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8.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9.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0.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redhawks-my.sharepoint.com/personal/nla_seattleu_edu/Documents/"/>
    </mc:Choice>
  </mc:AlternateContent>
  <xr:revisionPtr revIDLastSave="0" documentId="8_{9146B433-DD48-4057-9C38-A6F7AD2F31BB}" xr6:coauthVersionLast="47" xr6:coauthVersionMax="47" xr10:uidLastSave="{00000000-0000-0000-0000-000000000000}"/>
  <bookViews>
    <workbookView xWindow="690" yWindow="608" windowWidth="11295" windowHeight="8730" firstSheet="9" activeTab="10" xr2:uid="{00000000-000D-0000-FFFF-FFFF00000000}"/>
  </bookViews>
  <sheets>
    <sheet name="DATA" sheetId="1" r:id="rId1"/>
    <sheet name="1(A)" sheetId="2" r:id="rId2"/>
    <sheet name="1(B)" sheetId="6" r:id="rId3"/>
    <sheet name="1(C)" sheetId="7" r:id="rId4"/>
    <sheet name="1(D)" sheetId="8" r:id="rId5"/>
    <sheet name="1(E)" sheetId="9" r:id="rId6"/>
    <sheet name="Q1" sheetId="10" r:id="rId7"/>
    <sheet name="Q2" sheetId="11" r:id="rId8"/>
    <sheet name="Q3" sheetId="12" r:id="rId9"/>
    <sheet name="Q4" sheetId="13" r:id="rId10"/>
    <sheet name="Q5" sheetId="14"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3" i="1" l="1"/>
  <c r="AE14" i="1"/>
  <c r="AH14" i="1"/>
  <c r="AE15" i="1"/>
  <c r="AH15" i="1"/>
  <c r="AE16" i="1"/>
  <c r="AH16" i="1"/>
  <c r="AE17" i="1"/>
  <c r="AH17" i="1"/>
  <c r="AE18" i="1"/>
  <c r="AH18" i="1"/>
  <c r="AE19" i="1"/>
  <c r="AH19" i="1"/>
  <c r="AE20" i="1"/>
  <c r="AH20" i="1"/>
  <c r="AE21" i="1"/>
  <c r="AH21" i="1"/>
  <c r="AE22" i="1"/>
  <c r="AH22" i="1"/>
  <c r="AH13" i="1"/>
  <c r="AE12" i="1"/>
  <c r="AH12" i="1"/>
  <c r="AE11" i="1"/>
  <c r="AH11" i="1"/>
  <c r="AE10" i="1"/>
  <c r="AH10" i="1"/>
  <c r="AE9" i="1"/>
  <c r="AH9" i="1"/>
  <c r="AE8" i="1"/>
  <c r="AH8" i="1"/>
  <c r="AE7" i="1"/>
  <c r="AH7" i="1"/>
  <c r="AE6" i="1"/>
  <c r="AH6" i="1"/>
  <c r="AE5" i="1"/>
  <c r="AH5" i="1"/>
  <c r="AE4" i="1"/>
  <c r="AH4" i="1"/>
  <c r="AE3" i="1"/>
  <c r="AH3" i="1"/>
</calcChain>
</file>

<file path=xl/sharedStrings.xml><?xml version="1.0" encoding="utf-8"?>
<sst xmlns="http://schemas.openxmlformats.org/spreadsheetml/2006/main" count="597" uniqueCount="298">
  <si>
    <t>Subscriber</t>
  </si>
  <si>
    <t>Device</t>
  </si>
  <si>
    <t>DirNums</t>
  </si>
  <si>
    <t>MPlan</t>
  </si>
  <si>
    <t>Bill</t>
  </si>
  <si>
    <t>LastMonthUsage</t>
  </si>
  <si>
    <t>MIN</t>
  </si>
  <si>
    <t>FirstName</t>
  </si>
  <si>
    <t>LastName</t>
  </si>
  <si>
    <t>StreetAddress</t>
  </si>
  <si>
    <t>City</t>
  </si>
  <si>
    <t>State</t>
  </si>
  <si>
    <t>ZipCode</t>
  </si>
  <si>
    <t>MDN</t>
  </si>
  <si>
    <t>PlanName</t>
  </si>
  <si>
    <t>IMEI</t>
  </si>
  <si>
    <t>Type</t>
  </si>
  <si>
    <t>YearReleased</t>
  </si>
  <si>
    <t>Minutes</t>
  </si>
  <si>
    <t>Data</t>
  </si>
  <si>
    <t>Throttle</t>
  </si>
  <si>
    <t>Cost</t>
  </si>
  <si>
    <t>Base</t>
  </si>
  <si>
    <t>Tax</t>
  </si>
  <si>
    <t>EquipFee</t>
  </si>
  <si>
    <t>Insurance</t>
  </si>
  <si>
    <t>Total</t>
  </si>
  <si>
    <t>DataInMB</t>
  </si>
  <si>
    <t>Texts</t>
  </si>
  <si>
    <t>Steve</t>
  </si>
  <si>
    <t>Rogers</t>
  </si>
  <si>
    <t>123 America Blvd.</t>
  </si>
  <si>
    <t>Seattle</t>
  </si>
  <si>
    <t>WA</t>
  </si>
  <si>
    <t>206-956-8855</t>
  </si>
  <si>
    <t>UnlBasic</t>
  </si>
  <si>
    <t>Iphone 10</t>
  </si>
  <si>
    <t>Apple</t>
  </si>
  <si>
    <t>425-663-9985</t>
  </si>
  <si>
    <t>Bellevue</t>
  </si>
  <si>
    <t>UnlPrime</t>
  </si>
  <si>
    <t>Unlimited</t>
  </si>
  <si>
    <t>Clint</t>
  </si>
  <si>
    <t>Barton</t>
  </si>
  <si>
    <t>332 Quiver Road</t>
  </si>
  <si>
    <t>Spokane</t>
  </si>
  <si>
    <t>509-224-5655</t>
  </si>
  <si>
    <t>Data50</t>
  </si>
  <si>
    <t>Moto G7</t>
  </si>
  <si>
    <t>Android</t>
  </si>
  <si>
    <t>425-669-8221</t>
  </si>
  <si>
    <t>Redmond</t>
  </si>
  <si>
    <t>UnlSuper</t>
  </si>
  <si>
    <t>Charles</t>
  </si>
  <si>
    <t>Xavier</t>
  </si>
  <si>
    <t>4566 Cerebral Ave.</t>
  </si>
  <si>
    <t>206-552-7899</t>
  </si>
  <si>
    <t>OnePlus 6</t>
  </si>
  <si>
    <t>253-689-5513</t>
  </si>
  <si>
    <t>Kent</t>
  </si>
  <si>
    <t>Carol</t>
  </si>
  <si>
    <t>Danvers</t>
  </si>
  <si>
    <t>1332 Marvel Blvd.</t>
  </si>
  <si>
    <t>Tacoma</t>
  </si>
  <si>
    <t>253-996-1125</t>
  </si>
  <si>
    <t>Data2</t>
  </si>
  <si>
    <t>206-544-7885</t>
  </si>
  <si>
    <t>NULL</t>
  </si>
  <si>
    <t>Peter</t>
  </si>
  <si>
    <t>Parker</t>
  </si>
  <si>
    <t>1002 1st Ave.</t>
  </si>
  <si>
    <t>206-365-5421</t>
  </si>
  <si>
    <t>Data25</t>
  </si>
  <si>
    <t>Iphone 11</t>
  </si>
  <si>
    <t>Natasha</t>
  </si>
  <si>
    <t>Romanova</t>
  </si>
  <si>
    <t>12 Secret Way</t>
  </si>
  <si>
    <t>Olympia</t>
  </si>
  <si>
    <t>360-855-1112</t>
  </si>
  <si>
    <t>Data10</t>
  </si>
  <si>
    <t>Jessica</t>
  </si>
  <si>
    <t>Jones</t>
  </si>
  <si>
    <t>145 Jewel Road</t>
  </si>
  <si>
    <t>509-699-8447</t>
  </si>
  <si>
    <t>LG G5</t>
  </si>
  <si>
    <t>360-533-2237</t>
  </si>
  <si>
    <t>Wade</t>
  </si>
  <si>
    <t>Wilson</t>
  </si>
  <si>
    <t>4 Wall Blvd.</t>
  </si>
  <si>
    <t>Everett</t>
  </si>
  <si>
    <t>425-445-9696</t>
  </si>
  <si>
    <t>Pixel 4</t>
  </si>
  <si>
    <t>425-663-4528</t>
  </si>
  <si>
    <t>Tony</t>
  </si>
  <si>
    <t>Stark</t>
  </si>
  <si>
    <t>1500 Stark Ave.</t>
  </si>
  <si>
    <t>360-248-5582</t>
  </si>
  <si>
    <t>Nathan</t>
  </si>
  <si>
    <t>Summers</t>
  </si>
  <si>
    <t>784 Times Blvd.</t>
  </si>
  <si>
    <t>Issaquah</t>
  </si>
  <si>
    <t>425-777-3322</t>
  </si>
  <si>
    <t>Eddie</t>
  </si>
  <si>
    <t>Brock</t>
  </si>
  <si>
    <t>15 Venom Way</t>
  </si>
  <si>
    <t>360-522-6593</t>
  </si>
  <si>
    <t>LG G6</t>
  </si>
  <si>
    <t>Bruce</t>
  </si>
  <si>
    <t>Banner</t>
  </si>
  <si>
    <t>123 Smash Road</t>
  </si>
  <si>
    <t>Pixel 2</t>
  </si>
  <si>
    <t>425-888-2235</t>
  </si>
  <si>
    <t>Jane</t>
  </si>
  <si>
    <t>Foster</t>
  </si>
  <si>
    <t>556 Thunder Ave.</t>
  </si>
  <si>
    <t>LG V20</t>
  </si>
  <si>
    <t>Bucky</t>
  </si>
  <si>
    <t>Barnes</t>
  </si>
  <si>
    <t>881 Silver Way</t>
  </si>
  <si>
    <t>Matt</t>
  </si>
  <si>
    <t>Murdock</t>
  </si>
  <si>
    <t>9001 Justice Road</t>
  </si>
  <si>
    <t>Moto Z4</t>
  </si>
  <si>
    <t>Frank</t>
  </si>
  <si>
    <t>Castle</t>
  </si>
  <si>
    <t>6616 Punish Ave.</t>
  </si>
  <si>
    <t>206-112-5886</t>
  </si>
  <si>
    <t>Note 4</t>
  </si>
  <si>
    <t>425-365-5224</t>
  </si>
  <si>
    <t>Ben</t>
  </si>
  <si>
    <t>Grimm</t>
  </si>
  <si>
    <t>400 Clobberin Way</t>
  </si>
  <si>
    <t>Reed</t>
  </si>
  <si>
    <t>Richards</t>
  </si>
  <si>
    <t>136 Fantastic Blvd.</t>
  </si>
  <si>
    <t>Susan</t>
  </si>
  <si>
    <t>Pixel 3</t>
  </si>
  <si>
    <t>Johnny</t>
  </si>
  <si>
    <t>Storm</t>
  </si>
  <si>
    <t>6472 Flames Road</t>
  </si>
  <si>
    <t>Mobile Directory Number = phone number</t>
  </si>
  <si>
    <t>Mobile Identification Number = subscriber id</t>
  </si>
  <si>
    <t>International Mobile Equipemnt Identity = device id</t>
  </si>
  <si>
    <t>NAME</t>
  </si>
  <si>
    <t>AVGMins</t>
  </si>
  <si>
    <t>AVGData</t>
  </si>
  <si>
    <t>AVGTexts</t>
  </si>
  <si>
    <t>AVGTotal</t>
  </si>
  <si>
    <t>Ben Grimm</t>
  </si>
  <si>
    <t>Bruce Banner</t>
  </si>
  <si>
    <t>Bucky Barnes</t>
  </si>
  <si>
    <t>Carol Danvers</t>
  </si>
  <si>
    <t>Charles Xavier</t>
  </si>
  <si>
    <t>Clint Barton</t>
  </si>
  <si>
    <t>Eddie Brock</t>
  </si>
  <si>
    <t>Frank Castle</t>
  </si>
  <si>
    <t>Jane Foster</t>
  </si>
  <si>
    <t>Jessica Jones</t>
  </si>
  <si>
    <t>Johnny Storm</t>
  </si>
  <si>
    <t>Matt Murdock</t>
  </si>
  <si>
    <t>Natasha Romanova</t>
  </si>
  <si>
    <t>Nathan Summers</t>
  </si>
  <si>
    <t>Peter Parker</t>
  </si>
  <si>
    <t>Reed Richards</t>
  </si>
  <si>
    <t>Steve Rogers</t>
  </si>
  <si>
    <t>Susan Richards</t>
  </si>
  <si>
    <t>Tony Stark</t>
  </si>
  <si>
    <t>Analysis</t>
  </si>
  <si>
    <t>Wade Wilson</t>
  </si>
  <si>
    <t>This chart provides information regarding the monthly usage of customers based on their data, minutes, and text usage.</t>
  </si>
  <si>
    <t>This makes it possible for us to keep track of and locate potential customers,</t>
  </si>
  <si>
    <t>Table 1(A). Monthly Usage</t>
  </si>
  <si>
    <t>which in turn enables us, in the future, to focus more of our marketing efforts on these customers in an effort to convert them into loyal customers.</t>
  </si>
  <si>
    <t>According to the chart, we can see that Frank Castle had the highest overall bill, but he is not the one who uses the most minutes, data, or texts.</t>
  </si>
  <si>
    <t>Clint Barton, who only has 78 minutes used, should be the primary focus of our marketing efforts because we want to market to people who use the least amount of time.</t>
  </si>
  <si>
    <t>While Charles Danvers has only 1221 data used less than the highest one (522669 50 times), Steve Rogers has only 1533 texts, making his the lowest. </t>
  </si>
  <si>
    <t>Recommendation:</t>
  </si>
  <si>
    <t>As a result, we ought to increase the amount of marketing and promotion that we send to these particular customers.</t>
  </si>
  <si>
    <t>Table 1(B). Average Usage by City</t>
  </si>
  <si>
    <t>This table provides an overview of the average number of minutes, data, and texts used,</t>
  </si>
  <si>
    <t>as well as the total bill, broken down by city.</t>
  </si>
  <si>
    <t xml:space="preserve">Issaquah has the fewest minutes and texts on average compared to any other city. </t>
  </si>
  <si>
    <t>Tacoma has the least amount of data out of all the cities.</t>
  </si>
  <si>
    <t>The total bills in Bellevue and Tacoma are significantly lower than those in other cities.</t>
  </si>
  <si>
    <t>Issaquah and Tacoma are the primary cities in which we ought to concentrate the majority of our marketing efforts.</t>
  </si>
  <si>
    <t>and conduct additional marketing campaigns with the goal of increasing usage.</t>
  </si>
  <si>
    <t>Table 1(C). SUM Usage by City</t>
  </si>
  <si>
    <t>SUMMins</t>
  </si>
  <si>
    <t>SUMData</t>
  </si>
  <si>
    <t>SUMTexts</t>
  </si>
  <si>
    <t>SUMTotal</t>
  </si>
  <si>
    <t xml:space="preserve">The following table provides a compilation of the sums, data texts, and total bill for each city. </t>
  </si>
  <si>
    <t xml:space="preserve">It is clear that both Olympia and Seattle are making significant strides toward achieving their goals. </t>
  </si>
  <si>
    <t xml:space="preserve">in light of each of the four aspects. </t>
  </si>
  <si>
    <t>Nevertheless, our marketing focus is not really doing that well in terms of the number of minutes and texts</t>
  </si>
  <si>
    <t>in Issaquah</t>
  </si>
  <si>
    <t>On the other hand, the amount of data used in Tacoma is significantly lower compared to that of other cities.</t>
  </si>
  <si>
    <t>We should keep moving forward with our marketing plans in Olympia and Seattle,</t>
  </si>
  <si>
    <t>but we should focus more of our attention on Tacoma</t>
  </si>
  <si>
    <t>and try to figure out why the amount of data used  is significantly lower than what was anticipated in comparison to the other cities. </t>
  </si>
  <si>
    <t>Marketing plans are essential, and they should include sending out more promotions and organizing and running more events.</t>
  </si>
  <si>
    <t>Table 1(D). Average Usage by Plan Name</t>
  </si>
  <si>
    <t xml:space="preserve">This displays the average amount of minutes, data, texts, and total bills that are associated with each mobile plan. </t>
  </si>
  <si>
    <t xml:space="preserve">It is clear to us that both Data50 and UnlPrime have been doing very well in terms of their overall performance. </t>
  </si>
  <si>
    <t xml:space="preserve">Due to the fact that we are concentrating on marketing the plans with the lowest usage, </t>
  </si>
  <si>
    <t xml:space="preserve">every plan that does not include unlimited has a threshold for the amount of data that can be consumed. </t>
  </si>
  <si>
    <t xml:space="preserve">As a result, we will place a greater emphasis on the unlimited plans. </t>
  </si>
  <si>
    <t xml:space="preserve">According to the chart, UnlPrime is the best option out of the three plans that have been described so far. </t>
  </si>
  <si>
    <t xml:space="preserve">In the meantime, the UnlBasic plan appears to have the lowest total usage in terms of both data and texts. </t>
  </si>
  <si>
    <t>As a result, we ought to adjust our marketing strategy to place more of an emphasis on UltBasic.</t>
  </si>
  <si>
    <t>Table 1(E). SUM Usage by Plan Name</t>
  </si>
  <si>
    <t xml:space="preserve">This displays the total number of minutes, data, and text messages as well as the total bill for each mobile plan. </t>
  </si>
  <si>
    <t xml:space="preserve">According to our analysis of the previous table, both Data50 and UnlPrime are performing very well. </t>
  </si>
  <si>
    <t xml:space="preserve">We need to do more marketing on Data2 for the limited plan, and for the unlimited plan, </t>
  </si>
  <si>
    <t>we need to launch more marketing plans on UnlSuper. While we are looking at the limited plan, we need to do more marketing on Data2.</t>
  </si>
  <si>
    <t xml:space="preserve">Seattle and Olympia rank among the cities with the highest number of customers for our business. </t>
  </si>
  <si>
    <t>Table 1(A). Two Cities with Most Customers</t>
  </si>
  <si>
    <t xml:space="preserve">It shows that these two are the ones that our marketing plans work well for and that these two attract most customers. </t>
  </si>
  <si>
    <t>Number of Customers</t>
  </si>
  <si>
    <t xml:space="preserve">However, we will focus our marketing efforts on cities with the smallest customer bases. </t>
  </si>
  <si>
    <t xml:space="preserve">We will not place a great deal of emphasis on this table; </t>
  </si>
  <si>
    <t>rather, we will continue the good work we have been doing and implement our current marketing strategy.</t>
  </si>
  <si>
    <t xml:space="preserve">As we launch new marketing campaigns in the future, </t>
  </si>
  <si>
    <t>we will use this table to determine whether or not these two cities will remain in the top two</t>
  </si>
  <si>
    <t>or whether they will be replaced by other cities.</t>
  </si>
  <si>
    <t>Table 1(B). List of Cities with Its Number of Customers</t>
  </si>
  <si>
    <t xml:space="preserve">According to the data presented in this table, the cities of Issaquah, Kent, and Tacoma have the fewest number of individual customers. </t>
  </si>
  <si>
    <t xml:space="preserve">This may be due to the fact that the previous version of our marketing plan did not effectively reach the people living in these cities. </t>
  </si>
  <si>
    <t xml:space="preserve">In this scenario, we will need to </t>
  </si>
  <si>
    <t>By looking at the demographics of the customers in Seattle and Olympia, we can conduct research on these types of customers.</t>
  </si>
  <si>
    <t>Who are the customers in Seattle and Olympia are most interested  in our plans?</t>
  </si>
  <si>
    <t xml:space="preserve">Are they different from those in Kent, Issaquah, and Olympia in terms of demographics? </t>
  </si>
  <si>
    <t xml:space="preserve">After conducting demographic research, the result could be the key to </t>
  </si>
  <si>
    <t>devise a brand-new marketing strategy and roll it out in Issaquah, Kent and Tacoma</t>
  </si>
  <si>
    <t xml:space="preserve"> For example, we can combine it with Data2 promotion by sending promotions or free trials to potential customers in these three cities.				</t>
  </si>
  <si>
    <t>Table 1(C). PlanName with the Least Number of Customers</t>
  </si>
  <si>
    <t>The Data2 plan has the fewest number of active subscribers.</t>
  </si>
  <si>
    <t>Since we want to place more emphasis on the one that has fewer customers, we should put the most effort into marketing the Data2 plan.</t>
  </si>
  <si>
    <t>However, we need to pay attention to the reasons why the Data2 plan is the least desirable option.</t>
  </si>
  <si>
    <t>The questions that need to be asked are: How does the price of Data2 compare to that of the other plans?</t>
  </si>
  <si>
    <t>When a customer purchases Data2, do they receive a certain number of minutes or a certain amount of data?</t>
  </si>
  <si>
    <t>Does it fulfill their needs of use, or does it provide them with too little data for what they require?</t>
  </si>
  <si>
    <t>Who is that Data2 user, and what are some characteristics of his or her demographics?</t>
  </si>
  <si>
    <t>Should we concentrate our marketing efforts more on these particular kinds of customers if we discover the answers?</t>
  </si>
  <si>
    <t>The answers to those questions are required in order to devise a new strategy for marketing this Data2 plan.</t>
  </si>
  <si>
    <t>Table 2(A). Number of Customers Use Android and Apple</t>
  </si>
  <si>
    <t>Number of Customer</t>
  </si>
  <si>
    <t xml:space="preserve">This shows the total number of customers for each of the different types of cellphones. </t>
  </si>
  <si>
    <t xml:space="preserve">Android is number one with the most customers used, with a total of 14, </t>
  </si>
  <si>
    <t xml:space="preserve">which is 2.5 times more than the number of customers who use Apple. </t>
  </si>
  <si>
    <t xml:space="preserve">Therefore, our goal is to increase the number of customers who use Apple </t>
  </si>
  <si>
    <t>Table 2(B). List of Customers using Apple</t>
  </si>
  <si>
    <t xml:space="preserve">and find out the reasons why there are fewer customers who use Apple than Android </t>
  </si>
  <si>
    <t>Apple Customers</t>
  </si>
  <si>
    <t>in order to implement successful marketing plans and attract a greater number of clients.</t>
  </si>
  <si>
    <t>This is a list of customers who use Apple - the cellphone type least used by our customers.</t>
  </si>
  <si>
    <t xml:space="preserve">Combine with our answer in Q1 - the data least used by customers  Data2. </t>
  </si>
  <si>
    <t xml:space="preserve">We can give them promotions for both Data2 and Apple which is combined in one marketing plan. </t>
  </si>
  <si>
    <t xml:space="preserve">Table 2(C). List of customers and </t>
  </si>
  <si>
    <t>the years released of their phones (before 2018)</t>
  </si>
  <si>
    <t>Customer Name</t>
  </si>
  <si>
    <t>This is a list of  our customers and the year of their phones who have phones released before 2018.</t>
  </si>
  <si>
    <t xml:space="preserve">There is one customer used phone released in 2014, one used phone released in 2015 </t>
  </si>
  <si>
    <t>One in 2016 and the rest use phones released in 2017.</t>
  </si>
  <si>
    <t xml:space="preserve">Based on this, we can assume that during the period from 2014 to 2017, most customers prefer </t>
  </si>
  <si>
    <t>phones released in 2917 which means we did a great job on creating an effective and creative</t>
  </si>
  <si>
    <t>marketing plans where we can look back in order to consult.</t>
  </si>
  <si>
    <t>Table 3(A). Top 3 Cities Used the Most Data</t>
  </si>
  <si>
    <t>Total Data Used</t>
  </si>
  <si>
    <t xml:space="preserve">Within the top three cities in terms of data usage, we are looking for the city that makes the most use of the data. </t>
  </si>
  <si>
    <t xml:space="preserve">On the other hand, cities that offer unlimited data should not be included. </t>
  </si>
  <si>
    <t>First, we determine that Olympia, Bellevue, and Seattle are the top three cities in terms of the amount of data that they use.</t>
  </si>
  <si>
    <t>Table 3(B). List of Cities Using Unlimited Plans</t>
  </si>
  <si>
    <t xml:space="preserve">Because we filtered the results by the unlimited plan, </t>
  </si>
  <si>
    <t>we now know that Seattle and Olympia are the cities that use unlimited data the most. </t>
  </si>
  <si>
    <t xml:space="preserve">Since we want to find out which city use the most data (unlimited excluded) and </t>
  </si>
  <si>
    <t xml:space="preserve"> combine the information from the previous answer, </t>
  </si>
  <si>
    <t>we have Bellevue, which is a city that makes heavy use of data without having access to unlimited data. </t>
  </si>
  <si>
    <t xml:space="preserve">In this scenario, we need to conduct research on the customers and learn more about the demographics of those customers, </t>
  </si>
  <si>
    <t>in addition to analyzing the marketing strategy that was used in Bellevue. </t>
  </si>
  <si>
    <t xml:space="preserve">Therefore, we can consult that marketing plan in order to adjust it appropriately and more effectively </t>
  </si>
  <si>
    <t xml:space="preserve">so that it can be applied to other cities. </t>
  </si>
  <si>
    <t>This will enable us to increase the number of customers and the data used in those other cities.</t>
  </si>
  <si>
    <t>Table 4(A). Specific Customer Has the Most Expensive Bill</t>
  </si>
  <si>
    <t>Total Bill</t>
  </si>
  <si>
    <t>Frank Castle is the customer who had the bill that was the most expensive during the previous month. </t>
  </si>
  <si>
    <t>Having this information may assist us in gaining insight into the spending patterns of our customers, </t>
  </si>
  <si>
    <t>and the finance department may put it to use in the recording of transactions or the evaluation of financial management practices.</t>
  </si>
  <si>
    <t>Table 4(B). The Plan with Highest Total Bill</t>
  </si>
  <si>
    <t xml:space="preserve">UnlPrime was the plan that resulted in the highest bill for the previous month. </t>
  </si>
  <si>
    <t>Because this is an unlimited plan, the financial department needs to be aware of this information </t>
  </si>
  <si>
    <t>in order to properly track the amount of money, verify that it is correct, and include it in their monthly report.</t>
  </si>
  <si>
    <t>This allows them to gain a deeper understanding of the state of the company's finances.</t>
  </si>
  <si>
    <t>Table 5(A). The Area with Highest Minutes Used</t>
  </si>
  <si>
    <t xml:space="preserve"> 98121 is the area has the highest minutes used. Knowing this information helps us know</t>
  </si>
  <si>
    <t>Total Mins</t>
  </si>
  <si>
    <t>Table 5(B). The City with Biggest Difference In Terms of Minutes Usage</t>
  </si>
  <si>
    <t>Biggest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</si>
</sst>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sz val="11"/>
      <color rgb="FF4472C4"/>
      <name val="Calibri"/>
      <family val="2"/>
      <scheme val="minor"/>
    </font>
    <font>
      <sz val="11"/>
      <color rgb="FF7030A0"/>
      <name val="Calibri"/>
      <family val="2"/>
      <scheme val="minor"/>
    </font>
    <font>
      <sz val="11"/>
      <color rgb="FF000000"/>
      <name val="Calibri"/>
      <family val="2"/>
      <scheme val="minor"/>
    </font>
    <font>
      <sz val="15"/>
      <color theme="1"/>
      <name val="Avenir Next Regular"/>
    </font>
    <font>
      <sz val="12"/>
      <color theme="1"/>
      <name val="Angsana New"/>
    </font>
    <font>
      <sz val="12"/>
      <color theme="1"/>
      <name val="Calibri"/>
      <family val="2"/>
      <scheme val="minor"/>
    </font>
    <font>
      <sz val="13"/>
      <color theme="1"/>
      <name val="Calibri"/>
    </font>
    <font>
      <sz val="10"/>
      <color theme="1"/>
      <name val="Calibri"/>
      <family val="2"/>
      <scheme val="minor"/>
    </font>
    <font>
      <sz val="11"/>
      <color rgb="FF000000"/>
      <name val="Calibri"/>
      <family val="2"/>
      <charset val="1"/>
    </font>
    <font>
      <sz val="11"/>
      <color rgb="FF000000"/>
      <name val="Century"/>
    </font>
    <font>
      <sz val="11"/>
      <color rgb="FF000000"/>
      <name val="Calibri"/>
    </font>
    <font>
      <sz val="11"/>
      <color rgb="FF444444"/>
      <name val="Calibri"/>
      <family val="2"/>
      <charset val="1"/>
    </font>
    <font>
      <b/>
      <sz val="11"/>
      <color theme="1"/>
      <name val="Calibri"/>
      <family val="2"/>
      <scheme val="minor"/>
    </font>
    <font>
      <sz val="10"/>
      <color rgb="FF000000"/>
      <name val="Calibri"/>
      <family val="2"/>
      <scheme val="minor"/>
    </font>
    <font>
      <sz val="11"/>
      <color rgb="FF252525"/>
      <name val="Calibri"/>
      <family val="2"/>
      <scheme val="minor"/>
    </font>
    <font>
      <b/>
      <sz val="11"/>
      <color rgb="FF000000"/>
      <name val="Calibri"/>
      <family val="2"/>
      <charset val="1"/>
    </font>
    <font>
      <b/>
      <sz val="11"/>
      <color rgb="FF000000"/>
      <name val="Calibri"/>
      <family val="2"/>
      <scheme val="minor"/>
    </font>
    <font>
      <sz val="13"/>
      <color theme="1"/>
      <name val="Calibri"/>
      <family val="2"/>
    </font>
    <font>
      <sz val="13"/>
      <color rgb="FF444444"/>
      <name val="Calibri"/>
    </font>
    <font>
      <b/>
      <sz val="11"/>
      <color rgb="FF444444"/>
      <name val="Calibri"/>
      <family val="2"/>
      <charset val="1"/>
    </font>
  </fonts>
  <fills count="6">
    <fill>
      <patternFill patternType="none"/>
    </fill>
    <fill>
      <patternFill patternType="gray125"/>
    </fill>
    <fill>
      <patternFill patternType="solid">
        <fgColor rgb="FFFFFFFF"/>
        <bgColor indexed="64"/>
      </patternFill>
    </fill>
    <fill>
      <patternFill patternType="solid">
        <fgColor rgb="FFF8CBAD"/>
        <bgColor indexed="64"/>
      </patternFill>
    </fill>
    <fill>
      <patternFill patternType="solid">
        <fgColor rgb="FFFCE4D6"/>
        <bgColor indexed="64"/>
      </patternFill>
    </fill>
    <fill>
      <patternFill patternType="solid">
        <fgColor rgb="FFF4B084"/>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theme="5"/>
      </top>
      <bottom style="thin">
        <color theme="5"/>
      </bottom>
      <diagonal/>
    </border>
  </borders>
  <cellStyleXfs count="1">
    <xf numFmtId="0" fontId="0" fillId="0" borderId="0"/>
  </cellStyleXfs>
  <cellXfs count="64">
    <xf numFmtId="0" fontId="0" fillId="0" borderId="0" xfId="0"/>
    <xf numFmtId="0" fontId="0" fillId="2" borderId="0" xfId="0" applyFill="1"/>
    <xf numFmtId="0" fontId="5" fillId="0" borderId="0" xfId="0" applyFont="1"/>
    <xf numFmtId="0" fontId="0" fillId="0" borderId="0" xfId="0" applyAlignment="1">
      <alignment horizontal="center" vertical="center"/>
    </xf>
    <xf numFmtId="0" fontId="6" fillId="0" borderId="0" xfId="0" applyFont="1" applyAlignment="1">
      <alignment horizontal="center"/>
    </xf>
    <xf numFmtId="0" fontId="7" fillId="0" borderId="0" xfId="0" applyFont="1" applyAlignment="1">
      <alignment horizontal="center" vertical="center"/>
    </xf>
    <xf numFmtId="0" fontId="0" fillId="0" borderId="1" xfId="0" applyBorder="1" applyAlignment="1">
      <alignment horizontal="center" vertical="center"/>
    </xf>
    <xf numFmtId="0" fontId="2" fillId="0" borderId="2" xfId="0" applyFon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1" fontId="0" fillId="0" borderId="1" xfId="0" applyNumberFormat="1" applyBorder="1" applyAlignment="1">
      <alignment horizontal="center" vertical="center"/>
    </xf>
    <xf numFmtId="49" fontId="0" fillId="0" borderId="1" xfId="0" applyNumberFormat="1" applyBorder="1" applyAlignment="1">
      <alignment horizontal="center" vertical="center"/>
    </xf>
    <xf numFmtId="2"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2" fontId="0" fillId="2" borderId="1" xfId="0" applyNumberFormat="1" applyFill="1" applyBorder="1" applyAlignment="1">
      <alignment horizontal="center" vertical="center"/>
    </xf>
    <xf numFmtId="1" fontId="0" fillId="2" borderId="1" xfId="0" applyNumberFormat="1" applyFill="1" applyBorder="1" applyAlignment="1">
      <alignment horizontal="center" vertical="center"/>
    </xf>
    <xf numFmtId="1" fontId="4" fillId="0" borderId="1" xfId="0" applyNumberFormat="1" applyFont="1" applyBorder="1" applyAlignment="1">
      <alignment horizontal="center" vertical="center"/>
    </xf>
    <xf numFmtId="49" fontId="0" fillId="2" borderId="0" xfId="0" applyNumberFormat="1" applyFill="1" applyAlignment="1">
      <alignment horizontal="center" vertical="center"/>
    </xf>
    <xf numFmtId="49" fontId="0" fillId="0" borderId="0" xfId="0" applyNumberFormat="1" applyAlignment="1">
      <alignment horizontal="center" vertical="center"/>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2" fontId="0" fillId="0" borderId="0" xfId="0" applyNumberFormat="1" applyAlignment="1">
      <alignment horizontal="center" vertical="center"/>
    </xf>
    <xf numFmtId="0" fontId="0" fillId="0" borderId="0" xfId="0" applyAlignment="1">
      <alignment horizontal="center"/>
    </xf>
    <xf numFmtId="0" fontId="8" fillId="0" borderId="0" xfId="0" applyFont="1" applyAlignment="1">
      <alignment horizontal="center"/>
    </xf>
    <xf numFmtId="0" fontId="9" fillId="0" borderId="0" xfId="0" applyFont="1" applyAlignment="1">
      <alignment horizontal="center" vertical="center"/>
    </xf>
    <xf numFmtId="0" fontId="4" fillId="0" borderId="0" xfId="0" applyFont="1" applyAlignment="1">
      <alignment vertical="center"/>
    </xf>
    <xf numFmtId="0" fontId="10" fillId="0" borderId="0" xfId="0" applyFont="1"/>
    <xf numFmtId="0" fontId="4" fillId="0" borderId="0" xfId="0" applyFont="1"/>
    <xf numFmtId="0" fontId="11" fillId="0" borderId="0" xfId="0" applyFont="1" applyAlignment="1">
      <alignment vertical="center"/>
    </xf>
    <xf numFmtId="0" fontId="12" fillId="0" borderId="0" xfId="0" applyFont="1" applyAlignment="1">
      <alignment vertical="center"/>
    </xf>
    <xf numFmtId="0" fontId="12" fillId="0" borderId="0" xfId="0" applyFont="1"/>
    <xf numFmtId="0" fontId="13" fillId="0" borderId="0" xfId="0" applyFont="1" applyAlignment="1">
      <alignment horizontal="left"/>
    </xf>
    <xf numFmtId="0" fontId="15" fillId="3" borderId="0" xfId="0" applyFont="1" applyFill="1" applyAlignment="1">
      <alignment horizontal="center" vertical="center"/>
    </xf>
    <xf numFmtId="0" fontId="9" fillId="3" borderId="0" xfId="0" applyFont="1" applyFill="1" applyAlignment="1">
      <alignment horizontal="center" vertical="center"/>
    </xf>
    <xf numFmtId="0" fontId="16" fillId="0" borderId="0" xfId="0" applyFont="1"/>
    <xf numFmtId="0" fontId="13" fillId="0" borderId="0" xfId="0" applyFont="1"/>
    <xf numFmtId="0" fontId="9" fillId="4" borderId="0" xfId="0" applyFont="1" applyFill="1" applyAlignment="1">
      <alignment horizontal="center" vertical="center"/>
    </xf>
    <xf numFmtId="0" fontId="0" fillId="4" borderId="0" xfId="0" applyFill="1"/>
    <xf numFmtId="0" fontId="14" fillId="4" borderId="0" xfId="0" applyFont="1" applyFill="1"/>
    <xf numFmtId="0" fontId="17" fillId="4" borderId="0" xfId="0" applyFont="1" applyFill="1"/>
    <xf numFmtId="0" fontId="18" fillId="4" borderId="0" xfId="0" applyFont="1" applyFill="1"/>
    <xf numFmtId="0" fontId="19" fillId="0" borderId="6" xfId="0" applyFont="1" applyBorder="1" applyAlignment="1">
      <alignment horizontal="center" vertical="center"/>
    </xf>
    <xf numFmtId="0" fontId="20" fillId="0" borderId="0" xfId="0" applyFont="1" applyAlignment="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11" fillId="0" borderId="0" xfId="0" applyFont="1"/>
    <xf numFmtId="0" fontId="14" fillId="5" borderId="0" xfId="0" applyFont="1" applyFill="1"/>
    <xf numFmtId="0" fontId="18" fillId="5" borderId="0" xfId="0" applyFont="1" applyFill="1"/>
    <xf numFmtId="0" fontId="18" fillId="0" borderId="0" xfId="0" applyFont="1" applyFill="1"/>
    <xf numFmtId="0" fontId="0" fillId="0" borderId="0" xfId="0" applyAlignment="1">
      <alignment horizontal="left"/>
    </xf>
    <xf numFmtId="0" fontId="4" fillId="0" borderId="0" xfId="0" applyFont="1" applyAlignment="1">
      <alignment horizontal="left"/>
    </xf>
    <xf numFmtId="0" fontId="14" fillId="0" borderId="0" xfId="0" applyFont="1"/>
    <xf numFmtId="0" fontId="21" fillId="0" borderId="0" xfId="0" applyFont="1"/>
    <xf numFmtId="0" fontId="18" fillId="0" borderId="0" xfId="0" applyFont="1" applyAlignment="1">
      <alignment horizontal="left"/>
    </xf>
    <xf numFmtId="0" fontId="17" fillId="0" borderId="0" xfId="0" applyFont="1"/>
  </cellXfs>
  <cellStyles count="1">
    <cellStyle name="Normal" xfId="0" builtinId="0"/>
  </cellStyles>
  <dxfs count="88">
    <dxf>
      <font>
        <b val="0"/>
      </font>
      <alignment horizontal="center"/>
    </dxf>
    <dxf>
      <font>
        <b val="0"/>
      </font>
      <alignment horizontal="center"/>
    </dxf>
    <dxf>
      <font>
        <b val="0"/>
      </font>
      <alignment horizontal="center"/>
    </dxf>
    <dxf>
      <font>
        <b val="0"/>
      </font>
      <alignment horizontal="center"/>
    </dxf>
    <dxf>
      <font>
        <b val="0"/>
      </font>
      <alignment horizontal="center"/>
    </dxf>
    <dxf>
      <font>
        <b val="0"/>
      </font>
      <alignment horizontal="center"/>
    </dxf>
    <dxf>
      <font>
        <b val="0"/>
      </font>
      <alignment horizontal="center"/>
    </dxf>
    <dxf>
      <font>
        <b val="0"/>
      </font>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alignment horizontal="center" vertical="center"/>
    </dxf>
    <dxf>
      <font>
        <b val="0"/>
      </font>
      <alignment horizontal="center" vertical="center"/>
    </dxf>
    <dxf>
      <font>
        <b val="0"/>
      </font>
      <alignment horizontal="center" vertical="center"/>
    </dxf>
    <dxf>
      <font>
        <b val="0"/>
      </font>
      <alignment horizontal="center" vertical="center"/>
    </dxf>
    <dxf>
      <font>
        <b val="0"/>
      </font>
      <alignment horizontal="center" vertical="center"/>
    </dxf>
    <dxf>
      <font>
        <b val="0"/>
      </font>
      <alignment horizontal="center" vertical="center"/>
    </dxf>
    <dxf>
      <font>
        <b val="0"/>
      </font>
      <alignment horizontal="center" vertical="center"/>
    </dxf>
    <dxf>
      <font>
        <b val="0"/>
      </font>
      <alignment horizontal="center" vertical="center"/>
    </dxf>
    <dxf>
      <font>
        <b val="0"/>
      </font>
      <alignment horizontal="center" vertical="center"/>
    </dxf>
    <dxf>
      <font>
        <b val="0"/>
      </font>
      <alignment horizontal="center" vertical="center"/>
    </dxf>
    <dxf>
      <font>
        <b val="0"/>
      </font>
      <alignment horizontal="center" vertical="center"/>
    </dxf>
    <dxf>
      <font>
        <b val="0"/>
      </font>
      <alignment horizontal="center"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alignment horizontal="center" vertical="center"/>
    </dxf>
    <dxf>
      <font>
        <sz val="12"/>
      </font>
      <alignment horizontal="center" vertical="center"/>
    </dxf>
    <dxf>
      <font>
        <sz val="12"/>
      </font>
      <alignment horizontal="center" vertical="center"/>
    </dxf>
    <dxf>
      <font>
        <sz val="12"/>
      </font>
      <alignment horizontal="center" vertical="center"/>
    </dxf>
    <dxf>
      <font>
        <sz val="12"/>
      </font>
      <alignment horizontal="center" vertical="center"/>
    </dxf>
    <dxf>
      <font>
        <sz val="12"/>
      </font>
      <alignment horizontal="center" vertical="center"/>
    </dxf>
    <dxf>
      <font>
        <sz val="12"/>
      </font>
      <alignment horizontal="center" vertical="center"/>
    </dxf>
    <dxf>
      <font>
        <sz val="13"/>
        <name val="Calibri"/>
      </font>
      <alignment horizontal="center"/>
    </dxf>
    <dxf>
      <font>
        <sz val="13"/>
        <name val="Calibri"/>
      </font>
      <alignment horizontal="center"/>
    </dxf>
    <dxf>
      <font>
        <sz val="13"/>
        <name val="Calibri"/>
      </font>
      <alignment horizontal="center"/>
    </dxf>
    <dxf>
      <font>
        <sz val="13"/>
        <name val="Calibri"/>
      </font>
      <alignment horizontal="center"/>
    </dxf>
    <dxf>
      <font>
        <sz val="13"/>
        <name val="Calibri"/>
      </font>
      <alignment horizontal="center"/>
    </dxf>
    <dxf>
      <font>
        <sz val="13"/>
        <name val="Calibri"/>
      </font>
      <alignment horizontal="center"/>
    </dxf>
    <dxf>
      <font>
        <sz val="13"/>
        <name val="Calibri"/>
      </font>
      <alignment horizontal="center"/>
    </dxf>
    <dxf>
      <font>
        <b val="0"/>
        <i val="0"/>
        <strike val="0"/>
        <condense val="0"/>
        <extend val="0"/>
        <outline val="0"/>
        <shadow val="0"/>
        <u val="none"/>
        <vertAlign val="baseline"/>
        <sz val="10"/>
        <color theme="1"/>
        <name val="Angsana New"/>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theme="1"/>
        <name val="Angsana New"/>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ngsana New"/>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ngsana New"/>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ngsana New"/>
        <scheme val="none"/>
      </font>
      <numFmt numFmtId="30" formatCode="@"/>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ngsana New"/>
        <scheme val="none"/>
      </font>
      <alignment horizontal="center" vertical="center" textRotation="0" wrapText="0" indent="0" justifyLastLine="0" shrinkToFit="0" readingOrder="0"/>
    </dxf>
    <dxf>
      <font>
        <sz val="10"/>
      </font>
      <alignment horizontal="center"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'1(A)'!$C$2</c:f>
              <c:strCache>
                <c:ptCount val="1"/>
                <c:pt idx="0">
                  <c:v>AVGMins</c:v>
                </c:pt>
              </c:strCache>
            </c:strRef>
          </c:tx>
          <c:spPr>
            <a:solidFill>
              <a:schemeClr val="accent1"/>
            </a:solidFill>
            <a:ln>
              <a:noFill/>
            </a:ln>
            <a:effectLst/>
          </c:spPr>
          <c:invertIfNegative val="0"/>
          <c:cat>
            <c:strRef>
              <c:f>'1(A)'!$B$3:$B$22</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'1(A)'!$C$3:$C$22</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1-62DB-47F2-AFB3-C26D047219D6}"/>
            </c:ext>
          </c:extLst>
        </c:ser>
        <c:ser>
          <c:idx val="1"/>
          <c:order val="1"/>
          <c:tx>
            <c:strRef>
              <c:f>'1(A)'!$D$2</c:f>
              <c:strCache>
                <c:ptCount val="1"/>
                <c:pt idx="0">
                  <c:v>AVGData</c:v>
                </c:pt>
              </c:strCache>
            </c:strRef>
          </c:tx>
          <c:spPr>
            <a:solidFill>
              <a:schemeClr val="accent2"/>
            </a:solidFill>
            <a:ln>
              <a:noFill/>
            </a:ln>
            <a:effectLst/>
          </c:spPr>
          <c:invertIfNegative val="0"/>
          <c:cat>
            <c:strRef>
              <c:f>'1(A)'!$B$3:$B$22</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'1(A)'!$D$3:$D$22</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3-62DB-47F2-AFB3-C26D047219D6}"/>
            </c:ext>
          </c:extLst>
        </c:ser>
        <c:ser>
          <c:idx val="2"/>
          <c:order val="2"/>
          <c:tx>
            <c:strRef>
              <c:f>'1(A)'!$E$2</c:f>
              <c:strCache>
                <c:ptCount val="1"/>
                <c:pt idx="0">
                  <c:v>AVGTexts</c:v>
                </c:pt>
              </c:strCache>
            </c:strRef>
          </c:tx>
          <c:spPr>
            <a:solidFill>
              <a:schemeClr val="accent3"/>
            </a:solidFill>
            <a:ln>
              <a:noFill/>
            </a:ln>
            <a:effectLst/>
          </c:spPr>
          <c:invertIfNegative val="0"/>
          <c:cat>
            <c:strRef>
              <c:f>'1(A)'!$B$3:$B$22</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'1(A)'!$E$3:$E$22</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5-62DB-47F2-AFB3-C26D047219D6}"/>
            </c:ext>
          </c:extLst>
        </c:ser>
        <c:ser>
          <c:idx val="3"/>
          <c:order val="3"/>
          <c:tx>
            <c:strRef>
              <c:f>'1(A)'!$F$2</c:f>
              <c:strCache>
                <c:ptCount val="1"/>
                <c:pt idx="0">
                  <c:v>AVGTotal</c:v>
                </c:pt>
              </c:strCache>
            </c:strRef>
          </c:tx>
          <c:spPr>
            <a:solidFill>
              <a:schemeClr val="accent4"/>
            </a:solidFill>
            <a:ln>
              <a:noFill/>
            </a:ln>
            <a:effectLst/>
          </c:spPr>
          <c:invertIfNegative val="0"/>
          <c:cat>
            <c:strRef>
              <c:f>'1(A)'!$B$3:$B$22</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'1(A)'!$F$3:$F$22</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c:ext xmlns:c16="http://schemas.microsoft.com/office/drawing/2014/chart" uri="{C3380CC4-5D6E-409C-BE32-E72D297353CC}">
              <c16:uniqueId val="{00000007-62DB-47F2-AFB3-C26D047219D6}"/>
            </c:ext>
          </c:extLst>
        </c:ser>
        <c:dLbls>
          <c:showLegendKey val="0"/>
          <c:showVal val="0"/>
          <c:showCatName val="0"/>
          <c:showSerName val="0"/>
          <c:showPercent val="0"/>
          <c:showBubbleSize val="0"/>
        </c:dLbls>
        <c:gapWidth val="219"/>
        <c:overlap val="-27"/>
        <c:axId val="1508796472"/>
        <c:axId val="1508772952"/>
      </c:barChart>
      <c:catAx>
        <c:axId val="150879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72952"/>
        <c:crosses val="autoZero"/>
        <c:auto val="1"/>
        <c:lblAlgn val="ctr"/>
        <c:lblOffset val="100"/>
        <c:noMultiLvlLbl val="0"/>
      </c:catAx>
      <c:valAx>
        <c:axId val="1508772952"/>
        <c:scaling>
          <c:logBase val="10"/>
          <c:orientation val="minMax"/>
          <c:max val="10000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96472"/>
        <c:crosses val="autoZero"/>
        <c:crossBetween val="between"/>
        <c:minorUnit val="1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Usage by Plan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'1(D)'!$D$4</c:f>
              <c:strCache>
                <c:ptCount val="1"/>
                <c:pt idx="0">
                  <c:v>AVGMins</c:v>
                </c:pt>
              </c:strCache>
            </c:strRef>
          </c:tx>
          <c:spPr>
            <a:solidFill>
              <a:schemeClr val="accent1"/>
            </a:solidFill>
            <a:ln>
              <a:noFill/>
            </a:ln>
            <a:effectLst/>
          </c:spPr>
          <c:invertIfNegative val="0"/>
          <c:cat>
            <c:strRef>
              <c:f>'1(D)'!$C$5:$C$11</c:f>
              <c:strCache>
                <c:ptCount val="7"/>
                <c:pt idx="0">
                  <c:v>Data10</c:v>
                </c:pt>
                <c:pt idx="1">
                  <c:v>Data2</c:v>
                </c:pt>
                <c:pt idx="2">
                  <c:v>Data25</c:v>
                </c:pt>
                <c:pt idx="3">
                  <c:v>Data50</c:v>
                </c:pt>
                <c:pt idx="4">
                  <c:v>UnlBasic</c:v>
                </c:pt>
                <c:pt idx="5">
                  <c:v>UnlPrime</c:v>
                </c:pt>
                <c:pt idx="6">
                  <c:v>UnlSuper</c:v>
                </c:pt>
              </c:strCache>
            </c:strRef>
          </c:cat>
          <c:val>
            <c:numRef>
              <c:f>'1(D)'!$D$5:$D$11</c:f>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1-0087-4435-88A7-BBBB93B9C22F}"/>
            </c:ext>
          </c:extLst>
        </c:ser>
        <c:ser>
          <c:idx val="1"/>
          <c:order val="1"/>
          <c:tx>
            <c:strRef>
              <c:f>'1(D)'!$E$4</c:f>
              <c:strCache>
                <c:ptCount val="1"/>
                <c:pt idx="0">
                  <c:v>AVGData</c:v>
                </c:pt>
              </c:strCache>
            </c:strRef>
          </c:tx>
          <c:spPr>
            <a:solidFill>
              <a:schemeClr val="accent2"/>
            </a:solidFill>
            <a:ln>
              <a:noFill/>
            </a:ln>
            <a:effectLst/>
          </c:spPr>
          <c:invertIfNegative val="0"/>
          <c:cat>
            <c:strRef>
              <c:f>'1(D)'!$C$5:$C$11</c:f>
              <c:strCache>
                <c:ptCount val="7"/>
                <c:pt idx="0">
                  <c:v>Data10</c:v>
                </c:pt>
                <c:pt idx="1">
                  <c:v>Data2</c:v>
                </c:pt>
                <c:pt idx="2">
                  <c:v>Data25</c:v>
                </c:pt>
                <c:pt idx="3">
                  <c:v>Data50</c:v>
                </c:pt>
                <c:pt idx="4">
                  <c:v>UnlBasic</c:v>
                </c:pt>
                <c:pt idx="5">
                  <c:v>UnlPrime</c:v>
                </c:pt>
                <c:pt idx="6">
                  <c:v>UnlSuper</c:v>
                </c:pt>
              </c:strCache>
            </c:strRef>
          </c:cat>
          <c:val>
            <c:numRef>
              <c:f>'1(D)'!$E$5:$E$11</c:f>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3-0087-4435-88A7-BBBB93B9C22F}"/>
            </c:ext>
          </c:extLst>
        </c:ser>
        <c:ser>
          <c:idx val="2"/>
          <c:order val="2"/>
          <c:tx>
            <c:strRef>
              <c:f>'1(D)'!$F$4</c:f>
              <c:strCache>
                <c:ptCount val="1"/>
                <c:pt idx="0">
                  <c:v>AVGTexts</c:v>
                </c:pt>
              </c:strCache>
            </c:strRef>
          </c:tx>
          <c:spPr>
            <a:solidFill>
              <a:schemeClr val="accent3"/>
            </a:solidFill>
            <a:ln>
              <a:noFill/>
            </a:ln>
            <a:effectLst/>
          </c:spPr>
          <c:invertIfNegative val="0"/>
          <c:cat>
            <c:strRef>
              <c:f>'1(D)'!$C$5:$C$11</c:f>
              <c:strCache>
                <c:ptCount val="7"/>
                <c:pt idx="0">
                  <c:v>Data10</c:v>
                </c:pt>
                <c:pt idx="1">
                  <c:v>Data2</c:v>
                </c:pt>
                <c:pt idx="2">
                  <c:v>Data25</c:v>
                </c:pt>
                <c:pt idx="3">
                  <c:v>Data50</c:v>
                </c:pt>
                <c:pt idx="4">
                  <c:v>UnlBasic</c:v>
                </c:pt>
                <c:pt idx="5">
                  <c:v>UnlPrime</c:v>
                </c:pt>
                <c:pt idx="6">
                  <c:v>UnlSuper</c:v>
                </c:pt>
              </c:strCache>
            </c:strRef>
          </c:cat>
          <c:val>
            <c:numRef>
              <c:f>'1(D)'!$F$5:$F$11</c:f>
              <c:numCache>
                <c:formatCode>General</c:formatCode>
                <c:ptCount val="7"/>
                <c:pt idx="0">
                  <c:v>11286</c:v>
                </c:pt>
                <c:pt idx="1">
                  <c:v>15332</c:v>
                </c:pt>
                <c:pt idx="2">
                  <c:v>8022</c:v>
                </c:pt>
                <c:pt idx="3">
                  <c:v>27023</c:v>
                </c:pt>
                <c:pt idx="4">
                  <c:v>6988</c:v>
                </c:pt>
                <c:pt idx="5">
                  <c:v>33729</c:v>
                </c:pt>
                <c:pt idx="6">
                  <c:v>17351</c:v>
                </c:pt>
              </c:numCache>
            </c:numRef>
          </c:val>
          <c:extLst>
            <c:ext xmlns:c16="http://schemas.microsoft.com/office/drawing/2014/chart" uri="{C3380CC4-5D6E-409C-BE32-E72D297353CC}">
              <c16:uniqueId val="{00000005-0087-4435-88A7-BBBB93B9C22F}"/>
            </c:ext>
          </c:extLst>
        </c:ser>
        <c:ser>
          <c:idx val="3"/>
          <c:order val="3"/>
          <c:tx>
            <c:strRef>
              <c:f>'1(D)'!$G$4</c:f>
              <c:strCache>
                <c:ptCount val="1"/>
                <c:pt idx="0">
                  <c:v>AVGTotal</c:v>
                </c:pt>
              </c:strCache>
            </c:strRef>
          </c:tx>
          <c:spPr>
            <a:solidFill>
              <a:schemeClr val="accent4"/>
            </a:solidFill>
            <a:ln>
              <a:noFill/>
            </a:ln>
            <a:effectLst/>
          </c:spPr>
          <c:invertIfNegative val="0"/>
          <c:cat>
            <c:strRef>
              <c:f>'1(D)'!$C$5:$C$11</c:f>
              <c:strCache>
                <c:ptCount val="7"/>
                <c:pt idx="0">
                  <c:v>Data10</c:v>
                </c:pt>
                <c:pt idx="1">
                  <c:v>Data2</c:v>
                </c:pt>
                <c:pt idx="2">
                  <c:v>Data25</c:v>
                </c:pt>
                <c:pt idx="3">
                  <c:v>Data50</c:v>
                </c:pt>
                <c:pt idx="4">
                  <c:v>UnlBasic</c:v>
                </c:pt>
                <c:pt idx="5">
                  <c:v>UnlPrime</c:v>
                </c:pt>
                <c:pt idx="6">
                  <c:v>UnlSuper</c:v>
                </c:pt>
              </c:strCache>
            </c:strRef>
          </c:cat>
          <c:val>
            <c:numRef>
              <c:f>'1(D)'!$G$5:$G$11</c:f>
              <c:numCache>
                <c:formatCode>General</c:formatCode>
                <c:ptCount val="7"/>
                <c:pt idx="0">
                  <c:v>89.355000000000004</c:v>
                </c:pt>
                <c:pt idx="1">
                  <c:v>87</c:v>
                </c:pt>
                <c:pt idx="2">
                  <c:v>104.81</c:v>
                </c:pt>
                <c:pt idx="3">
                  <c:v>123.875</c:v>
                </c:pt>
                <c:pt idx="4">
                  <c:v>148.24600000000001</c:v>
                </c:pt>
                <c:pt idx="5">
                  <c:v>206.53</c:v>
                </c:pt>
                <c:pt idx="6">
                  <c:v>171.63</c:v>
                </c:pt>
              </c:numCache>
            </c:numRef>
          </c:val>
          <c:extLst>
            <c:ext xmlns:c16="http://schemas.microsoft.com/office/drawing/2014/chart" uri="{C3380CC4-5D6E-409C-BE32-E72D297353CC}">
              <c16:uniqueId val="{00000007-0087-4435-88A7-BBBB93B9C22F}"/>
            </c:ext>
          </c:extLst>
        </c:ser>
        <c:dLbls>
          <c:showLegendKey val="0"/>
          <c:showVal val="0"/>
          <c:showCatName val="0"/>
          <c:showSerName val="0"/>
          <c:showPercent val="0"/>
          <c:showBubbleSize val="0"/>
        </c:dLbls>
        <c:gapWidth val="219"/>
        <c:axId val="1615096455"/>
        <c:axId val="1615094055"/>
      </c:barChart>
      <c:catAx>
        <c:axId val="1615096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94055"/>
        <c:crosses val="autoZero"/>
        <c:auto val="1"/>
        <c:lblAlgn val="ctr"/>
        <c:lblOffset val="100"/>
        <c:noMultiLvlLbl val="0"/>
      </c:catAx>
      <c:valAx>
        <c:axId val="1615094055"/>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96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SUM Usage by Plan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SUMMins</c:v>
          </c:tx>
          <c:spPr>
            <a:solidFill>
              <a:schemeClr val="accent1"/>
            </a:solidFill>
            <a:ln>
              <a:noFill/>
            </a:ln>
            <a:effectLst/>
          </c:spPr>
          <c:invertIfNegative val="0"/>
          <c:cat>
            <c:strRef>
              <c:f>'1(E)'!$C$6:$C$12</c:f>
              <c:strCache>
                <c:ptCount val="7"/>
                <c:pt idx="0">
                  <c:v>Data10</c:v>
                </c:pt>
                <c:pt idx="1">
                  <c:v>Data2</c:v>
                </c:pt>
                <c:pt idx="2">
                  <c:v>Data25</c:v>
                </c:pt>
                <c:pt idx="3">
                  <c:v>Data50</c:v>
                </c:pt>
                <c:pt idx="4">
                  <c:v>UnlBasic</c:v>
                </c:pt>
                <c:pt idx="5">
                  <c:v>UnlPrime</c:v>
                </c:pt>
                <c:pt idx="6">
                  <c:v>UnlSuper</c:v>
                </c:pt>
              </c:strCache>
            </c:strRef>
          </c:cat>
          <c:val>
            <c:numRef>
              <c:f>'1(E)'!$D$6:$D$12</c:f>
              <c:numCache>
                <c:formatCode>General</c:formatCode>
                <c:ptCount val="7"/>
                <c:pt idx="0">
                  <c:v>967</c:v>
                </c:pt>
                <c:pt idx="1">
                  <c:v>359</c:v>
                </c:pt>
                <c:pt idx="2">
                  <c:v>421</c:v>
                </c:pt>
                <c:pt idx="3">
                  <c:v>986</c:v>
                </c:pt>
                <c:pt idx="4">
                  <c:v>1932</c:v>
                </c:pt>
                <c:pt idx="5">
                  <c:v>1395</c:v>
                </c:pt>
                <c:pt idx="6">
                  <c:v>1143</c:v>
                </c:pt>
              </c:numCache>
            </c:numRef>
          </c:val>
          <c:extLst>
            <c:ext xmlns:c16="http://schemas.microsoft.com/office/drawing/2014/chart" uri="{C3380CC4-5D6E-409C-BE32-E72D297353CC}">
              <c16:uniqueId val="{00000001-CCD8-446F-B076-3624A16850BF}"/>
            </c:ext>
          </c:extLst>
        </c:ser>
        <c:ser>
          <c:idx val="1"/>
          <c:order val="1"/>
          <c:tx>
            <c:v>SUMData</c:v>
          </c:tx>
          <c:spPr>
            <a:solidFill>
              <a:schemeClr val="accent2"/>
            </a:solidFill>
            <a:ln>
              <a:noFill/>
            </a:ln>
            <a:effectLst/>
          </c:spPr>
          <c:invertIfNegative val="0"/>
          <c:cat>
            <c:strRef>
              <c:f>'1(E)'!$C$6:$C$12</c:f>
              <c:strCache>
                <c:ptCount val="7"/>
                <c:pt idx="0">
                  <c:v>Data10</c:v>
                </c:pt>
                <c:pt idx="1">
                  <c:v>Data2</c:v>
                </c:pt>
                <c:pt idx="2">
                  <c:v>Data25</c:v>
                </c:pt>
                <c:pt idx="3">
                  <c:v>Data50</c:v>
                </c:pt>
                <c:pt idx="4">
                  <c:v>UnlBasic</c:v>
                </c:pt>
                <c:pt idx="5">
                  <c:v>UnlPrime</c:v>
                </c:pt>
                <c:pt idx="6">
                  <c:v>UnlSuper</c:v>
                </c:pt>
              </c:strCache>
            </c:strRef>
          </c:cat>
          <c:val>
            <c:numRef>
              <c:f>'1(E)'!$E$6:$E$12</c:f>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3-CCD8-446F-B076-3624A16850BF}"/>
            </c:ext>
          </c:extLst>
        </c:ser>
        <c:ser>
          <c:idx val="2"/>
          <c:order val="2"/>
          <c:tx>
            <c:v>SumTexts</c:v>
          </c:tx>
          <c:spPr>
            <a:solidFill>
              <a:schemeClr val="accent3"/>
            </a:solidFill>
            <a:ln>
              <a:noFill/>
            </a:ln>
            <a:effectLst/>
          </c:spPr>
          <c:invertIfNegative val="0"/>
          <c:cat>
            <c:strRef>
              <c:f>'1(E)'!$C$6:$C$12</c:f>
              <c:strCache>
                <c:ptCount val="7"/>
                <c:pt idx="0">
                  <c:v>Data10</c:v>
                </c:pt>
                <c:pt idx="1">
                  <c:v>Data2</c:v>
                </c:pt>
                <c:pt idx="2">
                  <c:v>Data25</c:v>
                </c:pt>
                <c:pt idx="3">
                  <c:v>Data50</c:v>
                </c:pt>
                <c:pt idx="4">
                  <c:v>UnlBasic</c:v>
                </c:pt>
                <c:pt idx="5">
                  <c:v>UnlPrime</c:v>
                </c:pt>
                <c:pt idx="6">
                  <c:v>UnlSuper</c:v>
                </c:pt>
              </c:strCache>
            </c:strRef>
          </c:cat>
          <c:val>
            <c:numRef>
              <c:f>'1(E)'!$F$6:$F$12</c:f>
              <c:numCache>
                <c:formatCode>General</c:formatCode>
                <c:ptCount val="7"/>
                <c:pt idx="0">
                  <c:v>22573</c:v>
                </c:pt>
                <c:pt idx="1">
                  <c:v>15332</c:v>
                </c:pt>
                <c:pt idx="2">
                  <c:v>16045</c:v>
                </c:pt>
                <c:pt idx="3">
                  <c:v>108095</c:v>
                </c:pt>
                <c:pt idx="4">
                  <c:v>34941</c:v>
                </c:pt>
                <c:pt idx="5">
                  <c:v>134917</c:v>
                </c:pt>
                <c:pt idx="6">
                  <c:v>34703</c:v>
                </c:pt>
              </c:numCache>
            </c:numRef>
          </c:val>
          <c:extLst>
            <c:ext xmlns:c16="http://schemas.microsoft.com/office/drawing/2014/chart" uri="{C3380CC4-5D6E-409C-BE32-E72D297353CC}">
              <c16:uniqueId val="{00000005-CCD8-446F-B076-3624A16850BF}"/>
            </c:ext>
          </c:extLst>
        </c:ser>
        <c:ser>
          <c:idx val="3"/>
          <c:order val="3"/>
          <c:tx>
            <c:v>SUMTotal</c:v>
          </c:tx>
          <c:spPr>
            <a:solidFill>
              <a:schemeClr val="accent4"/>
            </a:solidFill>
            <a:ln>
              <a:noFill/>
            </a:ln>
            <a:effectLst/>
          </c:spPr>
          <c:invertIfNegative val="0"/>
          <c:cat>
            <c:strRef>
              <c:f>'1(E)'!$C$6:$C$12</c:f>
              <c:strCache>
                <c:ptCount val="7"/>
                <c:pt idx="0">
                  <c:v>Data10</c:v>
                </c:pt>
                <c:pt idx="1">
                  <c:v>Data2</c:v>
                </c:pt>
                <c:pt idx="2">
                  <c:v>Data25</c:v>
                </c:pt>
                <c:pt idx="3">
                  <c:v>Data50</c:v>
                </c:pt>
                <c:pt idx="4">
                  <c:v>UnlBasic</c:v>
                </c:pt>
                <c:pt idx="5">
                  <c:v>UnlPrime</c:v>
                </c:pt>
                <c:pt idx="6">
                  <c:v>UnlSuper</c:v>
                </c:pt>
              </c:strCache>
            </c:strRef>
          </c:cat>
          <c:val>
            <c:numRef>
              <c:f>'1(E)'!$G$6:$G$12</c:f>
              <c:numCache>
                <c:formatCode>General</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7-CCD8-446F-B076-3624A16850BF}"/>
            </c:ext>
          </c:extLst>
        </c:ser>
        <c:dLbls>
          <c:showLegendKey val="0"/>
          <c:showVal val="0"/>
          <c:showCatName val="0"/>
          <c:showSerName val="0"/>
          <c:showPercent val="0"/>
          <c:showBubbleSize val="0"/>
        </c:dLbls>
        <c:gapWidth val="219"/>
        <c:overlap val="-27"/>
        <c:axId val="2060148344"/>
        <c:axId val="2060158424"/>
      </c:barChart>
      <c:catAx>
        <c:axId val="2060148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58424"/>
        <c:crosses val="autoZero"/>
        <c:auto val="1"/>
        <c:lblAlgn val="ctr"/>
        <c:lblOffset val="100"/>
        <c:noMultiLvlLbl val="0"/>
      </c:catAx>
      <c:valAx>
        <c:axId val="20601584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48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'AVGMins'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AVGMins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'1(B)'!$C$3:$C$11</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'1(B)'!$D$3:$D$11</c:f>
              <c:numCache>
                <c:formatCode>General</c:formatCode>
                <c:ptCount val="9"/>
                <c:pt idx="0">
                  <c:v>322</c:v>
                </c:pt>
                <c:pt idx="1">
                  <c:v>218</c:v>
                </c:pt>
                <c:pt idx="2">
                  <c:v>125</c:v>
                </c:pt>
                <c:pt idx="3">
                  <c:v>988</c:v>
                </c:pt>
                <c:pt idx="4">
                  <c:v>455</c:v>
                </c:pt>
                <c:pt idx="5">
                  <c:v>272</c:v>
                </c:pt>
                <c:pt idx="6">
                  <c:v>298</c:v>
                </c:pt>
                <c:pt idx="7">
                  <c:v>396</c:v>
                </c:pt>
                <c:pt idx="8">
                  <c:v>359</c:v>
                </c:pt>
              </c:numCache>
            </c:numRef>
          </c:val>
          <c:smooth val="0"/>
          <c:extLst>
            <c:ext xmlns:c16="http://schemas.microsoft.com/office/drawing/2014/chart" uri="{C3380CC4-5D6E-409C-BE32-E72D297353CC}">
              <c16:uniqueId val="{00000005-85A8-47D8-A24D-3393BA2D1A60}"/>
            </c:ext>
          </c:extLst>
        </c:ser>
        <c:dLbls>
          <c:dLblPos val="ctr"/>
          <c:showLegendKey val="0"/>
          <c:showVal val="1"/>
          <c:showCatName val="0"/>
          <c:showSerName val="0"/>
          <c:showPercent val="0"/>
          <c:showBubbleSize val="0"/>
        </c:dLbls>
        <c:smooth val="0"/>
        <c:axId val="2134928760"/>
        <c:axId val="2134935000"/>
      </c:lineChart>
      <c:catAx>
        <c:axId val="2134928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35000"/>
        <c:crosses val="autoZero"/>
        <c:auto val="1"/>
        <c:lblAlgn val="ctr"/>
        <c:lblOffset val="100"/>
        <c:noMultiLvlLbl val="0"/>
      </c:catAx>
      <c:valAx>
        <c:axId val="2134935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AVGMins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28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'1(B)'!$E$2</c:f>
              <c:strCache>
                <c:ptCount val="1"/>
                <c:pt idx="0">
                  <c:v>AVGData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'1(B)'!$C$3:$C$11</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'1(B)'!$E$3:$E$11</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smooth val="0"/>
          <c:extLst>
            <c:ext xmlns:c16="http://schemas.microsoft.com/office/drawing/2014/chart" uri="{C3380CC4-5D6E-409C-BE32-E72D297353CC}">
              <c16:uniqueId val="{00000001-81B9-445C-800C-3E9AEEEAA85B}"/>
            </c:ext>
          </c:extLst>
        </c:ser>
        <c:dLbls>
          <c:showLegendKey val="0"/>
          <c:showVal val="0"/>
          <c:showCatName val="0"/>
          <c:showSerName val="0"/>
          <c:showPercent val="0"/>
          <c:showBubbleSize val="0"/>
        </c:dLbls>
        <c:smooth val="0"/>
        <c:axId val="1253291863"/>
        <c:axId val="1253288023"/>
      </c:lineChart>
      <c:catAx>
        <c:axId val="1253291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88023"/>
        <c:crosses val="autoZero"/>
        <c:auto val="1"/>
        <c:lblAlgn val="ctr"/>
        <c:lblOffset val="100"/>
        <c:noMultiLvlLbl val="0"/>
      </c:catAx>
      <c:valAx>
        <c:axId val="1253288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91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AVGTotal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'1(B)'!$C$3:$C$11</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'1(B)'!$G$3:$G$12</c:f>
              <c:numCache>
                <c:formatCode>General</c:formatCode>
                <c:ptCount val="10"/>
                <c:pt idx="0">
                  <c:v>103.105</c:v>
                </c:pt>
                <c:pt idx="1">
                  <c:v>150.25</c:v>
                </c:pt>
                <c:pt idx="2">
                  <c:v>204</c:v>
                </c:pt>
                <c:pt idx="3">
                  <c:v>194.26</c:v>
                </c:pt>
                <c:pt idx="4">
                  <c:v>131.08000000000001</c:v>
                </c:pt>
                <c:pt idx="5">
                  <c:v>189.20500000000001</c:v>
                </c:pt>
                <c:pt idx="6">
                  <c:v>149.34800000000001</c:v>
                </c:pt>
                <c:pt idx="7">
                  <c:v>120</c:v>
                </c:pt>
                <c:pt idx="8">
                  <c:v>87</c:v>
                </c:pt>
              </c:numCache>
            </c:numRef>
          </c:val>
          <c:smooth val="0"/>
          <c:extLst>
            <c:ext xmlns:c16="http://schemas.microsoft.com/office/drawing/2014/chart" uri="{C3380CC4-5D6E-409C-BE32-E72D297353CC}">
              <c16:uniqueId val="{00000005-06CC-4F75-9D46-E3F5A504CAE0}"/>
            </c:ext>
          </c:extLst>
        </c:ser>
        <c:dLbls>
          <c:dLblPos val="ctr"/>
          <c:showLegendKey val="0"/>
          <c:showVal val="1"/>
          <c:showCatName val="0"/>
          <c:showSerName val="0"/>
          <c:showPercent val="0"/>
          <c:showBubbleSize val="0"/>
        </c:dLbls>
        <c:smooth val="0"/>
        <c:axId val="2050456264"/>
        <c:axId val="2050478344"/>
      </c:lineChart>
      <c:catAx>
        <c:axId val="205045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78344"/>
        <c:crosses val="autoZero"/>
        <c:auto val="1"/>
        <c:lblAlgn val="ctr"/>
        <c:lblOffset val="100"/>
        <c:noMultiLvlLbl val="0"/>
      </c:catAx>
      <c:valAx>
        <c:axId val="2050478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56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'AVGTexts'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AVGTexts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'1(B)'!$C$3:$C$11</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'1(B)'!$F$3:$F$12</c:f>
              <c:numCache>
                <c:formatCode>General</c:formatCode>
                <c:ptCount val="10"/>
                <c:pt idx="0">
                  <c:v>16892</c:v>
                </c:pt>
                <c:pt idx="1">
                  <c:v>50753</c:v>
                </c:pt>
                <c:pt idx="2">
                  <c:v>1752</c:v>
                </c:pt>
                <c:pt idx="3">
                  <c:v>22368</c:v>
                </c:pt>
                <c:pt idx="4">
                  <c:v>20495</c:v>
                </c:pt>
                <c:pt idx="5">
                  <c:v>13802</c:v>
                </c:pt>
                <c:pt idx="6">
                  <c:v>10491</c:v>
                </c:pt>
                <c:pt idx="7">
                  <c:v>14911</c:v>
                </c:pt>
                <c:pt idx="8">
                  <c:v>15332</c:v>
                </c:pt>
              </c:numCache>
            </c:numRef>
          </c:val>
          <c:smooth val="0"/>
          <c:extLst>
            <c:ext xmlns:c16="http://schemas.microsoft.com/office/drawing/2014/chart" uri="{C3380CC4-5D6E-409C-BE32-E72D297353CC}">
              <c16:uniqueId val="{00000005-8944-43D8-B7D5-998DBEF0C300}"/>
            </c:ext>
          </c:extLst>
        </c:ser>
        <c:dLbls>
          <c:dLblPos val="ctr"/>
          <c:showLegendKey val="0"/>
          <c:showVal val="1"/>
          <c:showCatName val="0"/>
          <c:showSerName val="0"/>
          <c:showPercent val="0"/>
          <c:showBubbleSize val="0"/>
        </c:dLbls>
        <c:smooth val="0"/>
        <c:axId val="466234615"/>
        <c:axId val="466273015"/>
      </c:lineChart>
      <c:catAx>
        <c:axId val="466234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73015"/>
        <c:crosses val="autoZero"/>
        <c:auto val="1"/>
        <c:lblAlgn val="ctr"/>
        <c:lblOffset val="100"/>
        <c:noMultiLvlLbl val="0"/>
      </c:catAx>
      <c:valAx>
        <c:axId val="466273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AVGTexts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34615"/>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'1(C)'!$D$6</c:f>
              <c:strCache>
                <c:ptCount val="1"/>
                <c:pt idx="0">
                  <c:v>SUMMins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'1(C)'!$C$7:$C$15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'1(C)'!$D$7:$D$15</c:f>
              <c:numCache>
                <c:formatCode>General</c:formatCode>
                <c:ptCount val="9"/>
                <c:pt idx="0">
                  <c:v>645</c:v>
                </c:pt>
                <c:pt idx="1">
                  <c:v>436</c:v>
                </c:pt>
                <c:pt idx="2">
                  <c:v>125</c:v>
                </c:pt>
                <c:pt idx="3">
                  <c:v>988</c:v>
                </c:pt>
                <c:pt idx="4">
                  <c:v>1822</c:v>
                </c:pt>
                <c:pt idx="5">
                  <c:v>545</c:v>
                </c:pt>
                <c:pt idx="6">
                  <c:v>1490</c:v>
                </c:pt>
                <c:pt idx="7">
                  <c:v>793</c:v>
                </c:pt>
                <c:pt idx="8">
                  <c:v>359</c:v>
                </c:pt>
              </c:numCache>
            </c:numRef>
          </c:val>
          <c:smooth val="0"/>
          <c:extLst>
            <c:ext xmlns:c16="http://schemas.microsoft.com/office/drawing/2014/chart" uri="{C3380CC4-5D6E-409C-BE32-E72D297353CC}">
              <c16:uniqueId val="{00000001-5D58-4C15-96D8-E903D8AE69DC}"/>
            </c:ext>
          </c:extLst>
        </c:ser>
        <c:dLbls>
          <c:dLblPos val="ctr"/>
          <c:showLegendKey val="0"/>
          <c:showVal val="1"/>
          <c:showCatName val="0"/>
          <c:showSerName val="0"/>
          <c:showPercent val="0"/>
          <c:showBubbleSize val="0"/>
        </c:dLbls>
        <c:smooth val="0"/>
        <c:axId val="710286135"/>
        <c:axId val="710279895"/>
      </c:lineChart>
      <c:catAx>
        <c:axId val="710286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79895"/>
        <c:crosses val="autoZero"/>
        <c:auto val="1"/>
        <c:lblAlgn val="ctr"/>
        <c:lblOffset val="100"/>
        <c:noMultiLvlLbl val="0"/>
      </c:catAx>
      <c:valAx>
        <c:axId val="710279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86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'1(C)'!$E$6</c:f>
              <c:strCache>
                <c:ptCount val="1"/>
                <c:pt idx="0">
                  <c:v>SUMData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'1(C)'!$C$7:$C$15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'1(C)'!$E$7:$E$15</c:f>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smooth val="0"/>
          <c:extLst>
            <c:ext xmlns:c16="http://schemas.microsoft.com/office/drawing/2014/chart" uri="{C3380CC4-5D6E-409C-BE32-E72D297353CC}">
              <c16:uniqueId val="{00000001-A8E1-4709-964E-32118B414008}"/>
            </c:ext>
          </c:extLst>
        </c:ser>
        <c:dLbls>
          <c:dLblPos val="ctr"/>
          <c:showLegendKey val="0"/>
          <c:showVal val="1"/>
          <c:showCatName val="0"/>
          <c:showSerName val="0"/>
          <c:showPercent val="0"/>
          <c:showBubbleSize val="0"/>
        </c:dLbls>
        <c:smooth val="0"/>
        <c:axId val="687169799"/>
        <c:axId val="687171719"/>
      </c:lineChart>
      <c:catAx>
        <c:axId val="687169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71719"/>
        <c:crosses val="autoZero"/>
        <c:auto val="1"/>
        <c:lblAlgn val="ctr"/>
        <c:lblOffset val="100"/>
        <c:noMultiLvlLbl val="0"/>
      </c:catAx>
      <c:valAx>
        <c:axId val="687171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69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'1(C)'!$F$6</c:f>
              <c:strCache>
                <c:ptCount val="1"/>
                <c:pt idx="0">
                  <c:v>SUMTexts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'1(C)'!$C$7:$C$15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'1(C)'!$F$7:$F$15</c:f>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smooth val="0"/>
          <c:extLst>
            <c:ext xmlns:c16="http://schemas.microsoft.com/office/drawing/2014/chart" uri="{C3380CC4-5D6E-409C-BE32-E72D297353CC}">
              <c16:uniqueId val="{00000001-4EB4-4009-BF24-9567AD5AC845}"/>
            </c:ext>
          </c:extLst>
        </c:ser>
        <c:dLbls>
          <c:dLblPos val="ctr"/>
          <c:showLegendKey val="0"/>
          <c:showVal val="1"/>
          <c:showCatName val="0"/>
          <c:showSerName val="0"/>
          <c:showPercent val="0"/>
          <c:showBubbleSize val="0"/>
        </c:dLbls>
        <c:smooth val="0"/>
        <c:axId val="1385592807"/>
        <c:axId val="1385587047"/>
      </c:lineChart>
      <c:catAx>
        <c:axId val="1385592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87047"/>
        <c:crosses val="autoZero"/>
        <c:auto val="1"/>
        <c:lblAlgn val="ctr"/>
        <c:lblOffset val="100"/>
        <c:noMultiLvlLbl val="0"/>
      </c:catAx>
      <c:valAx>
        <c:axId val="1385587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92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'1(C)'!$G$6</c:f>
              <c:strCache>
                <c:ptCount val="1"/>
                <c:pt idx="0">
                  <c:v>SUMTotal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'1(C)'!$C$7:$C$15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'1(C)'!$G$7:$G$15</c:f>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val>
          <c:smooth val="0"/>
          <c:extLst>
            <c:ext xmlns:c16="http://schemas.microsoft.com/office/drawing/2014/chart" uri="{C3380CC4-5D6E-409C-BE32-E72D297353CC}">
              <c16:uniqueId val="{00000001-137A-4DD0-977E-098529BD0D89}"/>
            </c:ext>
          </c:extLst>
        </c:ser>
        <c:dLbls>
          <c:dLblPos val="ctr"/>
          <c:showLegendKey val="0"/>
          <c:showVal val="1"/>
          <c:showCatName val="0"/>
          <c:showSerName val="0"/>
          <c:showPercent val="0"/>
          <c:showBubbleSize val="0"/>
        </c:dLbls>
        <c:smooth val="0"/>
        <c:axId val="1385593767"/>
        <c:axId val="1385595207"/>
      </c:lineChart>
      <c:catAx>
        <c:axId val="1385593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95207"/>
        <c:crosses val="autoZero"/>
        <c:auto val="1"/>
        <c:lblAlgn val="ctr"/>
        <c:lblOffset val="100"/>
        <c:noMultiLvlLbl val="0"/>
      </c:catAx>
      <c:valAx>
        <c:axId val="1385595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93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276225</xdr:colOff>
      <xdr:row>1</xdr:row>
      <xdr:rowOff>152400</xdr:rowOff>
    </xdr:from>
    <xdr:to>
      <xdr:col>16</xdr:col>
      <xdr:colOff>38100</xdr:colOff>
      <xdr:row>18</xdr:row>
      <xdr:rowOff>190500</xdr:rowOff>
    </xdr:to>
    <xdr:graphicFrame macro="">
      <xdr:nvGraphicFramePr>
        <xdr:cNvPr id="2" name="Chart 1">
          <a:extLst>
            <a:ext uri="{FF2B5EF4-FFF2-40B4-BE49-F238E27FC236}">
              <a16:creationId xmlns:a16="http://schemas.microsoft.com/office/drawing/2014/main" id="{98F78B0A-839B-62D0-357E-17FF28225011}"/>
            </a:ext>
            <a:ext uri="{147F2762-F138-4A5C-976F-8EAC2B608ADB}">
              <a16:predDERef xmlns:a16="http://schemas.microsoft.com/office/drawing/2014/main" pred="{F974BB72-2076-A412-F7CA-FC6ACE726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4</xdr:row>
      <xdr:rowOff>47625</xdr:rowOff>
    </xdr:from>
    <xdr:to>
      <xdr:col>7</xdr:col>
      <xdr:colOff>9525</xdr:colOff>
      <xdr:row>5</xdr:row>
      <xdr:rowOff>123825</xdr:rowOff>
    </xdr:to>
    <xdr:sp macro="" textlink="">
      <xdr:nvSpPr>
        <xdr:cNvPr id="2" name="Left Arrow 1">
          <a:extLst>
            <a:ext uri="{FF2B5EF4-FFF2-40B4-BE49-F238E27FC236}">
              <a16:creationId xmlns:a16="http://schemas.microsoft.com/office/drawing/2014/main" id="{9E0FC246-691E-4797-82AA-9E5B39F45CED}"/>
            </a:ext>
          </a:extLst>
        </xdr:cNvPr>
        <xdr:cNvSpPr/>
      </xdr:nvSpPr>
      <xdr:spPr>
        <a:xfrm>
          <a:off x="4476750" y="809625"/>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6</xdr:col>
      <xdr:colOff>19050</xdr:colOff>
      <xdr:row>8</xdr:row>
      <xdr:rowOff>85725</xdr:rowOff>
    </xdr:from>
    <xdr:to>
      <xdr:col>7</xdr:col>
      <xdr:colOff>28575</xdr:colOff>
      <xdr:row>9</xdr:row>
      <xdr:rowOff>161925</xdr:rowOff>
    </xdr:to>
    <xdr:sp macro="" textlink="">
      <xdr:nvSpPr>
        <xdr:cNvPr id="3" name="Left Arrow 2">
          <a:extLst>
            <a:ext uri="{FF2B5EF4-FFF2-40B4-BE49-F238E27FC236}">
              <a16:creationId xmlns:a16="http://schemas.microsoft.com/office/drawing/2014/main" id="{F9D67729-C965-402E-B12A-917192BFDEC0}"/>
            </a:ext>
            <a:ext uri="{147F2762-F138-4A5C-976F-8EAC2B608ADB}">
              <a16:predDERef xmlns:a16="http://schemas.microsoft.com/office/drawing/2014/main" pred="{9E0FC246-691E-4797-82AA-9E5B39F45CED}"/>
            </a:ext>
          </a:extLst>
        </xdr:cNvPr>
        <xdr:cNvSpPr/>
      </xdr:nvSpPr>
      <xdr:spPr>
        <a:xfrm>
          <a:off x="4495800" y="1609725"/>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85725</xdr:colOff>
      <xdr:row>0</xdr:row>
      <xdr:rowOff>66675</xdr:rowOff>
    </xdr:from>
    <xdr:to>
      <xdr:col>14</xdr:col>
      <xdr:colOff>371475</xdr:colOff>
      <xdr:row>12</xdr:row>
      <xdr:rowOff>95250</xdr:rowOff>
    </xdr:to>
    <xdr:graphicFrame macro="">
      <xdr:nvGraphicFramePr>
        <xdr:cNvPr id="4" name="Chart 3" descr="Chart type: Line. 'AVGMins'&#10;&#10;Description automatically generated">
          <a:extLst>
            <a:ext uri="{FF2B5EF4-FFF2-40B4-BE49-F238E27FC236}">
              <a16:creationId xmlns:a16="http://schemas.microsoft.com/office/drawing/2014/main" id="{8F28F506-9CEB-ED70-7BA8-56CA91D4A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485775</xdr:colOff>
      <xdr:row>13</xdr:row>
      <xdr:rowOff>47625</xdr:rowOff>
    </xdr:from>
    <xdr:to>
      <xdr:col>15</xdr:col>
      <xdr:colOff>295275</xdr:colOff>
      <xdr:row>26</xdr:row>
      <xdr:rowOff>104775</xdr:rowOff>
    </xdr:to>
    <xdr:graphicFrame macro="">
      <xdr:nvGraphicFramePr>
        <xdr:cNvPr id="6" name="Chart 5">
          <a:extLst>
            <a:ext uri="{FF2B5EF4-FFF2-40B4-BE49-F238E27FC236}">
              <a16:creationId xmlns:a16="http://schemas.microsoft.com/office/drawing/2014/main" id="{6CE3B7CC-3BBF-FEF9-83BD-6BEB2EC78E2F}"/>
            </a:ext>
            <a:ext uri="{147F2762-F138-4A5C-976F-8EAC2B608ADB}">
              <a16:predDERef xmlns:a16="http://schemas.microsoft.com/office/drawing/2014/main" pred="{8F28F506-9CEB-ED70-7BA8-56CA91D4A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12</xdr:row>
      <xdr:rowOff>85725</xdr:rowOff>
    </xdr:from>
    <xdr:to>
      <xdr:col>22</xdr:col>
      <xdr:colOff>371475</xdr:colOff>
      <xdr:row>25</xdr:row>
      <xdr:rowOff>161925</xdr:rowOff>
    </xdr:to>
    <xdr:graphicFrame macro="">
      <xdr:nvGraphicFramePr>
        <xdr:cNvPr id="10" name="Chart 9" descr="Chart type: Line. 'AVGTotal'&#10;&#10;Description automatically generated">
          <a:extLst>
            <a:ext uri="{FF2B5EF4-FFF2-40B4-BE49-F238E27FC236}">
              <a16:creationId xmlns:a16="http://schemas.microsoft.com/office/drawing/2014/main" id="{0E4B635E-91C4-D761-E6FA-E17534442142}"/>
            </a:ext>
            <a:ext uri="{147F2762-F138-4A5C-976F-8EAC2B608ADB}">
              <a16:predDERef xmlns:a16="http://schemas.microsoft.com/office/drawing/2014/main" pred="{6CE3B7CC-3BBF-FEF9-83BD-6BEB2EC78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361950</xdr:colOff>
      <xdr:row>1</xdr:row>
      <xdr:rowOff>104775</xdr:rowOff>
    </xdr:from>
    <xdr:to>
      <xdr:col>22</xdr:col>
      <xdr:colOff>304800</xdr:colOff>
      <xdr:row>11</xdr:row>
      <xdr:rowOff>161925</xdr:rowOff>
    </xdr:to>
    <xdr:graphicFrame macro="">
      <xdr:nvGraphicFramePr>
        <xdr:cNvPr id="12" name="Chart 11" descr="Chart type: Line. 'AVGTexts'&#10;&#10;Description automatically generated">
          <a:extLst>
            <a:ext uri="{FF2B5EF4-FFF2-40B4-BE49-F238E27FC236}">
              <a16:creationId xmlns:a16="http://schemas.microsoft.com/office/drawing/2014/main" id="{025F00A3-5803-740F-3473-03EA32B7B23F}"/>
            </a:ext>
            <a:ext uri="{147F2762-F138-4A5C-976F-8EAC2B608ADB}">
              <a16:predDERef xmlns:a16="http://schemas.microsoft.com/office/drawing/2014/main" pred="{0E4B635E-91C4-D761-E6FA-E17534442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95250</xdr:colOff>
      <xdr:row>1</xdr:row>
      <xdr:rowOff>38100</xdr:rowOff>
    </xdr:from>
    <xdr:to>
      <xdr:col>16</xdr:col>
      <xdr:colOff>38100</xdr:colOff>
      <xdr:row>11</xdr:row>
      <xdr:rowOff>104775</xdr:rowOff>
    </xdr:to>
    <xdr:graphicFrame macro="">
      <xdr:nvGraphicFramePr>
        <xdr:cNvPr id="2" name="Chart 1">
          <a:extLst>
            <a:ext uri="{FF2B5EF4-FFF2-40B4-BE49-F238E27FC236}">
              <a16:creationId xmlns:a16="http://schemas.microsoft.com/office/drawing/2014/main" id="{5DFC612E-75D9-5ACB-F7B7-A6B583CAE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561975</xdr:colOff>
      <xdr:row>13</xdr:row>
      <xdr:rowOff>57150</xdr:rowOff>
    </xdr:from>
    <xdr:to>
      <xdr:col>16</xdr:col>
      <xdr:colOff>180975</xdr:colOff>
      <xdr:row>24</xdr:row>
      <xdr:rowOff>142875</xdr:rowOff>
    </xdr:to>
    <xdr:graphicFrame macro="">
      <xdr:nvGraphicFramePr>
        <xdr:cNvPr id="3" name="Chart 2">
          <a:extLst>
            <a:ext uri="{FF2B5EF4-FFF2-40B4-BE49-F238E27FC236}">
              <a16:creationId xmlns:a16="http://schemas.microsoft.com/office/drawing/2014/main" id="{8910B538-BDDF-949E-2CB5-59415B0234E6}"/>
            </a:ext>
            <a:ext uri="{147F2762-F138-4A5C-976F-8EAC2B608ADB}">
              <a16:predDERef xmlns:a16="http://schemas.microsoft.com/office/drawing/2014/main" pred="{5DFC612E-75D9-5ACB-F7B7-A6B583CAE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200025</xdr:colOff>
      <xdr:row>0</xdr:row>
      <xdr:rowOff>85725</xdr:rowOff>
    </xdr:from>
    <xdr:to>
      <xdr:col>23</xdr:col>
      <xdr:colOff>352425</xdr:colOff>
      <xdr:row>11</xdr:row>
      <xdr:rowOff>66675</xdr:rowOff>
    </xdr:to>
    <xdr:graphicFrame macro="">
      <xdr:nvGraphicFramePr>
        <xdr:cNvPr id="4" name="Chart 3">
          <a:extLst>
            <a:ext uri="{FF2B5EF4-FFF2-40B4-BE49-F238E27FC236}">
              <a16:creationId xmlns:a16="http://schemas.microsoft.com/office/drawing/2014/main" id="{55092F1A-D0EB-0938-B892-B7338AE9CFBA}"/>
            </a:ext>
            <a:ext uri="{147F2762-F138-4A5C-976F-8EAC2B608ADB}">
              <a16:predDERef xmlns:a16="http://schemas.microsoft.com/office/drawing/2014/main" pred="{8910B538-BDDF-949E-2CB5-59415B023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304800</xdr:colOff>
      <xdr:row>12</xdr:row>
      <xdr:rowOff>114300</xdr:rowOff>
    </xdr:from>
    <xdr:to>
      <xdr:col>23</xdr:col>
      <xdr:colOff>400050</xdr:colOff>
      <xdr:row>23</xdr:row>
      <xdr:rowOff>133350</xdr:rowOff>
    </xdr:to>
    <xdr:graphicFrame macro="">
      <xdr:nvGraphicFramePr>
        <xdr:cNvPr id="6" name="Chart 5">
          <a:extLst>
            <a:ext uri="{FF2B5EF4-FFF2-40B4-BE49-F238E27FC236}">
              <a16:creationId xmlns:a16="http://schemas.microsoft.com/office/drawing/2014/main" id="{BC0A0BB3-7233-5253-4F5E-B10AEA5E79EC}"/>
            </a:ext>
            <a:ext uri="{147F2762-F138-4A5C-976F-8EAC2B608ADB}">
              <a16:predDERef xmlns:a16="http://schemas.microsoft.com/office/drawing/2014/main" pred="{55092F1A-D0EB-0938-B892-B7338AE9C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114300</xdr:colOff>
      <xdr:row>2</xdr:row>
      <xdr:rowOff>25400</xdr:rowOff>
    </xdr:from>
    <xdr:to>
      <xdr:col>17</xdr:col>
      <xdr:colOff>466725</xdr:colOff>
      <xdr:row>16</xdr:row>
      <xdr:rowOff>73025</xdr:rowOff>
    </xdr:to>
    <xdr:graphicFrame macro="">
      <xdr:nvGraphicFramePr>
        <xdr:cNvPr id="2" name="Chart 1">
          <a:extLst>
            <a:ext uri="{FF2B5EF4-FFF2-40B4-BE49-F238E27FC236}">
              <a16:creationId xmlns:a16="http://schemas.microsoft.com/office/drawing/2014/main" id="{328AFD47-579E-4F5B-619C-BFBCAB5B0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523596</xdr:colOff>
      <xdr:row>0</xdr:row>
      <xdr:rowOff>84111</xdr:rowOff>
    </xdr:from>
    <xdr:to>
      <xdr:col>15</xdr:col>
      <xdr:colOff>190667</xdr:colOff>
      <xdr:row>13</xdr:row>
      <xdr:rowOff>11141</xdr:rowOff>
    </xdr:to>
    <xdr:graphicFrame macro="">
      <xdr:nvGraphicFramePr>
        <xdr:cNvPr id="3" name="Chart 2">
          <a:extLst>
            <a:ext uri="{FF2B5EF4-FFF2-40B4-BE49-F238E27FC236}">
              <a16:creationId xmlns:a16="http://schemas.microsoft.com/office/drawing/2014/main" id="{D563A378-E8F3-F3B5-D583-4AAD0998B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285750</xdr:colOff>
      <xdr:row>3</xdr:row>
      <xdr:rowOff>133350</xdr:rowOff>
    </xdr:from>
    <xdr:to>
      <xdr:col>5</xdr:col>
      <xdr:colOff>295275</xdr:colOff>
      <xdr:row>5</xdr:row>
      <xdr:rowOff>19050</xdr:rowOff>
    </xdr:to>
    <xdr:sp macro="" textlink="">
      <xdr:nvSpPr>
        <xdr:cNvPr id="3" name="Left Arrow 2">
          <a:extLst>
            <a:ext uri="{FF2B5EF4-FFF2-40B4-BE49-F238E27FC236}">
              <a16:creationId xmlns:a16="http://schemas.microsoft.com/office/drawing/2014/main" id="{51AB406B-0A10-F60A-FFEB-38F019246096}"/>
            </a:ext>
          </a:extLst>
        </xdr:cNvPr>
        <xdr:cNvSpPr/>
      </xdr:nvSpPr>
      <xdr:spPr>
        <a:xfrm>
          <a:off x="3829050" y="704850"/>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4</xdr:col>
      <xdr:colOff>257175</xdr:colOff>
      <xdr:row>16</xdr:row>
      <xdr:rowOff>142875</xdr:rowOff>
    </xdr:from>
    <xdr:to>
      <xdr:col>5</xdr:col>
      <xdr:colOff>266700</xdr:colOff>
      <xdr:row>18</xdr:row>
      <xdr:rowOff>28575</xdr:rowOff>
    </xdr:to>
    <xdr:sp macro="" textlink="">
      <xdr:nvSpPr>
        <xdr:cNvPr id="4" name="Left Arrow 3">
          <a:extLst>
            <a:ext uri="{FF2B5EF4-FFF2-40B4-BE49-F238E27FC236}">
              <a16:creationId xmlns:a16="http://schemas.microsoft.com/office/drawing/2014/main" id="{AD66932D-3316-4BA2-9DDC-3FD64B20714E}"/>
            </a:ext>
            <a:ext uri="{147F2762-F138-4A5C-976F-8EAC2B608ADB}">
              <a16:predDERef xmlns:a16="http://schemas.microsoft.com/office/drawing/2014/main" pred="{51AB406B-0A10-F60A-FFEB-38F019246096}"/>
            </a:ext>
          </a:extLst>
        </xdr:cNvPr>
        <xdr:cNvSpPr/>
      </xdr:nvSpPr>
      <xdr:spPr>
        <a:xfrm>
          <a:off x="3800475" y="2619375"/>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4</xdr:col>
      <xdr:colOff>257175</xdr:colOff>
      <xdr:row>26</xdr:row>
      <xdr:rowOff>57150</xdr:rowOff>
    </xdr:from>
    <xdr:to>
      <xdr:col>5</xdr:col>
      <xdr:colOff>266700</xdr:colOff>
      <xdr:row>27</xdr:row>
      <xdr:rowOff>133350</xdr:rowOff>
    </xdr:to>
    <xdr:sp macro="" textlink="">
      <xdr:nvSpPr>
        <xdr:cNvPr id="2" name="Left Arrow 1">
          <a:extLst>
            <a:ext uri="{FF2B5EF4-FFF2-40B4-BE49-F238E27FC236}">
              <a16:creationId xmlns:a16="http://schemas.microsoft.com/office/drawing/2014/main" id="{826419E0-DB9A-4390-B1D7-841208DCF604}"/>
            </a:ext>
            <a:ext uri="{147F2762-F138-4A5C-976F-8EAC2B608ADB}">
              <a16:predDERef xmlns:a16="http://schemas.microsoft.com/office/drawing/2014/main" pred="{AD66932D-3316-4BA2-9DDC-3FD64B20714E}"/>
            </a:ext>
          </a:extLst>
        </xdr:cNvPr>
        <xdr:cNvSpPr/>
      </xdr:nvSpPr>
      <xdr:spPr>
        <a:xfrm>
          <a:off x="3867150" y="4057650"/>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190500</xdr:colOff>
      <xdr:row>5</xdr:row>
      <xdr:rowOff>123825</xdr:rowOff>
    </xdr:from>
    <xdr:to>
      <xdr:col>6</xdr:col>
      <xdr:colOff>200025</xdr:colOff>
      <xdr:row>7</xdr:row>
      <xdr:rowOff>9525</xdr:rowOff>
    </xdr:to>
    <xdr:sp macro="" textlink="">
      <xdr:nvSpPr>
        <xdr:cNvPr id="2" name="Left Arrow 1">
          <a:extLst>
            <a:ext uri="{FF2B5EF4-FFF2-40B4-BE49-F238E27FC236}">
              <a16:creationId xmlns:a16="http://schemas.microsoft.com/office/drawing/2014/main" id="{17FCD699-6892-4EB0-9544-B3B471AC92AD}"/>
            </a:ext>
          </a:extLst>
        </xdr:cNvPr>
        <xdr:cNvSpPr/>
      </xdr:nvSpPr>
      <xdr:spPr>
        <a:xfrm>
          <a:off x="4733925" y="1076325"/>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5</xdr:col>
      <xdr:colOff>180975</xdr:colOff>
      <xdr:row>12</xdr:row>
      <xdr:rowOff>142875</xdr:rowOff>
    </xdr:from>
    <xdr:to>
      <xdr:col>6</xdr:col>
      <xdr:colOff>190500</xdr:colOff>
      <xdr:row>14</xdr:row>
      <xdr:rowOff>28575</xdr:rowOff>
    </xdr:to>
    <xdr:sp macro="" textlink="">
      <xdr:nvSpPr>
        <xdr:cNvPr id="3" name="Left Arrow 2">
          <a:extLst>
            <a:ext uri="{FF2B5EF4-FFF2-40B4-BE49-F238E27FC236}">
              <a16:creationId xmlns:a16="http://schemas.microsoft.com/office/drawing/2014/main" id="{76692CD7-87E9-4ACF-A6AB-071E1507D402}"/>
            </a:ext>
            <a:ext uri="{147F2762-F138-4A5C-976F-8EAC2B608ADB}">
              <a16:predDERef xmlns:a16="http://schemas.microsoft.com/office/drawing/2014/main" pred="{17FCD699-6892-4EB0-9544-B3B471AC92AD}"/>
            </a:ext>
          </a:extLst>
        </xdr:cNvPr>
        <xdr:cNvSpPr/>
      </xdr:nvSpPr>
      <xdr:spPr>
        <a:xfrm>
          <a:off x="4724400" y="2428875"/>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5</xdr:col>
      <xdr:colOff>200025</xdr:colOff>
      <xdr:row>24</xdr:row>
      <xdr:rowOff>0</xdr:rowOff>
    </xdr:from>
    <xdr:to>
      <xdr:col>6</xdr:col>
      <xdr:colOff>209550</xdr:colOff>
      <xdr:row>25</xdr:row>
      <xdr:rowOff>76200</xdr:rowOff>
    </xdr:to>
    <xdr:sp macro="" textlink="">
      <xdr:nvSpPr>
        <xdr:cNvPr id="4" name="Left Arrow 3">
          <a:extLst>
            <a:ext uri="{FF2B5EF4-FFF2-40B4-BE49-F238E27FC236}">
              <a16:creationId xmlns:a16="http://schemas.microsoft.com/office/drawing/2014/main" id="{85B636F3-74AB-4258-82EC-5C3104CE76E1}"/>
            </a:ext>
            <a:ext uri="{147F2762-F138-4A5C-976F-8EAC2B608ADB}">
              <a16:predDERef xmlns:a16="http://schemas.microsoft.com/office/drawing/2014/main" pred="{76692CD7-87E9-4ACF-A6AB-071E1507D402}"/>
            </a:ext>
          </a:extLst>
        </xdr:cNvPr>
        <xdr:cNvSpPr/>
      </xdr:nvSpPr>
      <xdr:spPr>
        <a:xfrm>
          <a:off x="4743450" y="4572000"/>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101600</xdr:colOff>
      <xdr:row>12</xdr:row>
      <xdr:rowOff>170391</xdr:rowOff>
    </xdr:from>
    <xdr:to>
      <xdr:col>5</xdr:col>
      <xdr:colOff>692150</xdr:colOff>
      <xdr:row>14</xdr:row>
      <xdr:rowOff>60325</xdr:rowOff>
    </xdr:to>
    <xdr:sp macro="" textlink="">
      <xdr:nvSpPr>
        <xdr:cNvPr id="3" name="Left Arrow 2">
          <a:extLst>
            <a:ext uri="{FF2B5EF4-FFF2-40B4-BE49-F238E27FC236}">
              <a16:creationId xmlns:a16="http://schemas.microsoft.com/office/drawing/2014/main" id="{22C0C292-479F-45DD-8382-8233B3A43DCC}"/>
            </a:ext>
            <a:ext uri="{147F2762-F138-4A5C-976F-8EAC2B608ADB}">
              <a16:predDERef xmlns:a16="http://schemas.microsoft.com/office/drawing/2014/main" pred="{79B4079C-9BDF-444A-8215-5F29F66DE119}"/>
            </a:ext>
          </a:extLst>
        </xdr:cNvPr>
        <xdr:cNvSpPr/>
      </xdr:nvSpPr>
      <xdr:spPr>
        <a:xfrm>
          <a:off x="5092700" y="2456391"/>
          <a:ext cx="590550" cy="270934"/>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5</xdr:col>
      <xdr:colOff>19050</xdr:colOff>
      <xdr:row>4</xdr:row>
      <xdr:rowOff>0</xdr:rowOff>
    </xdr:from>
    <xdr:to>
      <xdr:col>5</xdr:col>
      <xdr:colOff>609600</xdr:colOff>
      <xdr:row>5</xdr:row>
      <xdr:rowOff>80434</xdr:rowOff>
    </xdr:to>
    <xdr:sp macro="" textlink="">
      <xdr:nvSpPr>
        <xdr:cNvPr id="4" name="Left Arrow 3">
          <a:extLst>
            <a:ext uri="{FF2B5EF4-FFF2-40B4-BE49-F238E27FC236}">
              <a16:creationId xmlns:a16="http://schemas.microsoft.com/office/drawing/2014/main" id="{B86E628B-A686-455D-B003-CDB895E1E929}"/>
            </a:ext>
            <a:ext uri="{147F2762-F138-4A5C-976F-8EAC2B608ADB}">
              <a16:predDERef xmlns:a16="http://schemas.microsoft.com/office/drawing/2014/main" pred="{22C0C292-479F-45DD-8382-8233B3A43DCC}"/>
            </a:ext>
          </a:extLst>
        </xdr:cNvPr>
        <xdr:cNvSpPr/>
      </xdr:nvSpPr>
      <xdr:spPr>
        <a:xfrm>
          <a:off x="5010150" y="762000"/>
          <a:ext cx="590550" cy="270934"/>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323850</xdr:colOff>
      <xdr:row>2</xdr:row>
      <xdr:rowOff>38100</xdr:rowOff>
    </xdr:from>
    <xdr:to>
      <xdr:col>6</xdr:col>
      <xdr:colOff>333375</xdr:colOff>
      <xdr:row>3</xdr:row>
      <xdr:rowOff>114300</xdr:rowOff>
    </xdr:to>
    <xdr:sp macro="" textlink="">
      <xdr:nvSpPr>
        <xdr:cNvPr id="2" name="Left Arrow 1">
          <a:extLst>
            <a:ext uri="{FF2B5EF4-FFF2-40B4-BE49-F238E27FC236}">
              <a16:creationId xmlns:a16="http://schemas.microsoft.com/office/drawing/2014/main" id="{2635B325-7F74-4B3B-B848-EBEC1855EA75}"/>
            </a:ext>
          </a:extLst>
        </xdr:cNvPr>
        <xdr:cNvSpPr/>
      </xdr:nvSpPr>
      <xdr:spPr>
        <a:xfrm>
          <a:off x="4105275" y="419100"/>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5</xdr:col>
      <xdr:colOff>247650</xdr:colOff>
      <xdr:row>8</xdr:row>
      <xdr:rowOff>47625</xdr:rowOff>
    </xdr:from>
    <xdr:to>
      <xdr:col>6</xdr:col>
      <xdr:colOff>257175</xdr:colOff>
      <xdr:row>9</xdr:row>
      <xdr:rowOff>123825</xdr:rowOff>
    </xdr:to>
    <xdr:sp macro="" textlink="">
      <xdr:nvSpPr>
        <xdr:cNvPr id="3" name="Left Arrow 2">
          <a:extLst>
            <a:ext uri="{FF2B5EF4-FFF2-40B4-BE49-F238E27FC236}">
              <a16:creationId xmlns:a16="http://schemas.microsoft.com/office/drawing/2014/main" id="{76C0B507-FF17-44B1-BE52-B964A7BCF993}"/>
            </a:ext>
            <a:ext uri="{147F2762-F138-4A5C-976F-8EAC2B608ADB}">
              <a16:predDERef xmlns:a16="http://schemas.microsoft.com/office/drawing/2014/main" pred="{2635B325-7F74-4B3B-B848-EBEC1855EA75}"/>
            </a:ext>
          </a:extLst>
        </xdr:cNvPr>
        <xdr:cNvSpPr/>
      </xdr:nvSpPr>
      <xdr:spPr>
        <a:xfrm>
          <a:off x="4029075" y="1571625"/>
          <a:ext cx="619125" cy="266700"/>
        </a:xfrm>
        <a:prstGeom prst="leftArrow">
          <a:avLst/>
        </a:prstGeom>
        <a:solidFill>
          <a:srgbClr val="EB7B31"/>
        </a:solidFill>
        <a:ln w="12700">
          <a:solidFill>
            <a:srgbClr val="AD5921"/>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AB4494-05FB-674F-86A9-E197430EA815}" name="Table1" displayName="Table1" ref="B2:F22" totalsRowShown="0" headerRowDxfId="87" dataDxfId="86" headerRowBorderDxfId="84" tableBorderDxfId="85" totalsRowBorderDxfId="83">
  <autoFilter ref="B2:F22" xr:uid="{37EF9BAE-4DCC-8142-BC6A-1563EC131962}">
    <filterColumn colId="0" hiddenButton="1"/>
    <filterColumn colId="1" hiddenButton="1"/>
    <filterColumn colId="2" hiddenButton="1"/>
    <filterColumn colId="3" hiddenButton="1"/>
    <filterColumn colId="4" hiddenButton="1"/>
  </autoFilter>
  <sortState xmlns:xlrd2="http://schemas.microsoft.com/office/spreadsheetml/2017/richdata2" ref="B3:F22">
    <sortCondition ref="B2:B22"/>
  </sortState>
  <tableColumns count="5">
    <tableColumn id="1" xr3:uid="{B689CDA1-3823-CF4B-B35D-E9BF64F50D08}" name="NAME" dataDxfId="82"/>
    <tableColumn id="2" xr3:uid="{0FB154E4-DAB4-D344-A45C-1EDBC346C207}" name="AVGMins" dataDxfId="81"/>
    <tableColumn id="3" xr3:uid="{D358A755-A729-034A-9328-50C02D9310BC}" name="AVGData" dataDxfId="80"/>
    <tableColumn id="4" xr3:uid="{6E004136-73B4-4146-9A1F-ECB38244A932}" name="AVGTexts" dataDxfId="79"/>
    <tableColumn id="5" xr3:uid="{558C9712-C3D0-0243-9AF2-B9CCFF0D4D5F}" name="AVGTotal" dataDxfId="78"/>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5A7147-D329-4A29-A19C-51205E8B795A}" name="Table10" displayName="Table10" ref="D11:E17" totalsRowShown="0" headerRowDxfId="33" dataDxfId="32">
  <autoFilter ref="D11:E17" xr:uid="{8A5A7147-D329-4A29-A19C-51205E8B795A}">
    <filterColumn colId="0" hiddenButton="1"/>
    <filterColumn colId="1" hiddenButton="1"/>
  </autoFilter>
  <tableColumns count="2">
    <tableColumn id="1" xr3:uid="{454EA949-D34C-42FF-B637-654A716B5B21}" name="Type" dataDxfId="31"/>
    <tableColumn id="2" xr3:uid="{1CF1ACA3-B5CD-4FCD-AB8E-AE8DA1165251}" name="Apple Customers" dataDxfId="30"/>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2FAECC-856D-4D80-AE9F-E87C8167718A}" name="Table11" displayName="Table11" ref="D21:E30" totalsRowShown="0" headerRowDxfId="29" dataDxfId="28">
  <autoFilter ref="D21:E30" xr:uid="{642FAECC-856D-4D80-AE9F-E87C8167718A}">
    <filterColumn colId="0" hiddenButton="1"/>
    <filterColumn colId="1" hiddenButton="1"/>
  </autoFilter>
  <tableColumns count="2">
    <tableColumn id="1" xr3:uid="{6EA3B84F-8EB9-49F8-854B-B8E3A4F75EC6}" name="Customer Name" dataDxfId="27"/>
    <tableColumn id="2" xr3:uid="{64CB18CA-40F0-433D-B677-C14FC35CF75B}" name="YearReleased" dataDxfId="26"/>
  </tableColumns>
  <tableStyleInfo name="TableStyleMedium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32EF308-0055-4D87-9D70-058A07317E7C}" name="Table12" displayName="Table12" ref="C4:D7" totalsRowShown="0" headerRowDxfId="25" dataDxfId="24">
  <autoFilter ref="C4:D7" xr:uid="{F32EF308-0055-4D87-9D70-058A07317E7C}">
    <filterColumn colId="0" hiddenButton="1"/>
    <filterColumn colId="1" hiddenButton="1"/>
  </autoFilter>
  <tableColumns count="2">
    <tableColumn id="1" xr3:uid="{9F20165D-00B2-493F-B6FF-2AA9F0F429CB}" name="Total Data Used" dataDxfId="23"/>
    <tableColumn id="2" xr3:uid="{8798A1C7-D828-4C82-A804-A28FF45A92AA}" name="City" dataDxfId="22"/>
  </tableColumns>
  <tableStyleInfo name="TableStyleMedium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11B294C-6913-4B62-A4B0-0C7C58E6B025}" name="Table13" displayName="Table13" ref="B12:E16" totalsRowShown="0" headerRowDxfId="21" dataDxfId="20">
  <autoFilter ref="B12:E16" xr:uid="{411B294C-6913-4B62-A4B0-0C7C58E6B025}">
    <filterColumn colId="0" hiddenButton="1"/>
    <filterColumn colId="1" hiddenButton="1"/>
    <filterColumn colId="2" hiddenButton="1"/>
    <filterColumn colId="3" hiddenButton="1"/>
  </autoFilter>
  <tableColumns count="4">
    <tableColumn id="1" xr3:uid="{875DA129-D806-43F3-8474-3F5614BE7757}" name="City" dataDxfId="19"/>
    <tableColumn id="2" xr3:uid="{0C2097D9-BD49-460D-B1BF-CE880648B493}" name="Data" dataDxfId="18"/>
    <tableColumn id="3" xr3:uid="{7042ACC6-A1BA-4D73-8333-C360EBAE779F}" name="PlanName" dataDxfId="17"/>
    <tableColumn id="4" xr3:uid="{E5153368-7AB8-4E30-A056-3AEDDC54A1FD}" name="Total Data Used" dataDxfId="16"/>
  </tableColumns>
  <tableStyleInfo name="TableStyleMedium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F384D9F-0ACF-4AF6-88E9-FDB1EB210EEE}" name="Table16" displayName="Table16" ref="D9:E10" totalsRowShown="0" headerRowDxfId="15" dataDxfId="14">
  <autoFilter ref="D9:E10" xr:uid="{8F384D9F-0ACF-4AF6-88E9-FDB1EB210EEE}">
    <filterColumn colId="0" hiddenButton="1"/>
    <filterColumn colId="1" hiddenButton="1"/>
  </autoFilter>
  <tableColumns count="2">
    <tableColumn id="1" xr3:uid="{CD8EAAAC-B97D-4688-9222-965FD6824D47}" name="PlanName" dataDxfId="13"/>
    <tableColumn id="2" xr3:uid="{256051AF-CA37-408F-AEA7-10204595C39B}" name="Total" dataDxfId="12"/>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A7ECE47-FC46-4A1B-9714-AA1BFBCC5CBA}" name="Table17" displayName="Table17" ref="D3:E4" totalsRowShown="0" headerRowDxfId="11" dataDxfId="10">
  <autoFilter ref="D3:E4" xr:uid="{6A7ECE47-FC46-4A1B-9714-AA1BFBCC5CBA}">
    <filterColumn colId="0" hiddenButton="1"/>
    <filterColumn colId="1" hiddenButton="1"/>
  </autoFilter>
  <tableColumns count="2">
    <tableColumn id="1" xr3:uid="{F39F0987-47FA-4259-9EC2-84E9E22A34D6}" name="Customer Name" dataDxfId="9"/>
    <tableColumn id="2" xr3:uid="{606A3C78-555F-4AF5-845F-B95F011B3C9C}" name="Total Bill" dataDxfId="8"/>
  </tableColumns>
  <tableStyleInfo name="TableStyleMedium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46C0994-FC07-4137-B9D2-F743FAE9ED75}" name="Table14" displayName="Table14" ref="C5:D6" totalsRowShown="0" headerRowDxfId="7" dataDxfId="6">
  <autoFilter ref="C5:D6" xr:uid="{046C0994-FC07-4137-B9D2-F743FAE9ED75}">
    <filterColumn colId="0" hiddenButton="1"/>
    <filterColumn colId="1" hiddenButton="1"/>
  </autoFilter>
  <tableColumns count="2">
    <tableColumn id="1" xr3:uid="{6E1B3E85-7131-46B0-845A-9F236F7043F6}" name="ZipCode" dataDxfId="5"/>
    <tableColumn id="2" xr3:uid="{9486A8AE-584A-45E0-BB4A-0944ED1E1954}" name="Total Mins" dataDxfId="4"/>
  </tableColumns>
  <tableStyleInfo name="TableStyleMedium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43441AD-1F01-4711-9EAD-82A41338521E}" name="Table15" displayName="Table15" ref="C9:D10" totalsRowShown="0" headerRowDxfId="3" dataDxfId="2">
  <autoFilter ref="C9:D10" xr:uid="{543441AD-1F01-4711-9EAD-82A41338521E}">
    <filterColumn colId="0" hiddenButton="1"/>
    <filterColumn colId="1" hiddenButton="1"/>
  </autoFilter>
  <tableColumns count="2">
    <tableColumn id="1" xr3:uid="{2A3556FA-B021-4FA4-BF72-DC45429F8A1B}" name="City" dataDxfId="1"/>
    <tableColumn id="2" xr3:uid="{DE25ED59-493E-41FB-AA24-1DB1FC6ABD92}" name="Biggest Difference" dataDxfId="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01B6B0-7E74-4E58-A564-3EB9768A3F97}" name="Table2" displayName="Table2" ref="C2:G12" totalsRowShown="0" headerRowDxfId="77" dataDxfId="76">
  <autoFilter ref="C2:G12" xr:uid="{9601B6B0-7E74-4E58-A564-3EB9768A3F97}">
    <filterColumn colId="0" hiddenButton="1"/>
    <filterColumn colId="1" hiddenButton="1"/>
    <filterColumn colId="2" hiddenButton="1"/>
    <filterColumn colId="3" hiddenButton="1"/>
    <filterColumn colId="4" hiddenButton="1"/>
  </autoFilter>
  <tableColumns count="5">
    <tableColumn id="1" xr3:uid="{8FB80C7B-7EA0-44DE-ADFC-B24DE9A6CA03}" name="City" dataDxfId="75"/>
    <tableColumn id="2" xr3:uid="{CBC8E35E-C42D-49AD-90D3-F6DAE26E9160}" name="AVGMins" dataDxfId="74"/>
    <tableColumn id="3" xr3:uid="{9E697E63-A57E-4B6A-9749-39E4796349A1}" name="AVGData" dataDxfId="73"/>
    <tableColumn id="4" xr3:uid="{5609C850-819C-4B4A-92D4-DD0A862A922F}" name="AVGTexts" dataDxfId="72"/>
    <tableColumn id="5" xr3:uid="{9BDE980D-4DF5-466F-9EA0-C238CA271067}" name="AVGTotal" dataDxfId="71"/>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EE9445-E5A9-4717-9859-97FBEBA7DC3B}" name="Table3" displayName="Table3" ref="C6:G15" totalsRowShown="0" headerRowDxfId="70" dataDxfId="69">
  <autoFilter ref="C6:G15" xr:uid="{ADEE9445-E5A9-4717-9859-97FBEBA7DC3B}">
    <filterColumn colId="0" hiddenButton="1"/>
    <filterColumn colId="1" hiddenButton="1"/>
    <filterColumn colId="2" hiddenButton="1"/>
    <filterColumn colId="3" hiddenButton="1"/>
    <filterColumn colId="4" hiddenButton="1"/>
  </autoFilter>
  <tableColumns count="5">
    <tableColumn id="1" xr3:uid="{1DF78709-3815-41D2-9BD4-CD78A2FDAC3C}" name="City" dataDxfId="68"/>
    <tableColumn id="2" xr3:uid="{1135D81A-A3E7-4AFC-AF29-D31AC2476841}" name="SUMMins" dataDxfId="67"/>
    <tableColumn id="3" xr3:uid="{B5195563-A24D-455E-A2E6-7F35378FBADD}" name="SUMData" dataDxfId="66"/>
    <tableColumn id="4" xr3:uid="{5EB4473C-634B-48A0-84DD-70F33EF83982}" name="SUMTexts" dataDxfId="65"/>
    <tableColumn id="5" xr3:uid="{CEB7A030-9D37-4697-BD7D-A0B138A6424D}" name="SUMTotal" dataDxfId="64"/>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90060B-D882-4311-9206-D425C6992E66}" name="Table4" displayName="Table4" ref="C4:G11" totalsRowShown="0" headerRowDxfId="63" dataDxfId="62">
  <autoFilter ref="C4:G11" xr:uid="{8290060B-D882-4311-9206-D425C6992E66}">
    <filterColumn colId="0" hiddenButton="1"/>
    <filterColumn colId="1" hiddenButton="1"/>
    <filterColumn colId="2" hiddenButton="1"/>
    <filterColumn colId="3" hiddenButton="1"/>
    <filterColumn colId="4" hiddenButton="1"/>
  </autoFilter>
  <tableColumns count="5">
    <tableColumn id="1" xr3:uid="{DB0034A0-FCCC-4AB1-AC09-8056D3ACCF6A}" name="PlanName" dataDxfId="61"/>
    <tableColumn id="2" xr3:uid="{E55E3876-FD45-4818-89A3-7FEAAD2AFE29}" name="AVGMins" dataDxfId="60"/>
    <tableColumn id="3" xr3:uid="{AC86D404-D0C6-4D34-B412-15BF5917D8D3}" name="AVGData" dataDxfId="59"/>
    <tableColumn id="4" xr3:uid="{7A4E5F81-4E19-4B61-94D0-12AEC2D5605B}" name="AVGTexts" dataDxfId="58"/>
    <tableColumn id="5" xr3:uid="{0DB8BF09-52B2-401B-801A-69C0ACC46631}" name="AVGTotal" dataDxfId="57"/>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618CE25-0AB0-4511-AE9E-7EA7EE7BAEF7}" name="Table5" displayName="Table5" ref="C5:G12" totalsRowShown="0" headerRowDxfId="56" dataDxfId="55">
  <autoFilter ref="C5:G12" xr:uid="{5618CE25-0AB0-4511-AE9E-7EA7EE7BAEF7}">
    <filterColumn colId="0" hiddenButton="1"/>
    <filterColumn colId="1" hiddenButton="1"/>
    <filterColumn colId="2" hiddenButton="1"/>
    <filterColumn colId="3" hiddenButton="1"/>
    <filterColumn colId="4" hiddenButton="1"/>
  </autoFilter>
  <tableColumns count="5">
    <tableColumn id="1" xr3:uid="{260EF2D2-A103-4937-92EB-5C2D82ACD662}" name="PlanName" dataDxfId="54"/>
    <tableColumn id="2" xr3:uid="{66371675-03C9-41F5-A2FE-BF220C63775F}" name="SUMMins" dataDxfId="53"/>
    <tableColumn id="3" xr3:uid="{E67570AE-8071-4E73-B7CD-2809294C1A35}" name="SUMData" dataDxfId="52"/>
    <tableColumn id="4" xr3:uid="{10946B98-5FA2-426D-A797-46A56B765B7D}" name="SUMTexts" dataDxfId="51"/>
    <tableColumn id="5" xr3:uid="{AA44F55A-96F0-42BA-B210-3871E2831552}" name="SUMTotal" dataDxfId="50"/>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7C9A6A-DB86-4027-9C83-12CE87071267}" name="Table6" displayName="Table6" ref="C4:D6" totalsRowShown="0" headerRowDxfId="49" dataDxfId="48">
  <autoFilter ref="C4:D6" xr:uid="{F87C9A6A-DB86-4027-9C83-12CE87071267}">
    <filterColumn colId="0" hiddenButton="1"/>
    <filterColumn colId="1" hiddenButton="1"/>
  </autoFilter>
  <tableColumns count="2">
    <tableColumn id="1" xr3:uid="{F00089E9-469F-4D59-B726-69A5E3210C89}" name="City" dataDxfId="47"/>
    <tableColumn id="2" xr3:uid="{035DF016-E956-43CE-9D5E-8B911CB217AC}" name="Number of Customers" dataDxfId="46"/>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4266C0-CE29-4A04-BBBB-23A9A19191F8}" name="Table7" displayName="Table7" ref="C13:D22" totalsRowShown="0" headerRowDxfId="45" dataDxfId="44">
  <autoFilter ref="C13:D22" xr:uid="{B34266C0-CE29-4A04-BBBB-23A9A19191F8}">
    <filterColumn colId="0" hiddenButton="1"/>
    <filterColumn colId="1" hiddenButton="1"/>
  </autoFilter>
  <tableColumns count="2">
    <tableColumn id="1" xr3:uid="{B83313FE-0EA9-43BB-B859-6F7916B7CBFE}" name="City" dataDxfId="43"/>
    <tableColumn id="2" xr3:uid="{596C70D0-0CAE-44CC-AB9C-9419B40A0291}" name="Number of Customers" dataDxfId="42"/>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EC6B81-9FEB-4812-A731-73CBF4506797}" name="Table8" displayName="Table8" ref="C27:D28" totalsRowShown="0" headerRowDxfId="41" dataDxfId="40">
  <autoFilter ref="C27:D28" xr:uid="{B7EC6B81-9FEB-4812-A731-73CBF4506797}">
    <filterColumn colId="0" hiddenButton="1"/>
    <filterColumn colId="1" hiddenButton="1"/>
  </autoFilter>
  <tableColumns count="2">
    <tableColumn id="1" xr3:uid="{2D0C0DE4-88F8-4F31-8711-AB0D0EB7A535}" name="PlanName" dataDxfId="39"/>
    <tableColumn id="2" xr3:uid="{F6134CAF-535A-4EC3-B94D-D0C7FAA6F648}" name="Number of Customers" dataDxfId="38"/>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4C9B609-03C7-4C43-B94C-561E3C46457F}" name="Table9" displayName="Table9" ref="D6:E8" totalsRowShown="0" headerRowDxfId="37" dataDxfId="36">
  <autoFilter ref="D6:E8" xr:uid="{64C9B609-03C7-4C43-B94C-561E3C46457F}">
    <filterColumn colId="0" hiddenButton="1"/>
    <filterColumn colId="1" hiddenButton="1"/>
  </autoFilter>
  <tableColumns count="2">
    <tableColumn id="1" xr3:uid="{F8B59599-8028-47B7-AADA-78CA2F002499}" name="Type" dataDxfId="35"/>
    <tableColumn id="2" xr3:uid="{DF527B1B-DBB5-472A-AE7A-18F6B64FA113}" name="Number of Customer" dataDxfId="34"/>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7.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2"/>
  <sheetViews>
    <sheetView workbookViewId="0">
      <selection activeCell="H28" sqref="H28"/>
    </sheetView>
  </sheetViews>
  <sheetFormatPr defaultColWidth="8.85546875" defaultRowHeight="15"/>
  <cols>
    <col min="1" max="1" width="13" customWidth="1"/>
    <col min="4" max="4" width="16.7109375" customWidth="1"/>
    <col min="8" max="8" width="15.140625" customWidth="1"/>
    <col min="9" max="9" width="10.7109375" customWidth="1"/>
    <col min="12" max="12" width="26.7109375" customWidth="1"/>
    <col min="15" max="15" width="13.28515625" customWidth="1"/>
    <col min="17" max="17" width="14" customWidth="1"/>
    <col min="20" max="20" width="23" customWidth="1"/>
    <col min="29" max="29" width="15.7109375" customWidth="1"/>
    <col min="31" max="31" width="12.28515625" customWidth="1"/>
    <col min="36" max="36" width="14.7109375" customWidth="1"/>
    <col min="37" max="37" width="15.7109375" customWidth="1"/>
  </cols>
  <sheetData>
    <row r="1" spans="1:42">
      <c r="A1" s="50" t="s">
        <v>0</v>
      </c>
      <c r="B1" s="50"/>
      <c r="C1" s="50"/>
      <c r="D1" s="50"/>
      <c r="E1" s="50"/>
      <c r="F1" s="50"/>
      <c r="G1" s="50"/>
      <c r="H1" s="50"/>
      <c r="I1" s="50"/>
      <c r="J1" s="3"/>
      <c r="K1" s="3"/>
      <c r="L1" s="50" t="s">
        <v>1</v>
      </c>
      <c r="M1" s="50"/>
      <c r="N1" s="50"/>
      <c r="O1" s="50"/>
      <c r="P1" s="3"/>
      <c r="Q1" s="51" t="s">
        <v>2</v>
      </c>
      <c r="R1" s="52"/>
      <c r="S1" s="52"/>
      <c r="T1" s="53"/>
      <c r="U1" s="3"/>
      <c r="V1" s="50" t="s">
        <v>3</v>
      </c>
      <c r="W1" s="50"/>
      <c r="X1" s="50"/>
      <c r="Y1" s="50"/>
      <c r="Z1" s="50"/>
      <c r="AA1" s="3"/>
      <c r="AB1" s="3"/>
      <c r="AC1" s="50" t="s">
        <v>4</v>
      </c>
      <c r="AD1" s="50"/>
      <c r="AE1" s="50"/>
      <c r="AF1" s="50"/>
      <c r="AG1" s="50"/>
      <c r="AH1" s="50"/>
      <c r="AI1" s="3"/>
      <c r="AJ1" s="50" t="s">
        <v>5</v>
      </c>
      <c r="AK1" s="50"/>
      <c r="AL1" s="50"/>
      <c r="AM1" s="50"/>
      <c r="AN1" s="3"/>
      <c r="AO1" s="3"/>
      <c r="AP1" s="3"/>
    </row>
    <row r="2" spans="1:42">
      <c r="A2" s="7" t="s">
        <v>6</v>
      </c>
      <c r="B2" s="8" t="s">
        <v>7</v>
      </c>
      <c r="C2" s="8" t="s">
        <v>8</v>
      </c>
      <c r="D2" s="8" t="s">
        <v>9</v>
      </c>
      <c r="E2" s="8" t="s">
        <v>10</v>
      </c>
      <c r="F2" s="8" t="s">
        <v>11</v>
      </c>
      <c r="G2" s="8" t="s">
        <v>12</v>
      </c>
      <c r="H2" s="9" t="s">
        <v>13</v>
      </c>
      <c r="I2" s="9" t="s">
        <v>14</v>
      </c>
      <c r="J2" s="3"/>
      <c r="K2" s="3"/>
      <c r="L2" s="7" t="s">
        <v>15</v>
      </c>
      <c r="M2" s="8" t="s">
        <v>1</v>
      </c>
      <c r="N2" s="8" t="s">
        <v>16</v>
      </c>
      <c r="O2" s="8" t="s">
        <v>17</v>
      </c>
      <c r="P2" s="3"/>
      <c r="Q2" s="10" t="s">
        <v>13</v>
      </c>
      <c r="R2" s="6" t="s">
        <v>10</v>
      </c>
      <c r="S2" s="6" t="s">
        <v>11</v>
      </c>
      <c r="T2" s="11" t="s">
        <v>15</v>
      </c>
      <c r="U2" s="3"/>
      <c r="V2" s="10" t="s">
        <v>14</v>
      </c>
      <c r="W2" s="6" t="s">
        <v>18</v>
      </c>
      <c r="X2" s="6" t="s">
        <v>19</v>
      </c>
      <c r="Y2" s="6" t="s">
        <v>20</v>
      </c>
      <c r="Z2" s="6" t="s">
        <v>21</v>
      </c>
      <c r="AA2" s="3"/>
      <c r="AB2" s="3"/>
      <c r="AC2" s="12" t="s">
        <v>6</v>
      </c>
      <c r="AD2" s="6" t="s">
        <v>22</v>
      </c>
      <c r="AE2" s="6" t="s">
        <v>23</v>
      </c>
      <c r="AF2" s="6" t="s">
        <v>24</v>
      </c>
      <c r="AG2" s="6" t="s">
        <v>25</v>
      </c>
      <c r="AH2" s="6" t="s">
        <v>26</v>
      </c>
      <c r="AI2" s="3"/>
      <c r="AJ2" s="12" t="s">
        <v>6</v>
      </c>
      <c r="AK2" s="6" t="s">
        <v>18</v>
      </c>
      <c r="AL2" s="6" t="s">
        <v>27</v>
      </c>
      <c r="AM2" s="6" t="s">
        <v>28</v>
      </c>
      <c r="AN2" s="3"/>
      <c r="AO2" s="3"/>
      <c r="AP2" s="3"/>
    </row>
    <row r="3" spans="1:42">
      <c r="A3" s="6">
        <v>586692155</v>
      </c>
      <c r="B3" s="6" t="s">
        <v>29</v>
      </c>
      <c r="C3" s="6" t="s">
        <v>30</v>
      </c>
      <c r="D3" s="6" t="s">
        <v>31</v>
      </c>
      <c r="E3" s="6" t="s">
        <v>32</v>
      </c>
      <c r="F3" s="6" t="s">
        <v>33</v>
      </c>
      <c r="G3" s="6">
        <v>98121</v>
      </c>
      <c r="H3" s="6" t="s">
        <v>34</v>
      </c>
      <c r="I3" s="6" t="s">
        <v>35</v>
      </c>
      <c r="J3" s="3"/>
      <c r="K3" s="3"/>
      <c r="L3" s="13">
        <v>125447822596485</v>
      </c>
      <c r="M3" s="6" t="s">
        <v>36</v>
      </c>
      <c r="N3" s="6" t="s">
        <v>37</v>
      </c>
      <c r="O3" s="6">
        <v>2017</v>
      </c>
      <c r="P3" s="3"/>
      <c r="Q3" s="14" t="s">
        <v>38</v>
      </c>
      <c r="R3" s="14" t="s">
        <v>39</v>
      </c>
      <c r="S3" s="6" t="s">
        <v>33</v>
      </c>
      <c r="T3" s="13">
        <v>125447822596485</v>
      </c>
      <c r="U3" s="3"/>
      <c r="V3" s="6" t="s">
        <v>40</v>
      </c>
      <c r="W3" s="6" t="s">
        <v>41</v>
      </c>
      <c r="X3" s="6" t="s">
        <v>41</v>
      </c>
      <c r="Y3" s="6">
        <v>50</v>
      </c>
      <c r="Z3" s="15">
        <v>150</v>
      </c>
      <c r="AA3" s="3"/>
      <c r="AB3" s="3"/>
      <c r="AC3" s="6">
        <v>586692155</v>
      </c>
      <c r="AD3" s="6">
        <v>100</v>
      </c>
      <c r="AE3" s="6">
        <f>AD3*0.1941</f>
        <v>19.41</v>
      </c>
      <c r="AF3" s="6">
        <v>25</v>
      </c>
      <c r="AG3" s="6">
        <v>20</v>
      </c>
      <c r="AH3" s="6">
        <f>SUM(AD3:AG3)</f>
        <v>164.41</v>
      </c>
      <c r="AI3" s="3"/>
      <c r="AJ3" s="6">
        <v>586692155</v>
      </c>
      <c r="AK3" s="6">
        <v>212</v>
      </c>
      <c r="AL3" s="6">
        <v>10950</v>
      </c>
      <c r="AM3" s="6">
        <v>1533</v>
      </c>
      <c r="AN3" s="3"/>
      <c r="AO3" s="3"/>
      <c r="AP3" s="3"/>
    </row>
    <row r="4" spans="1:42" s="1" customFormat="1">
      <c r="A4" s="16">
        <v>1007772121</v>
      </c>
      <c r="B4" s="17" t="s">
        <v>42</v>
      </c>
      <c r="C4" s="17" t="s">
        <v>43</v>
      </c>
      <c r="D4" s="17" t="s">
        <v>44</v>
      </c>
      <c r="E4" s="17" t="s">
        <v>45</v>
      </c>
      <c r="F4" s="17" t="s">
        <v>33</v>
      </c>
      <c r="G4" s="17">
        <v>99223</v>
      </c>
      <c r="H4" s="17" t="s">
        <v>46</v>
      </c>
      <c r="I4" s="17" t="s">
        <v>47</v>
      </c>
      <c r="J4" s="18"/>
      <c r="K4" s="18"/>
      <c r="L4" s="13">
        <v>198765432198765</v>
      </c>
      <c r="M4" s="6" t="s">
        <v>48</v>
      </c>
      <c r="N4" s="6" t="s">
        <v>49</v>
      </c>
      <c r="O4" s="6">
        <v>2019</v>
      </c>
      <c r="P4" s="18"/>
      <c r="Q4" s="6" t="s">
        <v>50</v>
      </c>
      <c r="R4" s="6" t="s">
        <v>51</v>
      </c>
      <c r="S4" s="6" t="s">
        <v>33</v>
      </c>
      <c r="T4" s="13">
        <v>198765432198765</v>
      </c>
      <c r="U4" s="18"/>
      <c r="V4" s="17" t="s">
        <v>52</v>
      </c>
      <c r="W4" s="17" t="s">
        <v>41</v>
      </c>
      <c r="X4" s="17" t="s">
        <v>41</v>
      </c>
      <c r="Y4" s="17">
        <v>25</v>
      </c>
      <c r="Z4" s="19">
        <v>125</v>
      </c>
      <c r="AA4" s="18"/>
      <c r="AB4" s="18"/>
      <c r="AC4" s="16">
        <v>1007772121</v>
      </c>
      <c r="AD4" s="17">
        <v>85</v>
      </c>
      <c r="AE4" s="17">
        <f t="shared" ref="AE4:AE12" si="0">AD4*0.1941</f>
        <v>16.4985</v>
      </c>
      <c r="AF4" s="17">
        <v>0</v>
      </c>
      <c r="AG4" s="17">
        <v>0</v>
      </c>
      <c r="AH4" s="17">
        <f t="shared" ref="AH4:AH12" si="1">SUM(AD4:AG4)</f>
        <v>101.49850000000001</v>
      </c>
      <c r="AI4" s="18"/>
      <c r="AJ4" s="16">
        <v>1007772121</v>
      </c>
      <c r="AK4" s="17">
        <v>78</v>
      </c>
      <c r="AL4" s="17">
        <v>25352</v>
      </c>
      <c r="AM4" s="17">
        <v>20159</v>
      </c>
      <c r="AN4" s="18"/>
      <c r="AO4" s="18"/>
      <c r="AP4" s="18"/>
    </row>
    <row r="5" spans="1:42">
      <c r="A5" s="14">
        <v>2568884578</v>
      </c>
      <c r="B5" s="6" t="s">
        <v>53</v>
      </c>
      <c r="C5" s="6" t="s">
        <v>54</v>
      </c>
      <c r="D5" s="6" t="s">
        <v>55</v>
      </c>
      <c r="E5" s="6" t="s">
        <v>32</v>
      </c>
      <c r="F5" s="6" t="s">
        <v>33</v>
      </c>
      <c r="G5" s="6">
        <v>98107</v>
      </c>
      <c r="H5" s="6" t="s">
        <v>56</v>
      </c>
      <c r="I5" s="6" t="s">
        <v>52</v>
      </c>
      <c r="J5" s="3"/>
      <c r="K5" s="3"/>
      <c r="L5" s="13">
        <v>200965835470253</v>
      </c>
      <c r="M5" s="6" t="s">
        <v>57</v>
      </c>
      <c r="N5" s="6" t="s">
        <v>49</v>
      </c>
      <c r="O5" s="6">
        <v>2018</v>
      </c>
      <c r="P5" s="3"/>
      <c r="Q5" s="14" t="s">
        <v>58</v>
      </c>
      <c r="R5" s="14" t="s">
        <v>59</v>
      </c>
      <c r="S5" s="6" t="s">
        <v>33</v>
      </c>
      <c r="T5" s="13">
        <v>200965835470253</v>
      </c>
      <c r="U5" s="3"/>
      <c r="V5" s="6" t="s">
        <v>35</v>
      </c>
      <c r="W5" s="6" t="s">
        <v>41</v>
      </c>
      <c r="X5" s="6" t="s">
        <v>41</v>
      </c>
      <c r="Y5" s="6">
        <v>10</v>
      </c>
      <c r="Z5" s="15">
        <v>100</v>
      </c>
      <c r="AA5" s="3"/>
      <c r="AB5" s="3"/>
      <c r="AC5" s="14">
        <v>2568884578</v>
      </c>
      <c r="AD5" s="6">
        <v>125</v>
      </c>
      <c r="AE5" s="6">
        <f t="shared" si="0"/>
        <v>24.262499999999999</v>
      </c>
      <c r="AF5" s="6">
        <v>0</v>
      </c>
      <c r="AG5" s="6">
        <v>0</v>
      </c>
      <c r="AH5" s="6">
        <f t="shared" si="1"/>
        <v>149.26249999999999</v>
      </c>
      <c r="AI5" s="3"/>
      <c r="AJ5" s="14">
        <v>2568884578</v>
      </c>
      <c r="AK5" s="6">
        <v>155</v>
      </c>
      <c r="AL5" s="6">
        <v>1221</v>
      </c>
      <c r="AM5" s="6">
        <v>12335</v>
      </c>
      <c r="AN5" s="3"/>
      <c r="AO5" s="3"/>
      <c r="AP5" s="3"/>
    </row>
    <row r="6" spans="1:42">
      <c r="A6" s="14">
        <v>3596687555</v>
      </c>
      <c r="B6" s="6" t="s">
        <v>60</v>
      </c>
      <c r="C6" s="6" t="s">
        <v>61</v>
      </c>
      <c r="D6" s="6" t="s">
        <v>62</v>
      </c>
      <c r="E6" s="6" t="s">
        <v>63</v>
      </c>
      <c r="F6" s="6" t="s">
        <v>33</v>
      </c>
      <c r="G6" s="6">
        <v>98403</v>
      </c>
      <c r="H6" s="6" t="s">
        <v>64</v>
      </c>
      <c r="I6" s="6" t="s">
        <v>65</v>
      </c>
      <c r="J6" s="3"/>
      <c r="K6" s="3"/>
      <c r="L6" s="13">
        <v>214478455473562</v>
      </c>
      <c r="M6" s="6" t="s">
        <v>36</v>
      </c>
      <c r="N6" s="6" t="s">
        <v>37</v>
      </c>
      <c r="O6" s="6">
        <v>2017</v>
      </c>
      <c r="P6" s="3"/>
      <c r="Q6" s="14" t="s">
        <v>66</v>
      </c>
      <c r="R6" s="14" t="s">
        <v>32</v>
      </c>
      <c r="S6" s="6" t="s">
        <v>33</v>
      </c>
      <c r="T6" s="13">
        <v>214478455473562</v>
      </c>
      <c r="U6" s="3"/>
      <c r="V6" s="6" t="s">
        <v>47</v>
      </c>
      <c r="W6" s="6" t="s">
        <v>41</v>
      </c>
      <c r="X6" s="6">
        <v>50</v>
      </c>
      <c r="Y6" s="6" t="s">
        <v>67</v>
      </c>
      <c r="Z6" s="15">
        <v>85</v>
      </c>
      <c r="AA6" s="3"/>
      <c r="AB6" s="3"/>
      <c r="AC6" s="14">
        <v>3596687555</v>
      </c>
      <c r="AD6" s="6">
        <v>40</v>
      </c>
      <c r="AE6" s="6">
        <f t="shared" si="0"/>
        <v>7.7639999999999993</v>
      </c>
      <c r="AF6" s="6">
        <v>20</v>
      </c>
      <c r="AG6" s="6">
        <v>20</v>
      </c>
      <c r="AH6" s="6">
        <f t="shared" si="1"/>
        <v>87.763999999999996</v>
      </c>
      <c r="AI6" s="3"/>
      <c r="AJ6" s="14">
        <v>3596687555</v>
      </c>
      <c r="AK6" s="6">
        <v>359</v>
      </c>
      <c r="AL6" s="6">
        <v>1912</v>
      </c>
      <c r="AM6" s="6">
        <v>15332</v>
      </c>
      <c r="AN6" s="3"/>
      <c r="AO6" s="3"/>
      <c r="AP6" s="3"/>
    </row>
    <row r="7" spans="1:42">
      <c r="A7" s="14">
        <v>4491200222</v>
      </c>
      <c r="B7" s="6" t="s">
        <v>68</v>
      </c>
      <c r="C7" s="6" t="s">
        <v>69</v>
      </c>
      <c r="D7" s="6" t="s">
        <v>70</v>
      </c>
      <c r="E7" s="6" t="s">
        <v>32</v>
      </c>
      <c r="F7" s="6" t="s">
        <v>33</v>
      </c>
      <c r="G7" s="6">
        <v>98121</v>
      </c>
      <c r="H7" s="6" t="s">
        <v>71</v>
      </c>
      <c r="I7" s="6" t="s">
        <v>72</v>
      </c>
      <c r="J7" s="3"/>
      <c r="K7" s="3"/>
      <c r="L7" s="13">
        <v>219876543219876</v>
      </c>
      <c r="M7" s="6" t="s">
        <v>73</v>
      </c>
      <c r="N7" s="6" t="s">
        <v>37</v>
      </c>
      <c r="O7" s="6">
        <v>2019</v>
      </c>
      <c r="P7" s="3"/>
      <c r="Q7" s="17" t="s">
        <v>46</v>
      </c>
      <c r="R7" s="17" t="s">
        <v>45</v>
      </c>
      <c r="S7" s="17" t="s">
        <v>33</v>
      </c>
      <c r="T7" s="20">
        <v>219876543219876</v>
      </c>
      <c r="U7" s="3"/>
      <c r="V7" s="6" t="s">
        <v>72</v>
      </c>
      <c r="W7" s="6" t="s">
        <v>41</v>
      </c>
      <c r="X7" s="6">
        <v>25</v>
      </c>
      <c r="Y7" s="6" t="s">
        <v>67</v>
      </c>
      <c r="Z7" s="15">
        <v>65</v>
      </c>
      <c r="AA7" s="3"/>
      <c r="AB7" s="3"/>
      <c r="AC7" s="14">
        <v>4491200222</v>
      </c>
      <c r="AD7" s="6">
        <v>65</v>
      </c>
      <c r="AE7" s="6">
        <f t="shared" si="0"/>
        <v>12.6165</v>
      </c>
      <c r="AF7" s="6">
        <v>15</v>
      </c>
      <c r="AG7" s="6">
        <v>20</v>
      </c>
      <c r="AH7" s="6">
        <f t="shared" si="1"/>
        <v>112.6165</v>
      </c>
      <c r="AI7" s="3"/>
      <c r="AJ7" s="14">
        <v>4491200222</v>
      </c>
      <c r="AK7" s="6">
        <v>101</v>
      </c>
      <c r="AL7" s="6">
        <v>21052</v>
      </c>
      <c r="AM7" s="6">
        <v>7596</v>
      </c>
      <c r="AN7" s="3"/>
      <c r="AO7" s="3"/>
      <c r="AP7" s="3"/>
    </row>
    <row r="8" spans="1:42">
      <c r="A8" s="14">
        <v>5996582255</v>
      </c>
      <c r="B8" s="6" t="s">
        <v>74</v>
      </c>
      <c r="C8" s="6" t="s">
        <v>75</v>
      </c>
      <c r="D8" s="6" t="s">
        <v>76</v>
      </c>
      <c r="E8" s="6" t="s">
        <v>77</v>
      </c>
      <c r="F8" s="6" t="s">
        <v>33</v>
      </c>
      <c r="G8" s="6">
        <v>98504</v>
      </c>
      <c r="H8" s="6" t="s">
        <v>78</v>
      </c>
      <c r="I8" s="6" t="s">
        <v>79</v>
      </c>
      <c r="J8" s="3"/>
      <c r="K8" s="3"/>
      <c r="L8" s="13">
        <v>236045802560580</v>
      </c>
      <c r="M8" s="6" t="s">
        <v>73</v>
      </c>
      <c r="N8" s="6" t="s">
        <v>37</v>
      </c>
      <c r="O8" s="6">
        <v>2019</v>
      </c>
      <c r="P8" s="3"/>
      <c r="Q8" s="6" t="s">
        <v>78</v>
      </c>
      <c r="R8" s="6" t="s">
        <v>77</v>
      </c>
      <c r="S8" s="6" t="s">
        <v>33</v>
      </c>
      <c r="T8" s="21">
        <v>543219876543219</v>
      </c>
      <c r="U8" s="3"/>
      <c r="V8" s="6" t="s">
        <v>79</v>
      </c>
      <c r="W8" s="6" t="s">
        <v>41</v>
      </c>
      <c r="X8" s="6">
        <v>10</v>
      </c>
      <c r="Y8" s="6" t="s">
        <v>67</v>
      </c>
      <c r="Z8" s="15">
        <v>50</v>
      </c>
      <c r="AA8" s="3"/>
      <c r="AB8" s="3"/>
      <c r="AC8" s="14">
        <v>5996582255</v>
      </c>
      <c r="AD8" s="6">
        <v>50</v>
      </c>
      <c r="AE8" s="6">
        <f t="shared" si="0"/>
        <v>9.7050000000000001</v>
      </c>
      <c r="AF8" s="6">
        <v>25</v>
      </c>
      <c r="AG8" s="6">
        <v>20</v>
      </c>
      <c r="AH8" s="6">
        <f t="shared" si="1"/>
        <v>104.705</v>
      </c>
      <c r="AI8" s="3"/>
      <c r="AJ8" s="14">
        <v>5996582255</v>
      </c>
      <c r="AK8" s="6">
        <v>855</v>
      </c>
      <c r="AL8" s="6">
        <v>10000</v>
      </c>
      <c r="AM8" s="6">
        <v>10121</v>
      </c>
      <c r="AN8" s="3"/>
      <c r="AO8" s="3"/>
      <c r="AP8" s="3"/>
    </row>
    <row r="9" spans="1:42">
      <c r="A9" s="14">
        <v>6806963511</v>
      </c>
      <c r="B9" s="6" t="s">
        <v>80</v>
      </c>
      <c r="C9" s="6" t="s">
        <v>81</v>
      </c>
      <c r="D9" s="6" t="s">
        <v>82</v>
      </c>
      <c r="E9" s="6" t="s">
        <v>45</v>
      </c>
      <c r="F9" s="6" t="s">
        <v>33</v>
      </c>
      <c r="G9" s="6">
        <v>99201</v>
      </c>
      <c r="H9" s="6" t="s">
        <v>83</v>
      </c>
      <c r="I9" s="6" t="s">
        <v>35</v>
      </c>
      <c r="J9" s="3"/>
      <c r="K9" s="3"/>
      <c r="L9" s="20">
        <v>236588234658259</v>
      </c>
      <c r="M9" s="17" t="s">
        <v>84</v>
      </c>
      <c r="N9" s="17" t="s">
        <v>49</v>
      </c>
      <c r="O9" s="17">
        <v>2016</v>
      </c>
      <c r="P9" s="3"/>
      <c r="Q9" s="14" t="s">
        <v>85</v>
      </c>
      <c r="R9" s="14" t="s">
        <v>77</v>
      </c>
      <c r="S9" s="6" t="s">
        <v>33</v>
      </c>
      <c r="T9" s="13">
        <v>236045802560580</v>
      </c>
      <c r="U9" s="3"/>
      <c r="V9" s="6" t="s">
        <v>65</v>
      </c>
      <c r="W9" s="6" t="s">
        <v>41</v>
      </c>
      <c r="X9" s="6">
        <v>2</v>
      </c>
      <c r="Y9" s="6" t="s">
        <v>67</v>
      </c>
      <c r="Z9" s="15">
        <v>40</v>
      </c>
      <c r="AA9" s="3"/>
      <c r="AB9" s="3"/>
      <c r="AC9" s="14">
        <v>6806963511</v>
      </c>
      <c r="AD9" s="6">
        <v>100</v>
      </c>
      <c r="AE9" s="6">
        <f t="shared" si="0"/>
        <v>19.41</v>
      </c>
      <c r="AF9" s="6">
        <v>0</v>
      </c>
      <c r="AG9" s="6">
        <v>20</v>
      </c>
      <c r="AH9" s="6">
        <f t="shared" si="1"/>
        <v>139.41</v>
      </c>
      <c r="AI9" s="3"/>
      <c r="AJ9" s="14">
        <v>6806963511</v>
      </c>
      <c r="AK9" s="6">
        <v>715</v>
      </c>
      <c r="AL9" s="6">
        <v>11256</v>
      </c>
      <c r="AM9" s="6">
        <v>9663</v>
      </c>
      <c r="AN9" s="3"/>
      <c r="AO9" s="3"/>
      <c r="AP9" s="3"/>
    </row>
    <row r="10" spans="1:42">
      <c r="A10" s="14">
        <v>7995551212</v>
      </c>
      <c r="B10" s="6" t="s">
        <v>86</v>
      </c>
      <c r="C10" s="6" t="s">
        <v>87</v>
      </c>
      <c r="D10" s="6" t="s">
        <v>88</v>
      </c>
      <c r="E10" s="6" t="s">
        <v>89</v>
      </c>
      <c r="F10" s="6" t="s">
        <v>33</v>
      </c>
      <c r="G10" s="6">
        <v>98206</v>
      </c>
      <c r="H10" s="6" t="s">
        <v>90</v>
      </c>
      <c r="I10" s="6" t="s">
        <v>40</v>
      </c>
      <c r="J10" s="3"/>
      <c r="K10" s="3"/>
      <c r="L10" s="13">
        <v>245802350587025</v>
      </c>
      <c r="M10" s="6" t="s">
        <v>91</v>
      </c>
      <c r="N10" s="6" t="s">
        <v>49</v>
      </c>
      <c r="O10" s="6">
        <v>2019</v>
      </c>
      <c r="P10" s="3"/>
      <c r="Q10" s="16" t="s">
        <v>92</v>
      </c>
      <c r="R10" s="16" t="s">
        <v>89</v>
      </c>
      <c r="S10" s="17" t="s">
        <v>33</v>
      </c>
      <c r="T10" s="20">
        <v>236588234658259</v>
      </c>
      <c r="U10" s="3"/>
      <c r="V10" s="3"/>
      <c r="W10" s="3"/>
      <c r="X10" s="3"/>
      <c r="Y10" s="3"/>
      <c r="Z10" s="3"/>
      <c r="AA10" s="3"/>
      <c r="AB10" s="3"/>
      <c r="AC10" s="14">
        <v>7995551212</v>
      </c>
      <c r="AD10" s="6">
        <v>150</v>
      </c>
      <c r="AE10" s="6">
        <f t="shared" si="0"/>
        <v>29.114999999999998</v>
      </c>
      <c r="AF10" s="6">
        <v>0</v>
      </c>
      <c r="AG10" s="6">
        <v>0</v>
      </c>
      <c r="AH10" s="6">
        <f t="shared" si="1"/>
        <v>179.11500000000001</v>
      </c>
      <c r="AI10" s="3"/>
      <c r="AJ10" s="14">
        <v>7995551212</v>
      </c>
      <c r="AK10" s="6">
        <v>311</v>
      </c>
      <c r="AL10" s="6">
        <v>25332</v>
      </c>
      <c r="AM10" s="6">
        <v>98254</v>
      </c>
      <c r="AN10" s="3"/>
      <c r="AO10" s="3"/>
      <c r="AP10" s="3"/>
    </row>
    <row r="11" spans="1:42">
      <c r="A11" s="14">
        <v>8546589922</v>
      </c>
      <c r="B11" s="6" t="s">
        <v>93</v>
      </c>
      <c r="C11" s="6" t="s">
        <v>94</v>
      </c>
      <c r="D11" s="6" t="s">
        <v>95</v>
      </c>
      <c r="E11" s="6" t="s">
        <v>51</v>
      </c>
      <c r="F11" s="6" t="s">
        <v>33</v>
      </c>
      <c r="G11" s="6">
        <v>98052</v>
      </c>
      <c r="H11" s="6" t="s">
        <v>50</v>
      </c>
      <c r="I11" s="6" t="s">
        <v>40</v>
      </c>
      <c r="J11" s="3"/>
      <c r="K11" s="3"/>
      <c r="L11" s="13">
        <v>321987654321987</v>
      </c>
      <c r="M11" s="6" t="s">
        <v>36</v>
      </c>
      <c r="N11" s="6" t="s">
        <v>37</v>
      </c>
      <c r="O11" s="6">
        <v>2017</v>
      </c>
      <c r="P11" s="3"/>
      <c r="Q11" s="14" t="s">
        <v>96</v>
      </c>
      <c r="R11" s="14" t="s">
        <v>77</v>
      </c>
      <c r="S11" s="6" t="s">
        <v>33</v>
      </c>
      <c r="T11" s="13">
        <v>245802350587025</v>
      </c>
      <c r="U11" s="3"/>
      <c r="V11" s="3"/>
      <c r="W11" s="3"/>
      <c r="X11" s="3"/>
      <c r="Y11" s="3"/>
      <c r="Z11" s="3"/>
      <c r="AA11" s="3"/>
      <c r="AB11" s="3"/>
      <c r="AC11" s="14">
        <v>8546589922</v>
      </c>
      <c r="AD11" s="6">
        <v>150</v>
      </c>
      <c r="AE11" s="6">
        <f t="shared" si="0"/>
        <v>29.114999999999998</v>
      </c>
      <c r="AF11" s="6">
        <v>20</v>
      </c>
      <c r="AG11" s="6">
        <v>20</v>
      </c>
      <c r="AH11" s="6">
        <f t="shared" si="1"/>
        <v>219.11500000000001</v>
      </c>
      <c r="AI11" s="3"/>
      <c r="AJ11" s="14">
        <v>8546589922</v>
      </c>
      <c r="AK11" s="6">
        <v>257</v>
      </c>
      <c r="AL11" s="6">
        <v>7259</v>
      </c>
      <c r="AM11" s="6">
        <v>12369</v>
      </c>
      <c r="AN11" s="3"/>
      <c r="AO11" s="3"/>
      <c r="AP11" s="3"/>
    </row>
    <row r="12" spans="1:42">
      <c r="A12" s="14">
        <v>9112526993</v>
      </c>
      <c r="B12" s="6" t="s">
        <v>97</v>
      </c>
      <c r="C12" s="6" t="s">
        <v>98</v>
      </c>
      <c r="D12" s="6" t="s">
        <v>99</v>
      </c>
      <c r="E12" s="6" t="s">
        <v>100</v>
      </c>
      <c r="F12" s="6" t="s">
        <v>33</v>
      </c>
      <c r="G12" s="6">
        <v>98072</v>
      </c>
      <c r="H12" s="6" t="s">
        <v>101</v>
      </c>
      <c r="I12" s="6" t="s">
        <v>40</v>
      </c>
      <c r="J12" s="3"/>
      <c r="K12" s="3"/>
      <c r="L12" s="20">
        <v>325482245932562</v>
      </c>
      <c r="M12" s="17" t="s">
        <v>91</v>
      </c>
      <c r="N12" s="17" t="s">
        <v>49</v>
      </c>
      <c r="O12" s="17">
        <v>2019</v>
      </c>
      <c r="P12" s="3"/>
      <c r="Q12" s="6" t="s">
        <v>101</v>
      </c>
      <c r="R12" s="6" t="s">
        <v>100</v>
      </c>
      <c r="S12" s="6" t="s">
        <v>33</v>
      </c>
      <c r="T12" s="13">
        <v>321987654321987</v>
      </c>
      <c r="U12" s="3"/>
      <c r="V12" s="3"/>
      <c r="W12" s="3"/>
      <c r="X12" s="3"/>
      <c r="Y12" s="3"/>
      <c r="Z12" s="3"/>
      <c r="AA12" s="3"/>
      <c r="AB12" s="3"/>
      <c r="AC12" s="14">
        <v>9112526993</v>
      </c>
      <c r="AD12" s="6">
        <v>150</v>
      </c>
      <c r="AE12" s="6">
        <f t="shared" si="0"/>
        <v>29.114999999999998</v>
      </c>
      <c r="AF12" s="6">
        <v>25</v>
      </c>
      <c r="AG12" s="6">
        <v>0</v>
      </c>
      <c r="AH12" s="6">
        <f t="shared" si="1"/>
        <v>204.11500000000001</v>
      </c>
      <c r="AI12" s="3"/>
      <c r="AJ12" s="14">
        <v>9112526993</v>
      </c>
      <c r="AK12" s="6">
        <v>125</v>
      </c>
      <c r="AL12" s="6">
        <v>52669</v>
      </c>
      <c r="AM12" s="6">
        <v>1752</v>
      </c>
      <c r="AN12" s="3"/>
      <c r="AO12" s="3"/>
      <c r="AP12" s="3"/>
    </row>
    <row r="13" spans="1:42" s="1" customFormat="1">
      <c r="A13" s="16">
        <v>5511523489</v>
      </c>
      <c r="B13" s="16" t="s">
        <v>102</v>
      </c>
      <c r="C13" s="16" t="s">
        <v>103</v>
      </c>
      <c r="D13" s="16" t="s">
        <v>104</v>
      </c>
      <c r="E13" s="16" t="s">
        <v>77</v>
      </c>
      <c r="F13" s="17" t="s">
        <v>33</v>
      </c>
      <c r="G13" s="17">
        <v>98501</v>
      </c>
      <c r="H13" s="16" t="s">
        <v>105</v>
      </c>
      <c r="I13" s="16" t="s">
        <v>47</v>
      </c>
      <c r="J13" s="18"/>
      <c r="K13" s="18"/>
      <c r="L13" s="13">
        <v>335117528865832</v>
      </c>
      <c r="M13" s="6" t="s">
        <v>106</v>
      </c>
      <c r="N13" s="6" t="s">
        <v>49</v>
      </c>
      <c r="O13" s="6">
        <v>2017</v>
      </c>
      <c r="P13" s="18"/>
      <c r="Q13" s="16" t="s">
        <v>105</v>
      </c>
      <c r="R13" s="16" t="s">
        <v>77</v>
      </c>
      <c r="S13" s="17" t="s">
        <v>33</v>
      </c>
      <c r="T13" s="20">
        <v>325482245932562</v>
      </c>
      <c r="U13" s="18"/>
      <c r="V13" s="18"/>
      <c r="W13" s="18"/>
      <c r="X13" s="18"/>
      <c r="Y13" s="18"/>
      <c r="Z13" s="18"/>
      <c r="AA13" s="18"/>
      <c r="AB13" s="18"/>
      <c r="AC13" s="16">
        <v>5511523489</v>
      </c>
      <c r="AD13" s="17">
        <v>85</v>
      </c>
      <c r="AE13" s="19">
        <f>AD13*0.1941</f>
        <v>16.4985</v>
      </c>
      <c r="AF13" s="17">
        <v>20</v>
      </c>
      <c r="AG13" s="17">
        <v>20</v>
      </c>
      <c r="AH13" s="19">
        <f>SUM(AD13:AG13)</f>
        <v>141.49850000000001</v>
      </c>
      <c r="AI13" s="18"/>
      <c r="AJ13" s="16">
        <v>5511523489</v>
      </c>
      <c r="AK13" s="17">
        <v>250</v>
      </c>
      <c r="AL13" s="17">
        <v>25003</v>
      </c>
      <c r="AM13" s="17">
        <v>63352</v>
      </c>
      <c r="AN13" s="18"/>
      <c r="AO13" s="18"/>
      <c r="AP13" s="18"/>
    </row>
    <row r="14" spans="1:42" s="1" customFormat="1">
      <c r="A14" s="16">
        <v>5284865985</v>
      </c>
      <c r="B14" s="16" t="s">
        <v>107</v>
      </c>
      <c r="C14" s="16" t="s">
        <v>108</v>
      </c>
      <c r="D14" s="16" t="s">
        <v>109</v>
      </c>
      <c r="E14" s="16" t="s">
        <v>89</v>
      </c>
      <c r="F14" s="17" t="s">
        <v>33</v>
      </c>
      <c r="G14" s="17">
        <v>98201</v>
      </c>
      <c r="H14" s="16" t="s">
        <v>92</v>
      </c>
      <c r="I14" s="16" t="s">
        <v>47</v>
      </c>
      <c r="J14" s="18"/>
      <c r="K14" s="18"/>
      <c r="L14" s="13">
        <v>432198765432198</v>
      </c>
      <c r="M14" s="6" t="s">
        <v>110</v>
      </c>
      <c r="N14" s="6" t="s">
        <v>49</v>
      </c>
      <c r="O14" s="6">
        <v>2017</v>
      </c>
      <c r="P14" s="18"/>
      <c r="Q14" s="14" t="s">
        <v>111</v>
      </c>
      <c r="R14" s="14" t="s">
        <v>51</v>
      </c>
      <c r="S14" s="6" t="s">
        <v>33</v>
      </c>
      <c r="T14" s="13">
        <v>335117528865832</v>
      </c>
      <c r="U14" s="18"/>
      <c r="V14" s="18"/>
      <c r="W14" s="18"/>
      <c r="X14" s="18"/>
      <c r="Y14" s="18"/>
      <c r="Z14" s="18"/>
      <c r="AA14" s="18"/>
      <c r="AB14" s="22"/>
      <c r="AC14" s="16">
        <v>5284865985</v>
      </c>
      <c r="AD14" s="17">
        <v>85</v>
      </c>
      <c r="AE14" s="19">
        <f t="shared" ref="AE14:AE22" si="2">AD14*0.1941</f>
        <v>16.4985</v>
      </c>
      <c r="AF14" s="17">
        <v>0</v>
      </c>
      <c r="AG14" s="17">
        <v>20</v>
      </c>
      <c r="AH14" s="19">
        <f t="shared" ref="AH14:AH22" si="3">SUM(AD14:AG14)</f>
        <v>121.49850000000001</v>
      </c>
      <c r="AI14" s="18"/>
      <c r="AJ14" s="16">
        <v>5284865985</v>
      </c>
      <c r="AK14" s="17">
        <v>125</v>
      </c>
      <c r="AL14" s="17">
        <v>21563</v>
      </c>
      <c r="AM14" s="17">
        <v>3252</v>
      </c>
      <c r="AN14" s="18"/>
      <c r="AO14" s="22"/>
      <c r="AP14" s="18"/>
    </row>
    <row r="15" spans="1:42">
      <c r="A15" s="14">
        <v>2345824215</v>
      </c>
      <c r="B15" s="14" t="s">
        <v>112</v>
      </c>
      <c r="C15" s="14" t="s">
        <v>113</v>
      </c>
      <c r="D15" s="14" t="s">
        <v>114</v>
      </c>
      <c r="E15" s="14" t="s">
        <v>32</v>
      </c>
      <c r="F15" s="6" t="s">
        <v>33</v>
      </c>
      <c r="G15" s="6">
        <v>98109</v>
      </c>
      <c r="H15" s="14" t="s">
        <v>66</v>
      </c>
      <c r="I15" s="14" t="s">
        <v>72</v>
      </c>
      <c r="J15" s="3"/>
      <c r="K15" s="3"/>
      <c r="L15" s="13">
        <v>543219876543219</v>
      </c>
      <c r="M15" s="6" t="s">
        <v>115</v>
      </c>
      <c r="N15" s="6" t="s">
        <v>49</v>
      </c>
      <c r="O15" s="6">
        <v>2015</v>
      </c>
      <c r="P15" s="3"/>
      <c r="Q15" s="6" t="s">
        <v>83</v>
      </c>
      <c r="R15" s="6" t="s">
        <v>45</v>
      </c>
      <c r="S15" s="6" t="s">
        <v>33</v>
      </c>
      <c r="T15" s="13">
        <v>432198765432198</v>
      </c>
      <c r="U15" s="3"/>
      <c r="V15" s="3"/>
      <c r="W15" s="3"/>
      <c r="X15" s="3"/>
      <c r="Y15" s="3"/>
      <c r="Z15" s="3"/>
      <c r="AA15" s="3"/>
      <c r="AB15" s="23"/>
      <c r="AC15" s="14">
        <v>2345824215</v>
      </c>
      <c r="AD15" s="6">
        <v>65</v>
      </c>
      <c r="AE15" s="15">
        <f t="shared" si="2"/>
        <v>12.6165</v>
      </c>
      <c r="AF15" s="6">
        <v>0</v>
      </c>
      <c r="AG15" s="6">
        <v>20</v>
      </c>
      <c r="AH15" s="15">
        <f t="shared" si="3"/>
        <v>97.616500000000002</v>
      </c>
      <c r="AI15" s="3"/>
      <c r="AJ15" s="14">
        <v>2345824215</v>
      </c>
      <c r="AK15" s="6">
        <v>320</v>
      </c>
      <c r="AL15" s="6">
        <v>10256</v>
      </c>
      <c r="AM15" s="6">
        <v>8449</v>
      </c>
      <c r="AN15" s="3"/>
      <c r="AO15" s="23"/>
      <c r="AP15" s="3"/>
    </row>
    <row r="16" spans="1:42">
      <c r="A16" s="24">
        <v>6582455428</v>
      </c>
      <c r="B16" s="24" t="s">
        <v>116</v>
      </c>
      <c r="C16" s="24" t="s">
        <v>117</v>
      </c>
      <c r="D16" s="24" t="s">
        <v>118</v>
      </c>
      <c r="E16" s="24" t="s">
        <v>39</v>
      </c>
      <c r="F16" s="25" t="s">
        <v>33</v>
      </c>
      <c r="G16" s="25">
        <v>98015</v>
      </c>
      <c r="H16" s="24" t="s">
        <v>38</v>
      </c>
      <c r="I16" s="24" t="s">
        <v>79</v>
      </c>
      <c r="J16" s="3"/>
      <c r="K16" s="3"/>
      <c r="L16" s="13">
        <v>654321987654321</v>
      </c>
      <c r="M16" s="6" t="s">
        <v>57</v>
      </c>
      <c r="N16" s="6" t="s">
        <v>49</v>
      </c>
      <c r="O16" s="6">
        <v>2018</v>
      </c>
      <c r="P16" s="3"/>
      <c r="Q16" s="6" t="s">
        <v>71</v>
      </c>
      <c r="R16" s="6" t="s">
        <v>32</v>
      </c>
      <c r="S16" s="6" t="s">
        <v>33</v>
      </c>
      <c r="T16" s="13">
        <v>654321987654321</v>
      </c>
      <c r="U16" s="3"/>
      <c r="V16" s="3"/>
      <c r="W16" s="3"/>
      <c r="X16" s="3"/>
      <c r="Y16" s="3"/>
      <c r="Z16" s="3"/>
      <c r="AA16" s="3"/>
      <c r="AB16" s="23"/>
      <c r="AC16" s="24">
        <v>6582455428</v>
      </c>
      <c r="AD16" s="6">
        <v>50</v>
      </c>
      <c r="AE16" s="15">
        <f t="shared" si="2"/>
        <v>9.7050000000000001</v>
      </c>
      <c r="AF16" s="6">
        <v>15</v>
      </c>
      <c r="AG16" s="6">
        <v>0</v>
      </c>
      <c r="AH16" s="15">
        <f t="shared" si="3"/>
        <v>74.704999999999998</v>
      </c>
      <c r="AI16" s="3"/>
      <c r="AJ16" s="24">
        <v>6582455428</v>
      </c>
      <c r="AK16" s="25">
        <v>112</v>
      </c>
      <c r="AL16" s="25">
        <v>12356</v>
      </c>
      <c r="AM16" s="25">
        <v>12452</v>
      </c>
      <c r="AN16" s="3"/>
      <c r="AO16" s="23"/>
      <c r="AP16" s="3"/>
    </row>
    <row r="17" spans="1:42">
      <c r="A17" s="24">
        <v>5322487122</v>
      </c>
      <c r="B17" s="24" t="s">
        <v>119</v>
      </c>
      <c r="C17" s="24" t="s">
        <v>120</v>
      </c>
      <c r="D17" s="24" t="s">
        <v>121</v>
      </c>
      <c r="E17" s="24" t="s">
        <v>51</v>
      </c>
      <c r="F17" s="25" t="s">
        <v>33</v>
      </c>
      <c r="G17" s="25">
        <v>98053</v>
      </c>
      <c r="H17" s="24" t="s">
        <v>111</v>
      </c>
      <c r="I17" s="24" t="s">
        <v>35</v>
      </c>
      <c r="J17" s="3"/>
      <c r="K17" s="3"/>
      <c r="L17" s="13">
        <v>741852963741852</v>
      </c>
      <c r="M17" s="6" t="s">
        <v>122</v>
      </c>
      <c r="N17" s="6" t="s">
        <v>49</v>
      </c>
      <c r="O17" s="6">
        <v>2019</v>
      </c>
      <c r="P17" s="3"/>
      <c r="Q17" s="6" t="s">
        <v>56</v>
      </c>
      <c r="R17" s="6" t="s">
        <v>32</v>
      </c>
      <c r="S17" s="6" t="s">
        <v>33</v>
      </c>
      <c r="T17" s="13">
        <v>741852963741852</v>
      </c>
      <c r="U17" s="3"/>
      <c r="V17" s="3"/>
      <c r="W17" s="3"/>
      <c r="X17" s="3"/>
      <c r="Y17" s="3"/>
      <c r="Z17" s="3"/>
      <c r="AA17" s="3"/>
      <c r="AB17" s="23"/>
      <c r="AC17" s="14">
        <v>5322487122</v>
      </c>
      <c r="AD17" s="6">
        <v>100</v>
      </c>
      <c r="AE17" s="15">
        <f t="shared" si="2"/>
        <v>19.41</v>
      </c>
      <c r="AF17" s="6">
        <v>20</v>
      </c>
      <c r="AG17" s="6">
        <v>20</v>
      </c>
      <c r="AH17" s="15">
        <f t="shared" si="3"/>
        <v>159.41</v>
      </c>
      <c r="AI17" s="3"/>
      <c r="AJ17" s="24">
        <v>5322487122</v>
      </c>
      <c r="AK17" s="25">
        <v>288</v>
      </c>
      <c r="AL17" s="25">
        <v>12568</v>
      </c>
      <c r="AM17" s="25">
        <v>15236</v>
      </c>
      <c r="AN17" s="3"/>
      <c r="AO17" s="23"/>
      <c r="AP17" s="3"/>
    </row>
    <row r="18" spans="1:42">
      <c r="A18" s="24">
        <v>1287548752</v>
      </c>
      <c r="B18" s="24" t="s">
        <v>123</v>
      </c>
      <c r="C18" s="24" t="s">
        <v>124</v>
      </c>
      <c r="D18" s="24" t="s">
        <v>125</v>
      </c>
      <c r="E18" s="24" t="s">
        <v>32</v>
      </c>
      <c r="F18" s="25" t="s">
        <v>33</v>
      </c>
      <c r="G18" s="25">
        <v>98121</v>
      </c>
      <c r="H18" s="24" t="s">
        <v>126</v>
      </c>
      <c r="I18" s="24" t="s">
        <v>40</v>
      </c>
      <c r="J18" s="3"/>
      <c r="K18" s="3"/>
      <c r="L18" s="20">
        <v>754485563245845</v>
      </c>
      <c r="M18" s="17" t="s">
        <v>127</v>
      </c>
      <c r="N18" s="17" t="s">
        <v>49</v>
      </c>
      <c r="O18" s="17">
        <v>2014</v>
      </c>
      <c r="P18" s="3"/>
      <c r="Q18" s="16" t="s">
        <v>128</v>
      </c>
      <c r="R18" s="16" t="s">
        <v>39</v>
      </c>
      <c r="S18" s="17" t="s">
        <v>33</v>
      </c>
      <c r="T18" s="20">
        <v>754485563245845</v>
      </c>
      <c r="U18" s="3"/>
      <c r="V18" s="3"/>
      <c r="W18" s="3"/>
      <c r="X18" s="3"/>
      <c r="Y18" s="3"/>
      <c r="Z18" s="3"/>
      <c r="AA18" s="3"/>
      <c r="AB18" s="23"/>
      <c r="AC18" s="14">
        <v>1287548752</v>
      </c>
      <c r="AD18" s="6">
        <v>150</v>
      </c>
      <c r="AE18" s="15">
        <f t="shared" si="2"/>
        <v>29.114999999999998</v>
      </c>
      <c r="AF18" s="6">
        <v>25</v>
      </c>
      <c r="AG18" s="6">
        <v>20</v>
      </c>
      <c r="AH18" s="15">
        <f t="shared" si="3"/>
        <v>224.11500000000001</v>
      </c>
      <c r="AI18" s="3"/>
      <c r="AJ18" s="24">
        <v>1287548752</v>
      </c>
      <c r="AK18" s="25">
        <v>702</v>
      </c>
      <c r="AL18" s="25">
        <v>10235</v>
      </c>
      <c r="AM18" s="25">
        <v>22542</v>
      </c>
      <c r="AN18" s="3"/>
      <c r="AO18" s="23"/>
      <c r="AP18" s="3"/>
    </row>
    <row r="19" spans="1:42" s="1" customFormat="1">
      <c r="A19" s="26">
        <v>258999542</v>
      </c>
      <c r="B19" s="27" t="s">
        <v>129</v>
      </c>
      <c r="C19" s="27" t="s">
        <v>130</v>
      </c>
      <c r="D19" s="27" t="s">
        <v>131</v>
      </c>
      <c r="E19" s="27" t="s">
        <v>39</v>
      </c>
      <c r="F19" s="26" t="s">
        <v>33</v>
      </c>
      <c r="G19" s="26">
        <v>98007</v>
      </c>
      <c r="H19" s="27" t="s">
        <v>128</v>
      </c>
      <c r="I19" s="27" t="s">
        <v>47</v>
      </c>
      <c r="J19" s="18"/>
      <c r="K19" s="18"/>
      <c r="L19" s="13">
        <v>765432198765432</v>
      </c>
      <c r="M19" s="6" t="s">
        <v>73</v>
      </c>
      <c r="N19" s="6" t="s">
        <v>37</v>
      </c>
      <c r="O19" s="6">
        <v>2019</v>
      </c>
      <c r="P19" s="18"/>
      <c r="Q19" s="6" t="s">
        <v>34</v>
      </c>
      <c r="R19" s="6" t="s">
        <v>32</v>
      </c>
      <c r="S19" s="6" t="s">
        <v>33</v>
      </c>
      <c r="T19" s="13">
        <v>765432198765432</v>
      </c>
      <c r="U19" s="18"/>
      <c r="V19" s="18"/>
      <c r="W19" s="18"/>
      <c r="X19" s="18"/>
      <c r="Y19" s="18"/>
      <c r="Z19" s="18"/>
      <c r="AA19" s="18"/>
      <c r="AB19" s="22"/>
      <c r="AC19" s="26">
        <v>258999542</v>
      </c>
      <c r="AD19" s="17">
        <v>85</v>
      </c>
      <c r="AE19" s="19">
        <f t="shared" si="2"/>
        <v>16.4985</v>
      </c>
      <c r="AF19" s="17">
        <v>10</v>
      </c>
      <c r="AG19" s="17">
        <v>20</v>
      </c>
      <c r="AH19" s="19">
        <f t="shared" si="3"/>
        <v>131.49850000000001</v>
      </c>
      <c r="AI19" s="18"/>
      <c r="AJ19" s="26">
        <v>258999542</v>
      </c>
      <c r="AK19" s="26">
        <v>533</v>
      </c>
      <c r="AL19" s="26">
        <v>52339</v>
      </c>
      <c r="AM19" s="26">
        <v>21332</v>
      </c>
      <c r="AN19" s="18"/>
      <c r="AO19" s="22"/>
      <c r="AP19" s="18"/>
    </row>
    <row r="20" spans="1:42">
      <c r="A20" s="6">
        <v>458524896</v>
      </c>
      <c r="B20" s="14" t="s">
        <v>132</v>
      </c>
      <c r="C20" s="14" t="s">
        <v>133</v>
      </c>
      <c r="D20" s="14" t="s">
        <v>134</v>
      </c>
      <c r="E20" s="14" t="s">
        <v>77</v>
      </c>
      <c r="F20" s="6" t="s">
        <v>33</v>
      </c>
      <c r="G20" s="6">
        <v>98502</v>
      </c>
      <c r="H20" s="14" t="s">
        <v>85</v>
      </c>
      <c r="I20" s="14" t="s">
        <v>35</v>
      </c>
      <c r="J20" s="3"/>
      <c r="K20" s="3"/>
      <c r="L20" s="20">
        <v>876543219876543</v>
      </c>
      <c r="M20" s="17" t="s">
        <v>106</v>
      </c>
      <c r="N20" s="17" t="s">
        <v>49</v>
      </c>
      <c r="O20" s="17">
        <v>2017</v>
      </c>
      <c r="P20" s="3"/>
      <c r="Q20" s="6" t="s">
        <v>90</v>
      </c>
      <c r="R20" s="6" t="s">
        <v>89</v>
      </c>
      <c r="S20" s="6" t="s">
        <v>33</v>
      </c>
      <c r="T20" s="13">
        <v>876543219876543</v>
      </c>
      <c r="U20" s="3"/>
      <c r="V20" s="3"/>
      <c r="W20" s="3"/>
      <c r="X20" s="3"/>
      <c r="Y20" s="3"/>
      <c r="Z20" s="3"/>
      <c r="AA20" s="3"/>
      <c r="AB20" s="23"/>
      <c r="AC20" s="6">
        <v>458524896</v>
      </c>
      <c r="AD20" s="6">
        <v>100</v>
      </c>
      <c r="AE20" s="15">
        <f t="shared" si="2"/>
        <v>19.41</v>
      </c>
      <c r="AF20" s="6">
        <v>0</v>
      </c>
      <c r="AG20" s="6">
        <v>20</v>
      </c>
      <c r="AH20" s="15">
        <f t="shared" si="3"/>
        <v>139.41</v>
      </c>
      <c r="AI20" s="3"/>
      <c r="AJ20" s="6">
        <v>458524896</v>
      </c>
      <c r="AK20" s="6">
        <v>352</v>
      </c>
      <c r="AL20" s="6">
        <v>36588</v>
      </c>
      <c r="AM20" s="6">
        <v>4253</v>
      </c>
      <c r="AN20" s="3"/>
      <c r="AO20" s="23"/>
      <c r="AP20" s="3"/>
    </row>
    <row r="21" spans="1:42">
      <c r="A21" s="14">
        <v>5698875875</v>
      </c>
      <c r="B21" s="14" t="s">
        <v>135</v>
      </c>
      <c r="C21" s="14" t="s">
        <v>133</v>
      </c>
      <c r="D21" s="14" t="s">
        <v>134</v>
      </c>
      <c r="E21" s="14" t="s">
        <v>77</v>
      </c>
      <c r="F21" s="6" t="s">
        <v>33</v>
      </c>
      <c r="G21" s="6">
        <v>98502</v>
      </c>
      <c r="H21" s="14" t="s">
        <v>96</v>
      </c>
      <c r="I21" s="14" t="s">
        <v>35</v>
      </c>
      <c r="J21" s="3"/>
      <c r="K21" s="3"/>
      <c r="L21" s="13">
        <v>965587445826532</v>
      </c>
      <c r="M21" s="6" t="s">
        <v>136</v>
      </c>
      <c r="N21" s="6" t="s">
        <v>49</v>
      </c>
      <c r="O21" s="6">
        <v>2018</v>
      </c>
      <c r="P21" s="3"/>
      <c r="Q21" s="14" t="s">
        <v>126</v>
      </c>
      <c r="R21" s="14" t="s">
        <v>32</v>
      </c>
      <c r="S21" s="6" t="s">
        <v>33</v>
      </c>
      <c r="T21" s="13">
        <v>965587445826532</v>
      </c>
      <c r="U21" s="3"/>
      <c r="V21" s="3"/>
      <c r="W21" s="3"/>
      <c r="X21" s="3"/>
      <c r="Y21" s="3"/>
      <c r="Z21" s="3"/>
      <c r="AA21" s="3"/>
      <c r="AB21" s="23"/>
      <c r="AC21" s="14">
        <v>5698875875</v>
      </c>
      <c r="AD21" s="6">
        <v>100</v>
      </c>
      <c r="AE21" s="15">
        <f t="shared" si="2"/>
        <v>19.41</v>
      </c>
      <c r="AF21" s="6">
        <v>0</v>
      </c>
      <c r="AG21" s="6">
        <v>20</v>
      </c>
      <c r="AH21" s="15">
        <f t="shared" si="3"/>
        <v>139.41</v>
      </c>
      <c r="AI21" s="3"/>
      <c r="AJ21" s="14">
        <v>5698875875</v>
      </c>
      <c r="AK21" s="6">
        <v>365</v>
      </c>
      <c r="AL21" s="6">
        <v>12635</v>
      </c>
      <c r="AM21" s="6">
        <v>4256</v>
      </c>
      <c r="AN21" s="3"/>
      <c r="AO21" s="23"/>
      <c r="AP21" s="3"/>
    </row>
    <row r="22" spans="1:42">
      <c r="A22" s="14">
        <v>7588753254</v>
      </c>
      <c r="B22" s="14" t="s">
        <v>137</v>
      </c>
      <c r="C22" s="14" t="s">
        <v>138</v>
      </c>
      <c r="D22" s="14" t="s">
        <v>139</v>
      </c>
      <c r="E22" s="14" t="s">
        <v>59</v>
      </c>
      <c r="F22" s="6" t="s">
        <v>33</v>
      </c>
      <c r="G22" s="6">
        <v>98030</v>
      </c>
      <c r="H22" s="14" t="s">
        <v>58</v>
      </c>
      <c r="I22" s="14" t="s">
        <v>52</v>
      </c>
      <c r="J22" s="3"/>
      <c r="K22" s="3"/>
      <c r="L22" s="13">
        <v>987654321987654</v>
      </c>
      <c r="M22" s="6" t="s">
        <v>57</v>
      </c>
      <c r="N22" s="6" t="s">
        <v>49</v>
      </c>
      <c r="O22" s="6">
        <v>2018</v>
      </c>
      <c r="P22" s="3"/>
      <c r="Q22" s="6" t="s">
        <v>64</v>
      </c>
      <c r="R22" s="6" t="s">
        <v>63</v>
      </c>
      <c r="S22" s="6" t="s">
        <v>33</v>
      </c>
      <c r="T22" s="13">
        <v>987654321987654</v>
      </c>
      <c r="U22" s="3"/>
      <c r="V22" s="3"/>
      <c r="W22" s="3"/>
      <c r="X22" s="3"/>
      <c r="Y22" s="3"/>
      <c r="Z22" s="3"/>
      <c r="AA22" s="3"/>
      <c r="AB22" s="23"/>
      <c r="AC22" s="14">
        <v>7588753254</v>
      </c>
      <c r="AD22" s="6">
        <v>125</v>
      </c>
      <c r="AE22" s="15">
        <f t="shared" si="2"/>
        <v>24.262499999999999</v>
      </c>
      <c r="AF22" s="6">
        <v>25</v>
      </c>
      <c r="AG22" s="6">
        <v>20</v>
      </c>
      <c r="AH22" s="15">
        <f t="shared" si="3"/>
        <v>194.26249999999999</v>
      </c>
      <c r="AI22" s="3"/>
      <c r="AJ22" s="14">
        <v>7588753254</v>
      </c>
      <c r="AK22" s="6">
        <v>988</v>
      </c>
      <c r="AL22" s="6">
        <v>31022</v>
      </c>
      <c r="AM22" s="6">
        <v>22368</v>
      </c>
      <c r="AN22" s="3"/>
      <c r="AO22" s="23"/>
      <c r="AP22" s="3"/>
    </row>
    <row r="23" spans="1:4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23"/>
      <c r="AC23" s="3"/>
      <c r="AD23" s="3"/>
      <c r="AE23" s="3"/>
      <c r="AF23" s="3"/>
      <c r="AG23" s="3"/>
      <c r="AH23" s="3"/>
      <c r="AI23" s="3"/>
      <c r="AJ23" s="3"/>
      <c r="AK23" s="3"/>
      <c r="AL23" s="3"/>
      <c r="AM23" s="3"/>
      <c r="AN23" s="3"/>
      <c r="AO23" s="23"/>
      <c r="AP23" s="3"/>
    </row>
    <row r="24" spans="1:4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row>
    <row r="25" spans="1:4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23"/>
      <c r="AK25" s="3"/>
      <c r="AL25" s="3"/>
      <c r="AM25" s="3"/>
      <c r="AN25" s="3"/>
      <c r="AO25" s="3"/>
      <c r="AP25" s="3"/>
    </row>
    <row r="26" spans="1:4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row>
    <row r="27" spans="1:4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28"/>
      <c r="AI27" s="3"/>
      <c r="AJ27" s="3"/>
      <c r="AK27" s="3"/>
      <c r="AL27" s="3"/>
      <c r="AM27" s="3"/>
      <c r="AN27" s="3"/>
      <c r="AO27" s="3"/>
      <c r="AP27" s="3"/>
    </row>
    <row r="28" spans="1:4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30" spans="1:42">
      <c r="A30" t="s">
        <v>13</v>
      </c>
      <c r="B30" t="s">
        <v>140</v>
      </c>
    </row>
    <row r="31" spans="1:42">
      <c r="A31" t="s">
        <v>6</v>
      </c>
      <c r="B31" t="s">
        <v>141</v>
      </c>
    </row>
    <row r="32" spans="1:42">
      <c r="A32" t="s">
        <v>15</v>
      </c>
      <c r="B32" t="s">
        <v>142</v>
      </c>
    </row>
  </sheetData>
  <sortState xmlns:xlrd2="http://schemas.microsoft.com/office/spreadsheetml/2017/richdata2" ref="L3:O32">
    <sortCondition ref="L3:L32"/>
  </sortState>
  <mergeCells count="6">
    <mergeCell ref="AJ1:AM1"/>
    <mergeCell ref="A1:I1"/>
    <mergeCell ref="Q1:T1"/>
    <mergeCell ref="V1:Z1"/>
    <mergeCell ref="AC1:AH1"/>
    <mergeCell ref="L1:O1"/>
  </mergeCells>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D7441-90DF-4C5E-98BD-41AF32FC0C44}">
  <dimension ref="C2:I12"/>
  <sheetViews>
    <sheetView topLeftCell="F1" workbookViewId="0">
      <selection activeCell="I2" sqref="I2"/>
    </sheetView>
  </sheetViews>
  <sheetFormatPr defaultRowHeight="15"/>
  <cols>
    <col min="4" max="4" width="18" bestFit="1" customWidth="1"/>
    <col min="5" max="5" width="11.28515625" bestFit="1" customWidth="1"/>
  </cols>
  <sheetData>
    <row r="2" spans="3:9">
      <c r="C2" s="61" t="s">
        <v>283</v>
      </c>
      <c r="I2" s="56" t="s">
        <v>167</v>
      </c>
    </row>
    <row r="3" spans="3:9">
      <c r="D3" s="29" t="s">
        <v>260</v>
      </c>
      <c r="E3" s="29" t="s">
        <v>284</v>
      </c>
      <c r="I3" t="s">
        <v>285</v>
      </c>
    </row>
    <row r="4" spans="3:9">
      <c r="D4" s="29" t="s">
        <v>155</v>
      </c>
      <c r="E4" s="29">
        <v>224.12</v>
      </c>
      <c r="I4" t="s">
        <v>286</v>
      </c>
    </row>
    <row r="5" spans="3:9">
      <c r="D5" s="29"/>
      <c r="E5" s="29"/>
      <c r="I5" t="s">
        <v>287</v>
      </c>
    </row>
    <row r="6" spans="3:9">
      <c r="D6" s="29"/>
      <c r="E6" s="29"/>
    </row>
    <row r="7" spans="3:9">
      <c r="D7" s="29"/>
      <c r="E7" s="29"/>
    </row>
    <row r="8" spans="3:9">
      <c r="C8" s="60" t="s">
        <v>288</v>
      </c>
      <c r="D8" s="29"/>
      <c r="E8" s="29"/>
      <c r="I8" s="56" t="s">
        <v>167</v>
      </c>
    </row>
    <row r="9" spans="3:9">
      <c r="D9" s="29" t="s">
        <v>14</v>
      </c>
      <c r="E9" s="29" t="s">
        <v>26</v>
      </c>
      <c r="I9" t="s">
        <v>289</v>
      </c>
    </row>
    <row r="10" spans="3:9">
      <c r="D10" s="29" t="s">
        <v>40</v>
      </c>
      <c r="E10" s="29">
        <v>826.12</v>
      </c>
      <c r="I10" t="s">
        <v>290</v>
      </c>
    </row>
    <row r="11" spans="3:9">
      <c r="D11" s="29"/>
      <c r="E11" s="29"/>
      <c r="I11" t="s">
        <v>291</v>
      </c>
    </row>
    <row r="12" spans="3:9">
      <c r="I12" t="s">
        <v>292</v>
      </c>
    </row>
  </sheetData>
  <pageMargins left="0.7" right="0.7" top="0.75" bottom="0.75" header="0.3" footer="0.3"/>
  <drawing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69EE-21D6-432C-B377-3C7AB2B26743}">
  <dimension ref="B3:I10"/>
  <sheetViews>
    <sheetView tabSelected="1" workbookViewId="0">
      <selection activeCell="I4" sqref="I4"/>
    </sheetView>
  </sheetViews>
  <sheetFormatPr defaultRowHeight="15"/>
  <cols>
    <col min="3" max="3" width="10.7109375" bestFit="1" customWidth="1"/>
    <col min="4" max="4" width="19.85546875" bestFit="1" customWidth="1"/>
  </cols>
  <sheetData>
    <row r="3" spans="2:9">
      <c r="I3" s="56" t="s">
        <v>167</v>
      </c>
    </row>
    <row r="4" spans="2:9">
      <c r="C4" s="60" t="s">
        <v>293</v>
      </c>
      <c r="I4" t="s">
        <v>294</v>
      </c>
    </row>
    <row r="5" spans="2:9">
      <c r="C5" s="29" t="s">
        <v>12</v>
      </c>
      <c r="D5" s="29" t="s">
        <v>295</v>
      </c>
    </row>
    <row r="6" spans="2:9">
      <c r="C6" s="29">
        <v>98121</v>
      </c>
      <c r="D6" s="29">
        <v>1015</v>
      </c>
    </row>
    <row r="7" spans="2:9">
      <c r="C7" s="29"/>
      <c r="D7" s="29"/>
    </row>
    <row r="8" spans="2:9">
      <c r="B8" s="60" t="s">
        <v>296</v>
      </c>
      <c r="I8" s="56" t="s">
        <v>167</v>
      </c>
    </row>
    <row r="9" spans="2:9">
      <c r="C9" s="29" t="s">
        <v>10</v>
      </c>
      <c r="D9" s="29" t="s">
        <v>297</v>
      </c>
    </row>
    <row r="10" spans="2:9">
      <c r="C10" s="29" t="s">
        <v>45</v>
      </c>
      <c r="D10" s="29">
        <v>637</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207F-E433-B74A-AFDF-046E87BB5212}">
  <dimension ref="B1:T29"/>
  <sheetViews>
    <sheetView topLeftCell="A8" workbookViewId="0">
      <selection activeCell="B29" sqref="B29"/>
    </sheetView>
  </sheetViews>
  <sheetFormatPr defaultColWidth="11.42578125" defaultRowHeight="15"/>
  <cols>
    <col min="1" max="1" width="15.42578125" bestFit="1" customWidth="1"/>
    <col min="2" max="3" width="16" bestFit="1" customWidth="1"/>
    <col min="4" max="4" width="16.140625" bestFit="1" customWidth="1"/>
    <col min="5" max="5" width="10.28515625" bestFit="1" customWidth="1"/>
    <col min="6" max="6" width="10.85546875" bestFit="1" customWidth="1"/>
    <col min="7" max="7" width="10.7109375" bestFit="1" customWidth="1"/>
    <col min="8" max="8" width="15.140625" bestFit="1" customWidth="1"/>
    <col min="10" max="10" width="15.42578125" bestFit="1" customWidth="1"/>
  </cols>
  <sheetData>
    <row r="1" spans="2:18" ht="18">
      <c r="C1" s="4"/>
      <c r="D1" s="4"/>
      <c r="E1" s="4"/>
      <c r="F1" s="4"/>
      <c r="G1" s="4"/>
    </row>
    <row r="2" spans="2:18" ht="21">
      <c r="B2" s="31" t="s">
        <v>143</v>
      </c>
      <c r="C2" s="31" t="s">
        <v>144</v>
      </c>
      <c r="D2" s="31" t="s">
        <v>145</v>
      </c>
      <c r="E2" s="31" t="s">
        <v>146</v>
      </c>
      <c r="F2" s="31" t="s">
        <v>147</v>
      </c>
      <c r="G2" s="4"/>
      <c r="H2" s="2"/>
    </row>
    <row r="3" spans="2:18" ht="21">
      <c r="B3" s="31" t="s">
        <v>148</v>
      </c>
      <c r="C3" s="31">
        <v>533</v>
      </c>
      <c r="D3" s="31">
        <v>52339</v>
      </c>
      <c r="E3" s="31">
        <v>21332</v>
      </c>
      <c r="F3" s="31">
        <v>131.5</v>
      </c>
      <c r="H3" s="2"/>
    </row>
    <row r="4" spans="2:18" ht="21">
      <c r="B4" s="31" t="s">
        <v>149</v>
      </c>
      <c r="C4" s="31">
        <v>125</v>
      </c>
      <c r="D4" s="31">
        <v>21563</v>
      </c>
      <c r="E4" s="31">
        <v>3252</v>
      </c>
      <c r="F4" s="31">
        <v>121.5</v>
      </c>
      <c r="H4" s="2"/>
    </row>
    <row r="5" spans="2:18" ht="21">
      <c r="B5" s="31" t="s">
        <v>150</v>
      </c>
      <c r="C5" s="31">
        <v>112</v>
      </c>
      <c r="D5" s="31">
        <v>12356</v>
      </c>
      <c r="E5" s="31">
        <v>12452</v>
      </c>
      <c r="F5" s="31">
        <v>74.709999999999994</v>
      </c>
      <c r="H5" s="2"/>
    </row>
    <row r="6" spans="2:18" ht="21">
      <c r="B6" s="31" t="s">
        <v>151</v>
      </c>
      <c r="C6" s="31">
        <v>359</v>
      </c>
      <c r="D6" s="31">
        <v>1912</v>
      </c>
      <c r="E6" s="31">
        <v>15332</v>
      </c>
      <c r="F6" s="31">
        <v>87</v>
      </c>
      <c r="H6" s="2"/>
      <c r="R6" s="41"/>
    </row>
    <row r="7" spans="2:18" ht="21">
      <c r="B7" s="43" t="s">
        <v>152</v>
      </c>
      <c r="C7" s="31">
        <v>155</v>
      </c>
      <c r="D7" s="40">
        <v>1221</v>
      </c>
      <c r="E7" s="31">
        <v>12335</v>
      </c>
      <c r="F7" s="31">
        <v>149</v>
      </c>
      <c r="H7" s="2"/>
      <c r="R7" s="41"/>
    </row>
    <row r="8" spans="2:18" ht="21">
      <c r="B8" s="43" t="s">
        <v>153</v>
      </c>
      <c r="C8" s="39">
        <v>78</v>
      </c>
      <c r="D8" s="31">
        <v>25352</v>
      </c>
      <c r="E8" s="31">
        <v>20159</v>
      </c>
      <c r="F8" s="31">
        <v>101</v>
      </c>
      <c r="H8" s="2"/>
      <c r="R8" s="41"/>
    </row>
    <row r="9" spans="2:18" ht="21">
      <c r="B9" s="31" t="s">
        <v>154</v>
      </c>
      <c r="C9" s="31">
        <v>250</v>
      </c>
      <c r="D9" s="31">
        <v>25003</v>
      </c>
      <c r="E9" s="31">
        <v>63352</v>
      </c>
      <c r="F9" s="31">
        <v>141.5</v>
      </c>
      <c r="H9" s="2"/>
      <c r="R9" s="41"/>
    </row>
    <row r="10" spans="2:18" ht="21">
      <c r="B10" s="31" t="s">
        <v>155</v>
      </c>
      <c r="C10" s="31">
        <v>702</v>
      </c>
      <c r="D10" s="31">
        <v>10235</v>
      </c>
      <c r="E10" s="31">
        <v>22542</v>
      </c>
      <c r="F10" s="31">
        <v>224.12</v>
      </c>
      <c r="H10" s="2"/>
      <c r="R10" s="41"/>
    </row>
    <row r="11" spans="2:18" ht="21">
      <c r="B11" s="31" t="s">
        <v>156</v>
      </c>
      <c r="C11" s="31">
        <v>320</v>
      </c>
      <c r="D11" s="31">
        <v>10256</v>
      </c>
      <c r="E11" s="31">
        <v>8449</v>
      </c>
      <c r="F11" s="31">
        <v>97.62</v>
      </c>
      <c r="H11" s="2"/>
      <c r="R11" s="41"/>
    </row>
    <row r="12" spans="2:18" ht="21">
      <c r="B12" s="31" t="s">
        <v>157</v>
      </c>
      <c r="C12" s="31">
        <v>715</v>
      </c>
      <c r="D12" s="31">
        <v>11256</v>
      </c>
      <c r="E12" s="31">
        <v>9663</v>
      </c>
      <c r="F12" s="31">
        <v>139</v>
      </c>
      <c r="H12" s="2"/>
      <c r="R12" s="41"/>
    </row>
    <row r="13" spans="2:18" ht="21">
      <c r="B13" s="31" t="s">
        <v>158</v>
      </c>
      <c r="C13" s="31">
        <v>988</v>
      </c>
      <c r="D13" s="31">
        <v>31022</v>
      </c>
      <c r="E13" s="31">
        <v>22368</v>
      </c>
      <c r="F13" s="31">
        <v>194.26</v>
      </c>
      <c r="H13" s="2"/>
    </row>
    <row r="14" spans="2:18" ht="21">
      <c r="B14" s="31" t="s">
        <v>159</v>
      </c>
      <c r="C14" s="31">
        <v>288</v>
      </c>
      <c r="D14" s="31">
        <v>12568</v>
      </c>
      <c r="E14" s="31">
        <v>15236</v>
      </c>
      <c r="F14" s="31">
        <v>159.41</v>
      </c>
      <c r="H14" s="2"/>
    </row>
    <row r="15" spans="2:18" ht="21">
      <c r="B15" s="31" t="s">
        <v>160</v>
      </c>
      <c r="C15" s="31">
        <v>855</v>
      </c>
      <c r="D15" s="31">
        <v>10000</v>
      </c>
      <c r="E15" s="31">
        <v>10121</v>
      </c>
      <c r="F15" s="31">
        <v>104</v>
      </c>
      <c r="H15" s="2"/>
    </row>
    <row r="16" spans="2:18" ht="21">
      <c r="B16" s="31" t="s">
        <v>161</v>
      </c>
      <c r="C16" s="31">
        <v>125</v>
      </c>
      <c r="D16" s="31">
        <v>52669</v>
      </c>
      <c r="E16" s="31">
        <v>1752</v>
      </c>
      <c r="F16" s="31">
        <v>204</v>
      </c>
      <c r="H16" s="2"/>
    </row>
    <row r="17" spans="2:20" ht="21">
      <c r="B17" s="31" t="s">
        <v>162</v>
      </c>
      <c r="C17" s="31">
        <v>101</v>
      </c>
      <c r="D17" s="31">
        <v>21052</v>
      </c>
      <c r="E17" s="31">
        <v>7596</v>
      </c>
      <c r="F17" s="31">
        <v>112</v>
      </c>
      <c r="H17" s="2"/>
    </row>
    <row r="18" spans="2:20" ht="21">
      <c r="B18" s="31" t="s">
        <v>163</v>
      </c>
      <c r="C18" s="31">
        <v>352</v>
      </c>
      <c r="D18" s="31">
        <v>36588</v>
      </c>
      <c r="E18" s="31">
        <v>4253</v>
      </c>
      <c r="F18" s="31">
        <v>139.41</v>
      </c>
      <c r="H18" s="2"/>
    </row>
    <row r="19" spans="2:20" ht="21">
      <c r="B19" s="43" t="s">
        <v>164</v>
      </c>
      <c r="C19" s="31">
        <v>212</v>
      </c>
      <c r="D19" s="31">
        <v>10950</v>
      </c>
      <c r="E19" s="40">
        <v>1533</v>
      </c>
      <c r="F19" s="31">
        <v>164</v>
      </c>
      <c r="H19" s="2"/>
    </row>
    <row r="20" spans="2:20">
      <c r="B20" s="31" t="s">
        <v>165</v>
      </c>
      <c r="C20" s="31">
        <v>365</v>
      </c>
      <c r="D20" s="31">
        <v>12635</v>
      </c>
      <c r="E20" s="31">
        <v>4256</v>
      </c>
      <c r="F20" s="31">
        <v>139.41</v>
      </c>
    </row>
    <row r="21" spans="2:20">
      <c r="B21" s="31" t="s">
        <v>166</v>
      </c>
      <c r="C21" s="31">
        <v>257</v>
      </c>
      <c r="D21" s="31">
        <v>7259</v>
      </c>
      <c r="E21" s="31">
        <v>12369</v>
      </c>
      <c r="F21" s="31">
        <v>219</v>
      </c>
      <c r="H21" s="45" t="s">
        <v>167</v>
      </c>
    </row>
    <row r="22" spans="2:20">
      <c r="B22" s="31" t="s">
        <v>168</v>
      </c>
      <c r="C22" s="31">
        <v>311</v>
      </c>
      <c r="D22" s="31">
        <v>25332</v>
      </c>
      <c r="E22" s="31">
        <v>98254</v>
      </c>
      <c r="F22" s="31">
        <v>179</v>
      </c>
      <c r="H22" s="34" t="s">
        <v>169</v>
      </c>
      <c r="I22" s="34"/>
      <c r="J22" s="34"/>
      <c r="K22" s="34"/>
      <c r="L22" s="34"/>
      <c r="M22" s="34"/>
      <c r="N22" s="34"/>
      <c r="O22" s="34"/>
      <c r="P22" s="34"/>
      <c r="Q22" s="34"/>
      <c r="R22" s="34"/>
      <c r="S22" s="34"/>
      <c r="T22" s="34"/>
    </row>
    <row r="23" spans="2:20" ht="21">
      <c r="B23" s="2"/>
      <c r="H23" s="34" t="s">
        <v>170</v>
      </c>
      <c r="I23" s="34"/>
      <c r="J23" s="34"/>
      <c r="K23" s="34"/>
      <c r="L23" s="34"/>
      <c r="M23" s="34"/>
      <c r="N23" s="34"/>
      <c r="O23" s="34"/>
      <c r="P23" s="34"/>
      <c r="Q23" s="34"/>
      <c r="R23" s="34"/>
      <c r="S23" s="34"/>
      <c r="T23" s="34"/>
    </row>
    <row r="24" spans="2:20" ht="21">
      <c r="B24" s="2"/>
      <c r="C24" s="2" t="s">
        <v>171</v>
      </c>
      <c r="D24" s="2"/>
      <c r="E24" s="2"/>
      <c r="F24" s="2"/>
      <c r="H24" s="33" t="s">
        <v>172</v>
      </c>
      <c r="I24" s="34"/>
      <c r="J24" s="34"/>
      <c r="K24" s="34"/>
      <c r="L24" s="34"/>
      <c r="M24" s="34"/>
      <c r="N24" s="34"/>
      <c r="O24" s="34"/>
      <c r="P24" s="34"/>
      <c r="Q24" s="34"/>
      <c r="R24" s="34"/>
      <c r="S24" s="34"/>
      <c r="T24" s="34"/>
    </row>
    <row r="25" spans="2:20" ht="21">
      <c r="B25" s="2"/>
      <c r="C25" s="2"/>
      <c r="D25" s="2"/>
      <c r="E25" s="2"/>
      <c r="F25" s="2"/>
      <c r="H25" s="34" t="s">
        <v>173</v>
      </c>
      <c r="I25" s="34"/>
      <c r="J25" s="34"/>
      <c r="K25" s="34"/>
      <c r="L25" s="34"/>
      <c r="M25" s="34"/>
      <c r="N25" s="34"/>
      <c r="O25" s="34"/>
      <c r="P25" s="34"/>
      <c r="Q25" s="34"/>
      <c r="R25" s="34"/>
      <c r="S25" s="34"/>
      <c r="T25" s="34"/>
    </row>
    <row r="26" spans="2:20" ht="21">
      <c r="B26" s="2"/>
      <c r="C26" s="2"/>
      <c r="D26" s="2"/>
      <c r="E26" s="2"/>
      <c r="F26" s="2"/>
      <c r="H26" s="34" t="s">
        <v>174</v>
      </c>
      <c r="I26" s="34"/>
      <c r="J26" s="34"/>
      <c r="K26" s="34"/>
      <c r="L26" s="34"/>
      <c r="M26" s="34"/>
      <c r="N26" s="34"/>
      <c r="O26" s="34"/>
      <c r="P26" s="34"/>
      <c r="Q26" s="34"/>
      <c r="R26" s="34"/>
      <c r="S26" s="34"/>
      <c r="T26" s="34"/>
    </row>
    <row r="27" spans="2:20">
      <c r="H27" s="34" t="s">
        <v>175</v>
      </c>
      <c r="I27" s="34"/>
      <c r="J27" s="34"/>
      <c r="K27" s="34"/>
      <c r="L27" s="34"/>
      <c r="M27" s="34"/>
      <c r="N27" s="34"/>
      <c r="O27" s="34"/>
      <c r="P27" s="34"/>
      <c r="Q27" s="34"/>
      <c r="R27" s="34"/>
      <c r="S27" s="34"/>
      <c r="T27" s="34"/>
    </row>
    <row r="28" spans="2:20">
      <c r="H28" s="46" t="s">
        <v>176</v>
      </c>
      <c r="Q28" s="34"/>
      <c r="R28" s="34"/>
      <c r="S28" s="34"/>
      <c r="T28" s="34"/>
    </row>
    <row r="29" spans="2:20">
      <c r="H29" s="34" t="s">
        <v>177</v>
      </c>
      <c r="I29" s="34"/>
      <c r="J29" s="34"/>
      <c r="K29" s="34"/>
      <c r="L29" s="34"/>
      <c r="M29" s="34"/>
      <c r="N29" s="34"/>
      <c r="O29" s="34"/>
      <c r="P29" s="34"/>
      <c r="Q29" s="34"/>
      <c r="R29" s="34"/>
      <c r="S29" s="34"/>
      <c r="T29" s="34"/>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3908A-1A84-47DB-BED2-ED0EF0FCE070}">
  <dimension ref="B2:I24"/>
  <sheetViews>
    <sheetView workbookViewId="0">
      <selection activeCell="E24" sqref="E24"/>
    </sheetView>
  </sheetViews>
  <sheetFormatPr defaultRowHeight="15"/>
  <cols>
    <col min="3" max="3" width="11" bestFit="1" customWidth="1"/>
    <col min="4" max="4" width="19.5703125" bestFit="1" customWidth="1"/>
    <col min="5" max="5" width="14.28515625" bestFit="1" customWidth="1"/>
    <col min="6" max="6" width="16.140625" bestFit="1" customWidth="1"/>
    <col min="7" max="7" width="15.85546875" bestFit="1" customWidth="1"/>
  </cols>
  <sheetData>
    <row r="2" spans="2:9" ht="18">
      <c r="C2" s="30" t="s">
        <v>10</v>
      </c>
      <c r="D2" s="30" t="s">
        <v>144</v>
      </c>
      <c r="E2" s="30" t="s">
        <v>145</v>
      </c>
      <c r="F2" s="30" t="s">
        <v>146</v>
      </c>
      <c r="G2" s="30" t="s">
        <v>147</v>
      </c>
    </row>
    <row r="3" spans="2:9" ht="18">
      <c r="C3" s="30" t="s">
        <v>39</v>
      </c>
      <c r="D3" s="30">
        <v>322</v>
      </c>
      <c r="E3" s="30">
        <v>32347</v>
      </c>
      <c r="F3" s="30">
        <v>16892</v>
      </c>
      <c r="G3" s="30">
        <v>103.105</v>
      </c>
    </row>
    <row r="4" spans="2:9" ht="18">
      <c r="C4" s="30" t="s">
        <v>89</v>
      </c>
      <c r="D4" s="30">
        <v>218</v>
      </c>
      <c r="E4" s="30">
        <v>23447</v>
      </c>
      <c r="F4" s="30">
        <v>50753</v>
      </c>
      <c r="G4" s="30">
        <v>150.25</v>
      </c>
    </row>
    <row r="5" spans="2:9" ht="18">
      <c r="C5" s="30" t="s">
        <v>100</v>
      </c>
      <c r="D5" s="30">
        <v>125</v>
      </c>
      <c r="E5" s="30">
        <v>52669</v>
      </c>
      <c r="F5" s="30">
        <v>1752</v>
      </c>
      <c r="G5" s="30">
        <v>204</v>
      </c>
    </row>
    <row r="6" spans="2:9" ht="18">
      <c r="C6" s="30" t="s">
        <v>59</v>
      </c>
      <c r="D6" s="30">
        <v>988</v>
      </c>
      <c r="E6" s="30">
        <v>31022</v>
      </c>
      <c r="F6" s="30">
        <v>22368</v>
      </c>
      <c r="G6" s="30">
        <v>194.26</v>
      </c>
    </row>
    <row r="7" spans="2:9" ht="18">
      <c r="C7" s="30" t="s">
        <v>77</v>
      </c>
      <c r="D7" s="30">
        <v>455</v>
      </c>
      <c r="E7" s="30">
        <v>21056</v>
      </c>
      <c r="F7" s="30">
        <v>20495</v>
      </c>
      <c r="G7" s="30">
        <v>131.08000000000001</v>
      </c>
    </row>
    <row r="8" spans="2:9" ht="18">
      <c r="C8" s="30" t="s">
        <v>51</v>
      </c>
      <c r="D8" s="30">
        <v>272</v>
      </c>
      <c r="E8" s="30">
        <v>9913</v>
      </c>
      <c r="F8" s="30">
        <v>13802</v>
      </c>
      <c r="G8" s="30">
        <v>189.20500000000001</v>
      </c>
    </row>
    <row r="9" spans="2:9" ht="18">
      <c r="C9" s="30" t="s">
        <v>32</v>
      </c>
      <c r="D9" s="30">
        <v>298</v>
      </c>
      <c r="E9" s="30">
        <v>10742</v>
      </c>
      <c r="F9" s="30">
        <v>10491</v>
      </c>
      <c r="G9" s="30">
        <v>149.34800000000001</v>
      </c>
    </row>
    <row r="10" spans="2:9" ht="18">
      <c r="C10" s="30" t="s">
        <v>45</v>
      </c>
      <c r="D10" s="30">
        <v>396</v>
      </c>
      <c r="E10" s="30">
        <v>18304</v>
      </c>
      <c r="F10" s="30">
        <v>14911</v>
      </c>
      <c r="G10" s="30">
        <v>120</v>
      </c>
    </row>
    <row r="11" spans="2:9" ht="18">
      <c r="C11" s="30" t="s">
        <v>63</v>
      </c>
      <c r="D11" s="30">
        <v>359</v>
      </c>
      <c r="E11" s="30">
        <v>1912</v>
      </c>
      <c r="F11" s="30">
        <v>15332</v>
      </c>
      <c r="G11" s="30">
        <v>87</v>
      </c>
    </row>
    <row r="12" spans="2:9" ht="18">
      <c r="C12" s="30"/>
      <c r="D12" s="30"/>
      <c r="E12" s="49" t="s">
        <v>178</v>
      </c>
      <c r="F12" s="30"/>
      <c r="G12" s="30"/>
    </row>
    <row r="13" spans="2:9">
      <c r="B13" s="45" t="s">
        <v>167</v>
      </c>
    </row>
    <row r="14" spans="2:9">
      <c r="B14" s="34" t="s">
        <v>179</v>
      </c>
      <c r="C14" s="34"/>
      <c r="D14" s="34"/>
      <c r="E14" s="34"/>
      <c r="F14" s="34"/>
      <c r="G14" s="34"/>
      <c r="H14" s="34"/>
      <c r="I14" s="34"/>
    </row>
    <row r="15" spans="2:9">
      <c r="B15" s="33" t="s">
        <v>180</v>
      </c>
      <c r="C15" s="34"/>
      <c r="D15" s="34"/>
      <c r="E15" s="34"/>
      <c r="F15" s="34"/>
      <c r="G15" s="34"/>
      <c r="H15" s="34"/>
      <c r="I15" s="34"/>
    </row>
    <row r="16" spans="2:9">
      <c r="B16" s="34" t="s">
        <v>181</v>
      </c>
      <c r="C16" s="34"/>
      <c r="D16" s="34"/>
      <c r="E16" s="34"/>
      <c r="F16" s="34"/>
      <c r="G16" s="34"/>
      <c r="H16" s="34"/>
      <c r="I16" s="34"/>
    </row>
    <row r="17" spans="2:9">
      <c r="B17" s="33" t="s">
        <v>182</v>
      </c>
      <c r="C17" s="34"/>
      <c r="D17" s="34"/>
      <c r="E17" s="34"/>
      <c r="F17" s="34"/>
      <c r="G17" s="34"/>
      <c r="H17" s="34"/>
      <c r="I17" s="34"/>
    </row>
    <row r="18" spans="2:9">
      <c r="B18" s="33" t="s">
        <v>183</v>
      </c>
      <c r="C18" s="34"/>
      <c r="D18" s="34"/>
      <c r="E18" s="34"/>
      <c r="F18" s="34"/>
      <c r="G18" s="34"/>
      <c r="H18" s="34"/>
      <c r="I18" s="34"/>
    </row>
    <row r="19" spans="2:9">
      <c r="B19" s="45" t="s">
        <v>176</v>
      </c>
      <c r="C19" s="44"/>
    </row>
    <row r="20" spans="2:9">
      <c r="B20" s="33" t="s">
        <v>184</v>
      </c>
      <c r="C20" s="34"/>
      <c r="D20" s="34"/>
      <c r="E20" s="34"/>
      <c r="F20" s="34"/>
      <c r="G20" s="34"/>
      <c r="H20" s="34"/>
      <c r="I20" s="34"/>
    </row>
    <row r="21" spans="2:9">
      <c r="B21" s="33" t="s">
        <v>185</v>
      </c>
      <c r="C21" s="34"/>
      <c r="D21" s="34"/>
      <c r="E21" s="34"/>
      <c r="F21" s="34"/>
      <c r="G21" s="34"/>
      <c r="H21" s="34"/>
      <c r="I21" s="34"/>
    </row>
    <row r="22" spans="2:9">
      <c r="B22" s="34"/>
      <c r="C22" s="34"/>
      <c r="D22" s="34"/>
      <c r="E22" s="34"/>
      <c r="F22" s="34"/>
      <c r="G22" s="34"/>
      <c r="H22" s="34"/>
      <c r="I22" s="34"/>
    </row>
    <row r="23" spans="2:9">
      <c r="B23" s="34"/>
      <c r="C23" s="34"/>
      <c r="D23" s="34"/>
      <c r="E23" s="34"/>
      <c r="F23" s="34"/>
      <c r="G23" s="34"/>
      <c r="H23" s="34"/>
      <c r="I23" s="34"/>
    </row>
    <row r="24" spans="2:9">
      <c r="B24" s="34"/>
      <c r="C24" s="34"/>
      <c r="D24" s="34"/>
      <c r="E24" s="34"/>
      <c r="F24" s="34"/>
      <c r="G24" s="34"/>
      <c r="H24" s="34"/>
      <c r="I24" s="34"/>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A7C59-03B8-41FF-A7A4-091EE0B905C3}">
  <dimension ref="B5:G31"/>
  <sheetViews>
    <sheetView workbookViewId="0">
      <selection activeCell="B20" sqref="B20"/>
    </sheetView>
  </sheetViews>
  <sheetFormatPr defaultRowHeight="15"/>
  <cols>
    <col min="3" max="3" width="10.140625" bestFit="1" customWidth="1"/>
    <col min="4" max="4" width="12.7109375" bestFit="1" customWidth="1"/>
    <col min="5" max="5" width="12.42578125" bestFit="1" customWidth="1"/>
    <col min="6" max="6" width="13" bestFit="1" customWidth="1"/>
    <col min="7" max="7" width="12.85546875" bestFit="1" customWidth="1"/>
    <col min="8" max="8" width="12.5703125" bestFit="1" customWidth="1"/>
    <col min="9" max="9" width="12.42578125" bestFit="1" customWidth="1"/>
  </cols>
  <sheetData>
    <row r="5" spans="3:7" ht="18">
      <c r="E5" s="48" t="s">
        <v>186</v>
      </c>
    </row>
    <row r="6" spans="3:7">
      <c r="C6" s="5" t="s">
        <v>10</v>
      </c>
      <c r="D6" s="5" t="s">
        <v>187</v>
      </c>
      <c r="E6" s="5" t="s">
        <v>188</v>
      </c>
      <c r="F6" s="5" t="s">
        <v>189</v>
      </c>
      <c r="G6" s="5" t="s">
        <v>190</v>
      </c>
    </row>
    <row r="7" spans="3:7">
      <c r="C7" s="5" t="s">
        <v>39</v>
      </c>
      <c r="D7" s="5">
        <v>645</v>
      </c>
      <c r="E7" s="5">
        <v>64695</v>
      </c>
      <c r="F7" s="5">
        <v>33784</v>
      </c>
      <c r="G7" s="5">
        <v>206.21</v>
      </c>
    </row>
    <row r="8" spans="3:7">
      <c r="C8" s="5" t="s">
        <v>89</v>
      </c>
      <c r="D8" s="5">
        <v>436</v>
      </c>
      <c r="E8" s="5">
        <v>46895</v>
      </c>
      <c r="F8" s="5">
        <v>101506</v>
      </c>
      <c r="G8" s="5">
        <v>300.5</v>
      </c>
    </row>
    <row r="9" spans="3:7">
      <c r="C9" s="5" t="s">
        <v>100</v>
      </c>
      <c r="D9" s="5">
        <v>125</v>
      </c>
      <c r="E9" s="5">
        <v>52669</v>
      </c>
      <c r="F9" s="5">
        <v>1752</v>
      </c>
      <c r="G9" s="5">
        <v>204</v>
      </c>
    </row>
    <row r="10" spans="3:7">
      <c r="C10" s="5" t="s">
        <v>59</v>
      </c>
      <c r="D10" s="5">
        <v>988</v>
      </c>
      <c r="E10" s="5">
        <v>31022</v>
      </c>
      <c r="F10" s="5">
        <v>22368</v>
      </c>
      <c r="G10" s="5">
        <v>194.26</v>
      </c>
    </row>
    <row r="11" spans="3:7">
      <c r="C11" s="5" t="s">
        <v>77</v>
      </c>
      <c r="D11" s="5">
        <v>1822</v>
      </c>
      <c r="E11" s="5">
        <v>84226</v>
      </c>
      <c r="F11" s="5">
        <v>81982</v>
      </c>
      <c r="G11" s="5">
        <v>524.32000000000005</v>
      </c>
    </row>
    <row r="12" spans="3:7">
      <c r="C12" s="5" t="s">
        <v>51</v>
      </c>
      <c r="D12" s="5">
        <v>545</v>
      </c>
      <c r="E12" s="5">
        <v>19827</v>
      </c>
      <c r="F12" s="5">
        <v>27605</v>
      </c>
      <c r="G12" s="5">
        <v>378.41</v>
      </c>
    </row>
    <row r="13" spans="3:7">
      <c r="C13" s="5" t="s">
        <v>32</v>
      </c>
      <c r="D13" s="5">
        <v>1490</v>
      </c>
      <c r="E13" s="5">
        <v>53714</v>
      </c>
      <c r="F13" s="5">
        <v>52455</v>
      </c>
      <c r="G13" s="5">
        <v>746.74</v>
      </c>
    </row>
    <row r="14" spans="3:7">
      <c r="C14" s="5" t="s">
        <v>45</v>
      </c>
      <c r="D14" s="5">
        <v>793</v>
      </c>
      <c r="E14" s="5">
        <v>36608</v>
      </c>
      <c r="F14" s="5">
        <v>29822</v>
      </c>
      <c r="G14" s="5">
        <v>240</v>
      </c>
    </row>
    <row r="15" spans="3:7">
      <c r="C15" s="5" t="s">
        <v>63</v>
      </c>
      <c r="D15" s="5">
        <v>359</v>
      </c>
      <c r="E15" s="5">
        <v>1912</v>
      </c>
      <c r="F15" s="5">
        <v>15332</v>
      </c>
      <c r="G15" s="5">
        <v>87</v>
      </c>
    </row>
    <row r="20" spans="2:3">
      <c r="B20" s="45" t="s">
        <v>167</v>
      </c>
    </row>
    <row r="21" spans="2:3">
      <c r="B21" t="s">
        <v>191</v>
      </c>
    </row>
    <row r="22" spans="2:3">
      <c r="B22" t="s">
        <v>192</v>
      </c>
    </row>
    <row r="23" spans="2:3">
      <c r="B23" t="s">
        <v>193</v>
      </c>
    </row>
    <row r="24" spans="2:3">
      <c r="B24" t="s">
        <v>194</v>
      </c>
    </row>
    <row r="25" spans="2:3">
      <c r="B25" t="s">
        <v>195</v>
      </c>
    </row>
    <row r="26" spans="2:3">
      <c r="B26" t="s">
        <v>196</v>
      </c>
    </row>
    <row r="27" spans="2:3">
      <c r="B27" s="46" t="s">
        <v>176</v>
      </c>
      <c r="C27" s="47"/>
    </row>
    <row r="28" spans="2:3">
      <c r="B28" t="s">
        <v>197</v>
      </c>
    </row>
    <row r="29" spans="2:3">
      <c r="B29" t="s">
        <v>198</v>
      </c>
    </row>
    <row r="30" spans="2:3">
      <c r="B30" t="s">
        <v>199</v>
      </c>
    </row>
    <row r="31" spans="2:3">
      <c r="B31" t="s">
        <v>200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FB9FD-5D15-46EE-BF9F-083F1DDEE305}">
  <dimension ref="B3:G22"/>
  <sheetViews>
    <sheetView workbookViewId="0">
      <selection activeCell="F28" sqref="F28"/>
    </sheetView>
  </sheetViews>
  <sheetFormatPr defaultRowHeight="15"/>
  <cols>
    <col min="3" max="4" width="12.5703125" bestFit="1" customWidth="1"/>
    <col min="5" max="5" width="11.7109375" bestFit="1" customWidth="1"/>
    <col min="6" max="6" width="11.5703125" bestFit="1" customWidth="1"/>
    <col min="7" max="7" width="12.140625" bestFit="1" customWidth="1"/>
    <col min="8" max="8" width="11.85546875" bestFit="1" customWidth="1"/>
  </cols>
  <sheetData>
    <row r="3" spans="2:7" ht="18">
      <c r="E3" s="48" t="s">
        <v>201</v>
      </c>
    </row>
    <row r="4" spans="2:7">
      <c r="C4" s="29" t="s">
        <v>14</v>
      </c>
      <c r="D4" s="29" t="s">
        <v>144</v>
      </c>
      <c r="E4" s="29" t="s">
        <v>145</v>
      </c>
      <c r="F4" s="29" t="s">
        <v>146</v>
      </c>
      <c r="G4" s="29" t="s">
        <v>147</v>
      </c>
    </row>
    <row r="5" spans="2:7">
      <c r="C5" s="29" t="s">
        <v>79</v>
      </c>
      <c r="D5" s="29">
        <v>483</v>
      </c>
      <c r="E5" s="29">
        <v>11178</v>
      </c>
      <c r="F5" s="29">
        <v>11286</v>
      </c>
      <c r="G5" s="29">
        <v>89.355000000000004</v>
      </c>
    </row>
    <row r="6" spans="2:7">
      <c r="C6" s="29" t="s">
        <v>65</v>
      </c>
      <c r="D6" s="29">
        <v>359</v>
      </c>
      <c r="E6" s="29">
        <v>1912</v>
      </c>
      <c r="F6" s="29">
        <v>15332</v>
      </c>
      <c r="G6" s="29">
        <v>87</v>
      </c>
    </row>
    <row r="7" spans="2:7">
      <c r="C7" s="29" t="s">
        <v>72</v>
      </c>
      <c r="D7" s="29">
        <v>210</v>
      </c>
      <c r="E7" s="29">
        <v>15654</v>
      </c>
      <c r="F7" s="29">
        <v>8022</v>
      </c>
      <c r="G7" s="29">
        <v>104.81</v>
      </c>
    </row>
    <row r="8" spans="2:7">
      <c r="C8" s="29" t="s">
        <v>47</v>
      </c>
      <c r="D8" s="29">
        <v>246</v>
      </c>
      <c r="E8" s="29">
        <v>31064</v>
      </c>
      <c r="F8" s="29">
        <v>27023</v>
      </c>
      <c r="G8" s="29">
        <v>123.875</v>
      </c>
    </row>
    <row r="9" spans="2:7">
      <c r="C9" s="29" t="s">
        <v>35</v>
      </c>
      <c r="D9" s="29">
        <v>386</v>
      </c>
      <c r="E9" s="29">
        <v>16799</v>
      </c>
      <c r="F9" s="29">
        <v>6988</v>
      </c>
      <c r="G9" s="29">
        <v>148.24600000000001</v>
      </c>
    </row>
    <row r="10" spans="2:7">
      <c r="C10" s="29" t="s">
        <v>40</v>
      </c>
      <c r="D10" s="29">
        <v>348</v>
      </c>
      <c r="E10" s="29">
        <v>23873</v>
      </c>
      <c r="F10" s="29">
        <v>33729</v>
      </c>
      <c r="G10" s="29">
        <v>206.53</v>
      </c>
    </row>
    <row r="11" spans="2:7">
      <c r="C11" s="29" t="s">
        <v>52</v>
      </c>
      <c r="D11" s="29">
        <v>571</v>
      </c>
      <c r="E11" s="29">
        <v>16121</v>
      </c>
      <c r="F11" s="29">
        <v>17351</v>
      </c>
      <c r="G11" s="29">
        <v>171.63</v>
      </c>
    </row>
    <row r="12" spans="2:7">
      <c r="B12" s="45" t="s">
        <v>167</v>
      </c>
    </row>
    <row r="13" spans="2:7">
      <c r="B13" t="s">
        <v>202</v>
      </c>
    </row>
    <row r="14" spans="2:7">
      <c r="B14" t="s">
        <v>203</v>
      </c>
    </row>
    <row r="15" spans="2:7">
      <c r="B15" t="s">
        <v>204</v>
      </c>
    </row>
    <row r="16" spans="2:7">
      <c r="B16" t="s">
        <v>205</v>
      </c>
    </row>
    <row r="18" spans="2:3">
      <c r="B18" s="46" t="s">
        <v>176</v>
      </c>
      <c r="C18" s="47"/>
    </row>
    <row r="19" spans="2:3">
      <c r="B19" t="s">
        <v>206</v>
      </c>
    </row>
    <row r="20" spans="2:3">
      <c r="B20" t="s">
        <v>207</v>
      </c>
    </row>
    <row r="21" spans="2:3">
      <c r="B21" t="s">
        <v>208</v>
      </c>
    </row>
    <row r="22" spans="2:3">
      <c r="B22" t="s">
        <v>209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423F-CF26-4B63-8DA3-7CD25988E0C4}">
  <dimension ref="C4:G19"/>
  <sheetViews>
    <sheetView workbookViewId="0">
      <selection activeCell="M36" sqref="M36"/>
    </sheetView>
  </sheetViews>
  <sheetFormatPr defaultRowHeight="15"/>
  <cols>
    <col min="3" max="3" width="12.28515625" customWidth="1"/>
    <col min="4" max="4" width="11.85546875" customWidth="1"/>
    <col min="5" max="5" width="11.42578125" customWidth="1"/>
    <col min="6" max="6" width="12.140625" customWidth="1"/>
    <col min="7" max="7" width="11.85546875" customWidth="1"/>
  </cols>
  <sheetData>
    <row r="4" spans="3:7">
      <c r="D4" s="42" t="s">
        <v>210</v>
      </c>
    </row>
    <row r="5" spans="3:7">
      <c r="C5" s="29" t="s">
        <v>14</v>
      </c>
      <c r="D5" s="29" t="s">
        <v>187</v>
      </c>
      <c r="E5" s="29" t="s">
        <v>188</v>
      </c>
      <c r="F5" s="29" t="s">
        <v>189</v>
      </c>
      <c r="G5" s="29" t="s">
        <v>190</v>
      </c>
    </row>
    <row r="6" spans="3:7">
      <c r="C6" s="29" t="s">
        <v>79</v>
      </c>
      <c r="D6" s="29">
        <v>967</v>
      </c>
      <c r="E6" s="29">
        <v>22356</v>
      </c>
      <c r="F6" s="29">
        <v>22573</v>
      </c>
      <c r="G6" s="29">
        <v>178.71</v>
      </c>
    </row>
    <row r="7" spans="3:7">
      <c r="C7" s="29" t="s">
        <v>65</v>
      </c>
      <c r="D7" s="29">
        <v>359</v>
      </c>
      <c r="E7" s="29">
        <v>1912</v>
      </c>
      <c r="F7" s="29">
        <v>15332</v>
      </c>
      <c r="G7" s="29">
        <v>87</v>
      </c>
    </row>
    <row r="8" spans="3:7">
      <c r="C8" s="29" t="s">
        <v>72</v>
      </c>
      <c r="D8" s="29">
        <v>421</v>
      </c>
      <c r="E8" s="29">
        <v>31308</v>
      </c>
      <c r="F8" s="29">
        <v>16045</v>
      </c>
      <c r="G8" s="29">
        <v>209.62</v>
      </c>
    </row>
    <row r="9" spans="3:7">
      <c r="C9" s="29" t="s">
        <v>47</v>
      </c>
      <c r="D9" s="29">
        <v>986</v>
      </c>
      <c r="E9" s="29">
        <v>124257</v>
      </c>
      <c r="F9" s="29">
        <v>108095</v>
      </c>
      <c r="G9" s="29">
        <v>495.5</v>
      </c>
    </row>
    <row r="10" spans="3:7">
      <c r="C10" s="29" t="s">
        <v>35</v>
      </c>
      <c r="D10" s="29">
        <v>1932</v>
      </c>
      <c r="E10" s="29">
        <v>83997</v>
      </c>
      <c r="F10" s="29">
        <v>34941</v>
      </c>
      <c r="G10" s="29">
        <v>741.23</v>
      </c>
    </row>
    <row r="11" spans="3:7">
      <c r="C11" s="29" t="s">
        <v>40</v>
      </c>
      <c r="D11" s="29">
        <v>1395</v>
      </c>
      <c r="E11" s="29">
        <v>95495</v>
      </c>
      <c r="F11" s="29">
        <v>134917</v>
      </c>
      <c r="G11" s="29">
        <v>826.12</v>
      </c>
    </row>
    <row r="12" spans="3:7">
      <c r="C12" s="29" t="s">
        <v>52</v>
      </c>
      <c r="D12" s="29">
        <v>1143</v>
      </c>
      <c r="E12" s="29">
        <v>32243</v>
      </c>
      <c r="F12" s="29">
        <v>34703</v>
      </c>
      <c r="G12" s="29">
        <v>343.26</v>
      </c>
    </row>
    <row r="16" spans="3:7">
      <c r="C16" t="s">
        <v>211</v>
      </c>
    </row>
    <row r="17" spans="3:3">
      <c r="C17" t="s">
        <v>212</v>
      </c>
    </row>
    <row r="18" spans="3:3">
      <c r="C18" t="s">
        <v>213</v>
      </c>
    </row>
    <row r="19" spans="3:3">
      <c r="C19" t="s">
        <v>214</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8A54-04E5-4A79-A15B-9EBF331C46B0}">
  <dimension ref="B1:Y35"/>
  <sheetViews>
    <sheetView topLeftCell="A10" workbookViewId="0">
      <selection activeCell="F39" sqref="F39"/>
    </sheetView>
  </sheetViews>
  <sheetFormatPr defaultRowHeight="15"/>
  <cols>
    <col min="3" max="3" width="12.5703125" bestFit="1" customWidth="1"/>
    <col min="4" max="4" width="23.28515625" bestFit="1" customWidth="1"/>
  </cols>
  <sheetData>
    <row r="1" spans="2:25">
      <c r="G1" s="55" t="s">
        <v>167</v>
      </c>
    </row>
    <row r="2" spans="2:25">
      <c r="G2" s="36" t="s">
        <v>215</v>
      </c>
      <c r="H2" s="36"/>
      <c r="I2" s="36"/>
      <c r="J2" s="36"/>
      <c r="K2" s="36"/>
      <c r="L2" s="36"/>
      <c r="M2" s="36"/>
      <c r="N2" s="36"/>
      <c r="O2" s="36"/>
      <c r="P2" s="36"/>
      <c r="Q2" s="36"/>
      <c r="R2" s="36"/>
      <c r="S2" s="32"/>
      <c r="T2" s="32"/>
      <c r="U2" s="32"/>
      <c r="V2" s="32"/>
      <c r="W2" s="32"/>
    </row>
    <row r="3" spans="2:25">
      <c r="C3" t="s">
        <v>216</v>
      </c>
      <c r="G3" s="36" t="s">
        <v>217</v>
      </c>
      <c r="H3" s="36"/>
      <c r="I3" s="36"/>
      <c r="J3" s="36"/>
      <c r="K3" s="36"/>
      <c r="L3" s="36"/>
      <c r="M3" s="36"/>
      <c r="N3" s="36"/>
      <c r="O3" s="36"/>
      <c r="P3" s="36"/>
      <c r="Q3" s="36"/>
      <c r="R3" s="36"/>
      <c r="S3" s="36"/>
      <c r="T3" s="35"/>
      <c r="U3" s="32"/>
      <c r="V3" s="32"/>
      <c r="W3" s="32"/>
    </row>
    <row r="4" spans="2:25">
      <c r="C4" s="3" t="s">
        <v>10</v>
      </c>
      <c r="D4" s="3" t="s">
        <v>218</v>
      </c>
      <c r="G4" s="36" t="s">
        <v>219</v>
      </c>
      <c r="H4" s="36"/>
      <c r="I4" s="36"/>
      <c r="J4" s="36"/>
      <c r="K4" s="36"/>
      <c r="L4" s="36"/>
      <c r="M4" s="36"/>
      <c r="N4" s="36"/>
      <c r="O4" s="36"/>
      <c r="P4" s="36"/>
      <c r="Q4" s="36"/>
      <c r="R4" s="36"/>
      <c r="S4" s="36"/>
      <c r="T4" s="35"/>
      <c r="U4" s="32"/>
      <c r="V4" s="32"/>
      <c r="W4" s="32"/>
      <c r="X4" s="34"/>
      <c r="Y4" s="34"/>
    </row>
    <row r="5" spans="2:25">
      <c r="C5" s="3" t="s">
        <v>32</v>
      </c>
      <c r="D5" s="3">
        <v>5</v>
      </c>
      <c r="G5" s="36" t="s">
        <v>220</v>
      </c>
      <c r="H5" s="36"/>
      <c r="I5" s="36"/>
      <c r="J5" s="36"/>
      <c r="K5" s="36"/>
      <c r="L5" s="36"/>
      <c r="M5" s="36"/>
      <c r="N5" s="36"/>
      <c r="O5" s="36"/>
      <c r="P5" s="36"/>
      <c r="Q5" s="36"/>
      <c r="R5" s="36"/>
      <c r="S5" s="36"/>
      <c r="T5" s="35"/>
      <c r="U5" s="32"/>
      <c r="V5" s="32"/>
      <c r="W5" s="32"/>
      <c r="X5" s="34"/>
      <c r="Y5" s="34"/>
    </row>
    <row r="6" spans="2:25">
      <c r="C6" s="3" t="s">
        <v>77</v>
      </c>
      <c r="D6" s="3">
        <v>4</v>
      </c>
      <c r="G6" s="37" t="s">
        <v>221</v>
      </c>
      <c r="H6" s="37"/>
      <c r="I6" s="37"/>
      <c r="J6" s="37"/>
      <c r="K6" s="37"/>
      <c r="L6" s="37"/>
      <c r="M6" s="37"/>
      <c r="N6" s="37"/>
      <c r="O6" s="36"/>
      <c r="P6" s="36"/>
      <c r="Q6" s="36"/>
      <c r="R6" s="36"/>
      <c r="S6" s="36"/>
      <c r="T6" s="35"/>
      <c r="U6" s="32"/>
      <c r="V6" s="32"/>
      <c r="W6" s="32"/>
      <c r="X6" s="34"/>
      <c r="Y6" s="34"/>
    </row>
    <row r="7" spans="2:25">
      <c r="C7" s="3"/>
      <c r="D7" s="3"/>
      <c r="G7" s="37" t="s">
        <v>222</v>
      </c>
      <c r="H7" s="37"/>
      <c r="I7" s="37"/>
      <c r="J7" s="37"/>
      <c r="K7" s="37"/>
      <c r="L7" s="37"/>
      <c r="M7" s="37"/>
      <c r="N7" s="37"/>
      <c r="O7" s="36"/>
      <c r="P7" s="36"/>
      <c r="Q7" s="36"/>
      <c r="R7" s="36"/>
      <c r="S7" s="36"/>
      <c r="T7" s="35"/>
      <c r="U7" s="32"/>
      <c r="V7" s="32"/>
      <c r="W7" s="32"/>
      <c r="X7" s="34"/>
      <c r="Y7" s="34"/>
    </row>
    <row r="8" spans="2:25">
      <c r="C8" s="3"/>
      <c r="D8" s="3"/>
      <c r="G8" s="37" t="s">
        <v>223</v>
      </c>
      <c r="H8" s="37"/>
      <c r="I8" s="37"/>
      <c r="J8" s="37"/>
      <c r="K8" s="37"/>
      <c r="L8" s="37"/>
      <c r="M8" s="37"/>
      <c r="N8" s="37"/>
      <c r="O8" s="37"/>
      <c r="P8" s="37"/>
      <c r="Q8" s="37"/>
      <c r="R8" s="36"/>
      <c r="S8" s="36"/>
      <c r="T8" s="35"/>
      <c r="U8" s="32"/>
      <c r="V8" s="32"/>
      <c r="W8" s="32"/>
      <c r="X8" s="34"/>
      <c r="Y8" s="34"/>
    </row>
    <row r="9" spans="2:25">
      <c r="G9" s="37" t="s">
        <v>224</v>
      </c>
      <c r="H9" s="36"/>
      <c r="I9" s="36"/>
      <c r="J9" s="36"/>
      <c r="K9" s="36"/>
      <c r="L9" s="36"/>
      <c r="M9" s="36"/>
      <c r="N9" s="36"/>
      <c r="O9" s="36"/>
      <c r="P9" s="37"/>
      <c r="Q9" s="36"/>
      <c r="R9" s="37"/>
      <c r="S9" s="36"/>
      <c r="T9" s="35"/>
      <c r="U9" s="32"/>
      <c r="V9" s="32"/>
      <c r="W9" s="32"/>
      <c r="X9" s="34"/>
      <c r="Y9" s="34"/>
    </row>
    <row r="10" spans="2:25">
      <c r="G10" s="34"/>
      <c r="H10" s="34"/>
      <c r="I10" s="34"/>
      <c r="J10" s="34"/>
      <c r="K10" s="34"/>
      <c r="L10" s="34"/>
      <c r="M10" s="34"/>
      <c r="N10" s="34"/>
      <c r="O10" s="34"/>
      <c r="P10" s="34"/>
      <c r="Q10" s="34"/>
      <c r="R10" s="34"/>
      <c r="S10" s="37"/>
      <c r="T10" s="54"/>
      <c r="U10" s="32"/>
      <c r="V10" s="32"/>
      <c r="W10" s="32"/>
    </row>
    <row r="11" spans="2:25">
      <c r="G11" s="34"/>
      <c r="H11" s="34"/>
      <c r="I11" s="34"/>
      <c r="J11" s="34"/>
      <c r="K11" s="34"/>
      <c r="L11" s="34"/>
      <c r="M11" s="34"/>
      <c r="N11" s="34"/>
      <c r="O11" s="34"/>
      <c r="P11" s="34"/>
      <c r="Q11" s="34"/>
      <c r="R11" s="34"/>
      <c r="S11" s="34"/>
      <c r="T11" s="34"/>
      <c r="U11" s="32"/>
      <c r="V11" s="32"/>
      <c r="W11" s="32"/>
    </row>
    <row r="12" spans="2:25">
      <c r="B12" s="38" t="s">
        <v>225</v>
      </c>
      <c r="G12" s="56" t="s">
        <v>167</v>
      </c>
      <c r="H12" s="34"/>
      <c r="I12" s="34"/>
      <c r="J12" s="34"/>
      <c r="K12" s="34"/>
      <c r="L12" s="34"/>
      <c r="M12" s="34"/>
      <c r="N12" s="34"/>
      <c r="O12" s="34"/>
      <c r="P12" s="34"/>
      <c r="Q12" s="34"/>
      <c r="R12" s="34"/>
      <c r="S12" s="34"/>
      <c r="T12" s="32"/>
      <c r="U12" s="32"/>
      <c r="V12" s="32"/>
      <c r="W12" s="32"/>
    </row>
    <row r="13" spans="2:25">
      <c r="C13" s="3" t="s">
        <v>10</v>
      </c>
      <c r="D13" s="3" t="s">
        <v>218</v>
      </c>
      <c r="G13" s="34" t="s">
        <v>226</v>
      </c>
      <c r="H13" s="34"/>
      <c r="I13" s="34"/>
      <c r="J13" s="34"/>
      <c r="K13" s="34"/>
      <c r="L13" s="34"/>
      <c r="M13" s="34"/>
      <c r="N13" s="34"/>
      <c r="O13" s="34"/>
      <c r="P13" s="34"/>
      <c r="Q13" s="34"/>
      <c r="R13" s="32"/>
      <c r="S13" s="32"/>
      <c r="T13" s="34"/>
    </row>
    <row r="14" spans="2:25">
      <c r="C14" s="3" t="s">
        <v>100</v>
      </c>
      <c r="D14" s="3">
        <v>1</v>
      </c>
      <c r="G14" s="34" t="s">
        <v>227</v>
      </c>
      <c r="H14" s="34"/>
      <c r="I14" s="34"/>
      <c r="J14" s="34"/>
      <c r="K14" s="34"/>
      <c r="L14" s="34"/>
      <c r="M14" s="34"/>
      <c r="N14" s="34"/>
      <c r="O14" s="34"/>
      <c r="P14" s="34"/>
      <c r="Q14" s="34"/>
      <c r="R14" s="34"/>
      <c r="S14" s="34"/>
      <c r="T14" s="34"/>
    </row>
    <row r="15" spans="2:25">
      <c r="C15" s="3" t="s">
        <v>59</v>
      </c>
      <c r="D15" s="3">
        <v>1</v>
      </c>
      <c r="G15" s="34" t="s">
        <v>228</v>
      </c>
      <c r="H15" s="34"/>
      <c r="I15" s="34"/>
      <c r="J15" s="34"/>
      <c r="K15" s="34"/>
      <c r="L15" s="34"/>
      <c r="M15" s="34"/>
      <c r="N15" s="34"/>
      <c r="O15" s="34"/>
      <c r="P15" s="34"/>
      <c r="Q15" s="34"/>
      <c r="R15" s="34"/>
      <c r="S15" s="34"/>
      <c r="T15" s="34"/>
    </row>
    <row r="16" spans="2:25">
      <c r="C16" s="3" t="s">
        <v>63</v>
      </c>
      <c r="D16" s="3">
        <v>1</v>
      </c>
      <c r="G16" s="34" t="s">
        <v>229</v>
      </c>
      <c r="H16" s="34"/>
      <c r="I16" s="34"/>
      <c r="J16" s="34"/>
      <c r="K16" s="34"/>
      <c r="L16" s="34"/>
      <c r="M16" s="34"/>
      <c r="N16" s="34"/>
      <c r="O16" s="34"/>
      <c r="P16" s="34"/>
      <c r="Q16" s="34"/>
      <c r="R16" s="34"/>
      <c r="S16" s="34"/>
      <c r="T16" s="34"/>
    </row>
    <row r="17" spans="2:20">
      <c r="C17" s="3" t="s">
        <v>45</v>
      </c>
      <c r="D17" s="3">
        <v>2</v>
      </c>
      <c r="G17" s="33" t="s">
        <v>230</v>
      </c>
      <c r="H17" s="34"/>
      <c r="I17" s="34"/>
      <c r="J17" s="34"/>
      <c r="K17" s="34"/>
      <c r="L17" s="34"/>
      <c r="M17" s="34"/>
      <c r="N17" s="34"/>
      <c r="O17" s="34"/>
      <c r="P17" s="34"/>
      <c r="Q17" s="34"/>
      <c r="R17" s="34"/>
      <c r="S17" s="34"/>
      <c r="T17" s="34"/>
    </row>
    <row r="18" spans="2:20">
      <c r="C18" s="3" t="s">
        <v>51</v>
      </c>
      <c r="D18" s="3">
        <v>2</v>
      </c>
      <c r="G18" s="34" t="s">
        <v>231</v>
      </c>
      <c r="H18" s="34"/>
      <c r="I18" s="34"/>
      <c r="J18" s="34"/>
      <c r="K18" s="34"/>
      <c r="L18" s="34"/>
      <c r="M18" s="34"/>
      <c r="N18" s="34"/>
      <c r="O18" s="34"/>
      <c r="P18" s="34"/>
      <c r="Q18" s="34"/>
      <c r="R18" s="34"/>
      <c r="S18" s="34"/>
      <c r="T18" s="34"/>
    </row>
    <row r="19" spans="2:20">
      <c r="C19" s="3" t="s">
        <v>39</v>
      </c>
      <c r="D19" s="3">
        <v>2</v>
      </c>
      <c r="G19" s="34" t="s">
        <v>232</v>
      </c>
      <c r="H19" s="34"/>
      <c r="I19" s="34"/>
      <c r="J19" s="34"/>
      <c r="K19" s="34"/>
      <c r="L19" s="34"/>
      <c r="M19" s="34"/>
      <c r="N19" s="34"/>
      <c r="O19" s="34"/>
      <c r="P19" s="34"/>
      <c r="Q19" s="34"/>
      <c r="R19" s="34"/>
      <c r="S19" s="34"/>
      <c r="T19" s="34"/>
    </row>
    <row r="20" spans="2:20">
      <c r="C20" s="3" t="s">
        <v>89</v>
      </c>
      <c r="D20" s="3">
        <v>2</v>
      </c>
      <c r="G20" s="33" t="s">
        <v>233</v>
      </c>
      <c r="H20" s="34"/>
      <c r="I20" s="34"/>
      <c r="J20" s="34"/>
      <c r="K20" s="34"/>
      <c r="L20" s="34"/>
      <c r="M20" s="34"/>
      <c r="N20" s="34"/>
      <c r="O20" s="34"/>
      <c r="P20" s="34"/>
      <c r="Q20" s="34"/>
      <c r="R20" s="34"/>
      <c r="S20" s="34"/>
      <c r="T20" s="34"/>
    </row>
    <row r="21" spans="2:20">
      <c r="C21" s="3" t="s">
        <v>77</v>
      </c>
      <c r="D21" s="3">
        <v>4</v>
      </c>
      <c r="G21" s="34" t="s">
        <v>234</v>
      </c>
      <c r="H21" s="34"/>
      <c r="I21" s="34"/>
      <c r="J21" s="34"/>
      <c r="K21" s="34"/>
      <c r="L21" s="34"/>
      <c r="M21" s="34"/>
      <c r="N21" s="34"/>
      <c r="O21" s="34"/>
      <c r="P21" s="34"/>
      <c r="Q21" s="34"/>
      <c r="R21" s="34"/>
      <c r="S21" s="34"/>
      <c r="T21" s="34"/>
    </row>
    <row r="22" spans="2:20">
      <c r="C22" s="3" t="s">
        <v>32</v>
      </c>
      <c r="D22" s="3">
        <v>5</v>
      </c>
      <c r="G22" s="34"/>
      <c r="H22" s="34"/>
      <c r="I22" s="34"/>
      <c r="J22" s="34"/>
      <c r="K22" s="34"/>
      <c r="L22" s="34"/>
      <c r="M22" s="34"/>
      <c r="N22" s="34"/>
      <c r="O22" s="34"/>
      <c r="P22" s="34"/>
      <c r="Q22" s="34"/>
      <c r="R22" s="34"/>
      <c r="S22" s="34"/>
      <c r="T22" s="34"/>
    </row>
    <row r="23" spans="2:20">
      <c r="G23" s="34"/>
      <c r="H23" s="34"/>
      <c r="I23" s="34"/>
      <c r="J23" s="34"/>
      <c r="K23" s="34"/>
      <c r="L23" s="34"/>
      <c r="M23" s="34"/>
      <c r="N23" s="34"/>
      <c r="O23" s="34"/>
      <c r="P23" s="34"/>
      <c r="Q23" s="34"/>
      <c r="R23" s="34"/>
      <c r="S23" s="34"/>
      <c r="T23" s="34"/>
    </row>
    <row r="25" spans="2:20">
      <c r="G25" s="56" t="s">
        <v>167</v>
      </c>
    </row>
    <row r="26" spans="2:20">
      <c r="B26" t="s">
        <v>235</v>
      </c>
    </row>
    <row r="27" spans="2:20">
      <c r="C27" s="3" t="s">
        <v>14</v>
      </c>
      <c r="D27" s="3" t="s">
        <v>218</v>
      </c>
      <c r="G27" t="s">
        <v>236</v>
      </c>
    </row>
    <row r="28" spans="2:20">
      <c r="C28" s="3" t="s">
        <v>65</v>
      </c>
      <c r="D28" s="3">
        <v>1</v>
      </c>
      <c r="G28" t="s">
        <v>237</v>
      </c>
    </row>
    <row r="29" spans="2:20">
      <c r="G29" t="s">
        <v>238</v>
      </c>
    </row>
    <row r="30" spans="2:20">
      <c r="G30" t="s">
        <v>239</v>
      </c>
    </row>
    <row r="31" spans="2:20">
      <c r="G31" t="s">
        <v>240</v>
      </c>
    </row>
    <row r="32" spans="2:20">
      <c r="G32" t="s">
        <v>241</v>
      </c>
    </row>
    <row r="33" spans="7:7">
      <c r="G33" t="s">
        <v>242</v>
      </c>
    </row>
    <row r="34" spans="7:7">
      <c r="G34" t="s">
        <v>243</v>
      </c>
    </row>
    <row r="35" spans="7:7">
      <c r="G35" t="s">
        <v>244</v>
      </c>
    </row>
  </sheetData>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3F7F-BF45-42B3-9A89-71AEC4E7FE54}">
  <dimension ref="C5:H30"/>
  <sheetViews>
    <sheetView topLeftCell="A18" workbookViewId="0">
      <selection activeCell="H21" sqref="H21"/>
    </sheetView>
  </sheetViews>
  <sheetFormatPr defaultRowHeight="15"/>
  <cols>
    <col min="2" max="2" width="10.140625" customWidth="1"/>
    <col min="4" max="4" width="18.28515625" bestFit="1" customWidth="1"/>
    <col min="5" max="5" width="22.42578125" bestFit="1" customWidth="1"/>
  </cols>
  <sheetData>
    <row r="5" spans="4:8">
      <c r="D5" s="60" t="s">
        <v>245</v>
      </c>
      <c r="H5" s="56" t="s">
        <v>167</v>
      </c>
    </row>
    <row r="6" spans="4:8">
      <c r="D6" s="29" t="s">
        <v>16</v>
      </c>
      <c r="E6" s="29" t="s">
        <v>246</v>
      </c>
      <c r="H6" t="s">
        <v>247</v>
      </c>
    </row>
    <row r="7" spans="4:8">
      <c r="D7" s="29" t="s">
        <v>49</v>
      </c>
      <c r="E7" s="29">
        <v>14</v>
      </c>
      <c r="H7" t="s">
        <v>248</v>
      </c>
    </row>
    <row r="8" spans="4:8">
      <c r="D8" s="29" t="s">
        <v>37</v>
      </c>
      <c r="E8" s="29">
        <v>6</v>
      </c>
      <c r="H8" t="s">
        <v>249</v>
      </c>
    </row>
    <row r="9" spans="4:8">
      <c r="D9" s="29"/>
      <c r="E9" s="29"/>
      <c r="H9" t="s">
        <v>250</v>
      </c>
    </row>
    <row r="10" spans="4:8">
      <c r="D10" s="61" t="s">
        <v>251</v>
      </c>
      <c r="E10" s="29"/>
      <c r="H10" t="s">
        <v>252</v>
      </c>
    </row>
    <row r="11" spans="4:8">
      <c r="D11" s="29" t="s">
        <v>16</v>
      </c>
      <c r="E11" s="29" t="s">
        <v>253</v>
      </c>
      <c r="H11" t="s">
        <v>254</v>
      </c>
    </row>
    <row r="12" spans="4:8">
      <c r="D12" s="29" t="s">
        <v>37</v>
      </c>
      <c r="E12" s="29" t="s">
        <v>150</v>
      </c>
    </row>
    <row r="13" spans="4:8">
      <c r="D13" s="29" t="s">
        <v>37</v>
      </c>
      <c r="E13" s="29" t="s">
        <v>153</v>
      </c>
      <c r="H13" s="56" t="s">
        <v>167</v>
      </c>
    </row>
    <row r="14" spans="4:8">
      <c r="D14" s="29" t="s">
        <v>37</v>
      </c>
      <c r="E14" s="29" t="s">
        <v>156</v>
      </c>
      <c r="H14" t="s">
        <v>255</v>
      </c>
    </row>
    <row r="15" spans="4:8">
      <c r="D15" s="29" t="s">
        <v>37</v>
      </c>
      <c r="E15" s="29" t="s">
        <v>161</v>
      </c>
      <c r="H15" t="s">
        <v>256</v>
      </c>
    </row>
    <row r="16" spans="4:8">
      <c r="D16" s="29" t="s">
        <v>37</v>
      </c>
      <c r="E16" s="29" t="s">
        <v>163</v>
      </c>
      <c r="H16" t="s">
        <v>257</v>
      </c>
    </row>
    <row r="17" spans="3:8">
      <c r="D17" s="29" t="s">
        <v>37</v>
      </c>
      <c r="E17" s="29" t="s">
        <v>164</v>
      </c>
    </row>
    <row r="18" spans="3:8">
      <c r="D18" s="29"/>
      <c r="E18" s="29"/>
      <c r="H18" s="57"/>
    </row>
    <row r="19" spans="3:8">
      <c r="C19" s="58"/>
      <c r="D19" s="62" t="s">
        <v>258</v>
      </c>
      <c r="E19" s="59"/>
    </row>
    <row r="20" spans="3:8">
      <c r="D20" s="63" t="s">
        <v>259</v>
      </c>
      <c r="E20" s="34"/>
    </row>
    <row r="21" spans="3:8">
      <c r="D21" s="29" t="s">
        <v>260</v>
      </c>
      <c r="E21" s="29" t="s">
        <v>17</v>
      </c>
      <c r="H21" s="56" t="s">
        <v>167</v>
      </c>
    </row>
    <row r="22" spans="3:8">
      <c r="D22" s="29" t="s">
        <v>148</v>
      </c>
      <c r="E22" s="29">
        <v>2014</v>
      </c>
      <c r="H22" t="s">
        <v>261</v>
      </c>
    </row>
    <row r="23" spans="3:8">
      <c r="D23" s="29" t="s">
        <v>160</v>
      </c>
      <c r="E23" s="29">
        <v>2015</v>
      </c>
      <c r="H23" t="s">
        <v>262</v>
      </c>
    </row>
    <row r="24" spans="3:8">
      <c r="D24" s="29" t="s">
        <v>149</v>
      </c>
      <c r="E24" s="29">
        <v>2016</v>
      </c>
      <c r="H24" t="s">
        <v>263</v>
      </c>
    </row>
    <row r="25" spans="3:8">
      <c r="D25" s="29" t="s">
        <v>150</v>
      </c>
      <c r="E25" s="29">
        <v>2017</v>
      </c>
      <c r="H25" t="s">
        <v>264</v>
      </c>
    </row>
    <row r="26" spans="3:8">
      <c r="D26" s="29" t="s">
        <v>156</v>
      </c>
      <c r="E26" s="29">
        <v>2017</v>
      </c>
      <c r="H26" t="s">
        <v>265</v>
      </c>
    </row>
    <row r="27" spans="3:8">
      <c r="D27" s="29" t="s">
        <v>157</v>
      </c>
      <c r="E27" s="29">
        <v>2017</v>
      </c>
      <c r="H27" t="s">
        <v>266</v>
      </c>
    </row>
    <row r="28" spans="3:8">
      <c r="D28" s="29" t="s">
        <v>159</v>
      </c>
      <c r="E28" s="29">
        <v>2017</v>
      </c>
    </row>
    <row r="29" spans="3:8">
      <c r="D29" s="29" t="s">
        <v>161</v>
      </c>
      <c r="E29" s="29">
        <v>2017</v>
      </c>
    </row>
    <row r="30" spans="3:8">
      <c r="D30" s="29" t="s">
        <v>168</v>
      </c>
      <c r="E30" s="29">
        <v>2017</v>
      </c>
    </row>
  </sheetData>
  <pageMargins left="0.7" right="0.7" top="0.75" bottom="0.75" header="0.3" footer="0.3"/>
  <drawing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5F5E2-90DF-41E1-854B-1D5A76B6ADFA}">
  <dimension ref="B3:G20"/>
  <sheetViews>
    <sheetView workbookViewId="0">
      <selection activeCell="H24" sqref="H24"/>
    </sheetView>
  </sheetViews>
  <sheetFormatPr defaultRowHeight="15"/>
  <cols>
    <col min="2" max="3" width="17.7109375" bestFit="1" customWidth="1"/>
    <col min="4" max="4" width="12.5703125" bestFit="1" customWidth="1"/>
    <col min="5" max="5" width="17.7109375" bestFit="1" customWidth="1"/>
    <col min="6" max="6" width="12.5703125" bestFit="1" customWidth="1"/>
    <col min="7" max="7" width="17.7109375" bestFit="1" customWidth="1"/>
  </cols>
  <sheetData>
    <row r="3" spans="2:7">
      <c r="C3" s="42" t="s">
        <v>267</v>
      </c>
      <c r="G3" s="56" t="s">
        <v>167</v>
      </c>
    </row>
    <row r="4" spans="2:7">
      <c r="C4" s="3" t="s">
        <v>268</v>
      </c>
      <c r="D4" s="3" t="s">
        <v>10</v>
      </c>
      <c r="F4" s="3"/>
      <c r="G4" t="s">
        <v>269</v>
      </c>
    </row>
    <row r="5" spans="2:7">
      <c r="C5" s="3">
        <v>84226</v>
      </c>
      <c r="D5" s="3" t="s">
        <v>77</v>
      </c>
      <c r="F5" s="3"/>
      <c r="G5" t="s">
        <v>270</v>
      </c>
    </row>
    <row r="6" spans="2:7">
      <c r="C6" s="3">
        <v>64695</v>
      </c>
      <c r="D6" s="3" t="s">
        <v>39</v>
      </c>
      <c r="F6" s="3"/>
      <c r="G6" t="s">
        <v>271</v>
      </c>
    </row>
    <row r="7" spans="2:7">
      <c r="C7" s="3">
        <v>53714</v>
      </c>
      <c r="D7" s="3" t="s">
        <v>32</v>
      </c>
      <c r="F7" s="3"/>
    </row>
    <row r="8" spans="2:7">
      <c r="D8" s="3"/>
      <c r="E8" s="3"/>
      <c r="F8" s="3"/>
    </row>
    <row r="9" spans="2:7">
      <c r="B9" s="3"/>
      <c r="C9" s="3"/>
      <c r="D9" s="3"/>
      <c r="E9" s="3"/>
    </row>
    <row r="10" spans="2:7">
      <c r="G10" s="56" t="s">
        <v>167</v>
      </c>
    </row>
    <row r="11" spans="2:7">
      <c r="C11" s="42" t="s">
        <v>272</v>
      </c>
      <c r="G11" t="s">
        <v>273</v>
      </c>
    </row>
    <row r="12" spans="2:7">
      <c r="B12" s="3" t="s">
        <v>10</v>
      </c>
      <c r="C12" s="3" t="s">
        <v>19</v>
      </c>
      <c r="D12" s="3" t="s">
        <v>14</v>
      </c>
      <c r="E12" s="3" t="s">
        <v>268</v>
      </c>
      <c r="G12" t="s">
        <v>274</v>
      </c>
    </row>
    <row r="13" spans="2:7">
      <c r="B13" s="3" t="s">
        <v>77</v>
      </c>
      <c r="C13" s="3" t="s">
        <v>41</v>
      </c>
      <c r="D13" s="3" t="s">
        <v>35</v>
      </c>
      <c r="E13" s="3">
        <v>49223</v>
      </c>
      <c r="G13" t="s">
        <v>275</v>
      </c>
    </row>
    <row r="14" spans="2:7">
      <c r="B14" s="3" t="s">
        <v>32</v>
      </c>
      <c r="C14" s="3" t="s">
        <v>41</v>
      </c>
      <c r="D14" s="3" t="s">
        <v>35</v>
      </c>
      <c r="E14" s="3">
        <v>10950</v>
      </c>
      <c r="G14" t="s">
        <v>276</v>
      </c>
    </row>
    <row r="15" spans="2:7">
      <c r="B15" s="3" t="s">
        <v>32</v>
      </c>
      <c r="C15" s="3" t="s">
        <v>41</v>
      </c>
      <c r="D15" s="3" t="s">
        <v>40</v>
      </c>
      <c r="E15" s="3">
        <v>10235</v>
      </c>
      <c r="G15" t="s">
        <v>277</v>
      </c>
    </row>
    <row r="16" spans="2:7">
      <c r="B16" s="3" t="s">
        <v>32</v>
      </c>
      <c r="C16" s="3" t="s">
        <v>41</v>
      </c>
      <c r="D16" s="3" t="s">
        <v>52</v>
      </c>
      <c r="E16" s="3">
        <v>1221</v>
      </c>
      <c r="G16" t="s">
        <v>278</v>
      </c>
    </row>
    <row r="17" spans="7:7">
      <c r="G17" t="s">
        <v>279</v>
      </c>
    </row>
    <row r="18" spans="7:7">
      <c r="G18" t="s">
        <v>280</v>
      </c>
    </row>
    <row r="19" spans="7:7">
      <c r="G19" t="s">
        <v>281</v>
      </c>
    </row>
    <row r="20" spans="7:7">
      <c r="G20" t="s">
        <v>282</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elloyd</dc:creator>
  <cp:keywords/>
  <dc:description/>
  <cp:lastModifiedBy/>
  <cp:revision/>
  <dcterms:created xsi:type="dcterms:W3CDTF">2019-09-23T23:22:16Z</dcterms:created>
  <dcterms:modified xsi:type="dcterms:W3CDTF">2023-02-12T09:15:35Z</dcterms:modified>
  <cp:category/>
  <cp:contentStatus/>
</cp:coreProperties>
</file>