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3" i="1"/>
  <c r="A22" i="1"/>
  <c r="J24" i="1" a="1"/>
  <c r="J25" i="1" s="1"/>
  <c r="J19" i="1" a="1"/>
  <c r="J19" i="1" s="1"/>
  <c r="J14" i="1" a="1"/>
  <c r="K14" i="1" s="1"/>
  <c r="J9" i="1" a="1"/>
  <c r="K9" i="1" s="1"/>
  <c r="J9" i="1"/>
  <c r="J10" i="1"/>
  <c r="K10" i="1"/>
  <c r="K11" i="1"/>
  <c r="L11" i="1"/>
  <c r="J6" i="1"/>
  <c r="G22" i="1"/>
  <c r="J24" i="1" l="1"/>
  <c r="J26" i="1"/>
  <c r="J21" i="1"/>
  <c r="J20" i="1"/>
  <c r="L16" i="1"/>
  <c r="K15" i="1"/>
  <c r="J14" i="1"/>
  <c r="K16" i="1"/>
  <c r="J15" i="1"/>
  <c r="J16" i="1"/>
  <c r="L14" i="1"/>
  <c r="L15" i="1"/>
  <c r="J11" i="1"/>
  <c r="L9" i="1"/>
  <c r="L10" i="1"/>
</calcChain>
</file>

<file path=xl/sharedStrings.xml><?xml version="1.0" encoding="utf-8"?>
<sst xmlns="http://schemas.openxmlformats.org/spreadsheetml/2006/main" count="21" uniqueCount="18">
  <si>
    <t>Precio (millones de $)</t>
  </si>
  <si>
    <t>Antigüedad (años)</t>
  </si>
  <si>
    <t>kilometraje (miles de Km)</t>
  </si>
  <si>
    <t>y</t>
  </si>
  <si>
    <t>x1</t>
  </si>
  <si>
    <t>x2</t>
  </si>
  <si>
    <t xml:space="preserve"> </t>
  </si>
  <si>
    <t>xt</t>
  </si>
  <si>
    <t>xt*x</t>
  </si>
  <si>
    <t>x0</t>
  </si>
  <si>
    <t>x</t>
  </si>
  <si>
    <t>xt*y</t>
  </si>
  <si>
    <t>B</t>
  </si>
  <si>
    <t>y'</t>
  </si>
  <si>
    <t>y-y'</t>
  </si>
  <si>
    <t>CME</t>
  </si>
  <si>
    <t>(y-y')pot2</t>
  </si>
  <si>
    <t>(xt*x)pot-1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</si>
</sst>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workbookViewId="0">
      <selection activeCell="E9" sqref="E9"/>
    </sheetView>
  </sheetViews>
  <sheetFormatPr baseColWidth="10" defaultRowHeight="15" x14ac:dyDescent="0.25"/>
  <cols>
    <col min="1" max="3" width="11.42578125" style="4"/>
    <col min="4" max="4" width="5.85546875" style="4" customWidth="1"/>
    <col min="5" max="9" width="11.42578125" style="4"/>
    <col min="10" max="10" width="12.5703125" style="4" customWidth="1"/>
    <col min="11" max="11" width="7.28515625" style="4" bestFit="1" customWidth="1"/>
    <col min="12" max="12" width="9.140625" style="4" bestFit="1" customWidth="1"/>
    <col min="13" max="13" width="3" style="4" bestFit="1" customWidth="1"/>
    <col min="14" max="17" width="5" style="4" bestFit="1" customWidth="1"/>
    <col min="18" max="18" width="3" style="4" bestFit="1" customWidth="1"/>
    <col min="19" max="22" width="5" style="4" bestFit="1" customWidth="1"/>
    <col min="23" max="23" width="6" style="4" bestFit="1" customWidth="1"/>
    <col min="24" max="27" width="5" style="4" bestFit="1" customWidth="1"/>
    <col min="28" max="29" width="6" style="4" bestFit="1" customWidth="1"/>
    <col min="30" max="33" width="11.42578125" style="4"/>
    <col min="34" max="34" width="11.85546875" style="4" bestFit="1" customWidth="1"/>
    <col min="35" max="16384" width="11.42578125" style="4"/>
  </cols>
  <sheetData>
    <row r="1" spans="1:33" x14ac:dyDescent="0.25">
      <c r="F1" s="8" t="s">
        <v>10</v>
      </c>
      <c r="G1" s="8"/>
      <c r="H1" s="8"/>
    </row>
    <row r="2" spans="1:33" ht="45" x14ac:dyDescent="0.25">
      <c r="A2" s="1" t="s">
        <v>0</v>
      </c>
      <c r="B2" s="1" t="s">
        <v>1</v>
      </c>
      <c r="C2" s="1" t="s">
        <v>2</v>
      </c>
      <c r="E2" s="2" t="s">
        <v>3</v>
      </c>
      <c r="F2" s="2" t="s">
        <v>9</v>
      </c>
      <c r="G2" s="2" t="s">
        <v>4</v>
      </c>
      <c r="H2" s="2" t="s">
        <v>5</v>
      </c>
      <c r="J2" s="9" t="s">
        <v>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E2" s="4" t="s">
        <v>13</v>
      </c>
      <c r="AF2" s="4" t="s">
        <v>14</v>
      </c>
      <c r="AG2" s="4" t="s">
        <v>16</v>
      </c>
    </row>
    <row r="3" spans="1:33" x14ac:dyDescent="0.25">
      <c r="A3" s="5">
        <v>12.96</v>
      </c>
      <c r="B3" s="5">
        <v>2</v>
      </c>
      <c r="C3" s="5">
        <v>57.5</v>
      </c>
      <c r="E3" s="4">
        <v>12.96</v>
      </c>
      <c r="F3" s="6">
        <v>1</v>
      </c>
      <c r="G3" s="4">
        <v>2</v>
      </c>
      <c r="H3" s="4">
        <v>57.5</v>
      </c>
      <c r="J3" s="2" t="s">
        <v>9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E3" s="10">
        <f>+$J$24*F3+$J$25*G3+$J$26*H3</f>
        <v>14.453441202177643</v>
      </c>
      <c r="AF3" s="10">
        <f>+E3-AE3</f>
        <v>-1.4934412021776424</v>
      </c>
      <c r="AG3" s="10">
        <f>+POWER(AF3,2)</f>
        <v>2.2303666243618019</v>
      </c>
    </row>
    <row r="4" spans="1:33" x14ac:dyDescent="0.25">
      <c r="A4" s="5">
        <v>5.15</v>
      </c>
      <c r="B4" s="5">
        <v>6</v>
      </c>
      <c r="C4" s="5">
        <v>83.2</v>
      </c>
      <c r="E4" s="4">
        <v>5.15</v>
      </c>
      <c r="F4" s="6">
        <v>1</v>
      </c>
      <c r="G4" s="4">
        <v>6</v>
      </c>
      <c r="H4" s="4">
        <v>83.2</v>
      </c>
      <c r="J4" s="2" t="s">
        <v>4</v>
      </c>
      <c r="K4" s="4">
        <v>2</v>
      </c>
      <c r="L4" s="4">
        <v>6</v>
      </c>
      <c r="M4" s="4">
        <v>3</v>
      </c>
      <c r="N4" s="4">
        <v>5</v>
      </c>
      <c r="O4" s="4">
        <v>3</v>
      </c>
      <c r="P4" s="4">
        <v>3</v>
      </c>
      <c r="Q4" s="4">
        <v>0</v>
      </c>
      <c r="R4" s="4">
        <v>4</v>
      </c>
      <c r="S4" s="4">
        <v>2</v>
      </c>
      <c r="T4" s="4">
        <v>4</v>
      </c>
      <c r="U4" s="4">
        <v>5</v>
      </c>
      <c r="V4" s="4">
        <v>7</v>
      </c>
      <c r="W4" s="4">
        <v>5</v>
      </c>
      <c r="X4" s="4">
        <v>4</v>
      </c>
      <c r="Y4" s="4">
        <v>9</v>
      </c>
      <c r="Z4" s="4">
        <v>6</v>
      </c>
      <c r="AA4" s="4">
        <v>7</v>
      </c>
      <c r="AB4" s="4">
        <v>7</v>
      </c>
      <c r="AC4" s="4">
        <v>7</v>
      </c>
      <c r="AE4" s="10">
        <f t="shared" ref="AE4:AE24" si="0">+$J$24*F4+$J$25*G4+$J$26*H4</f>
        <v>6.6049140334586669</v>
      </c>
      <c r="AF4" s="10">
        <f t="shared" ref="AF4:AF21" si="1">+E4-AE4</f>
        <v>-1.4549140334586665</v>
      </c>
      <c r="AG4" s="10">
        <f t="shared" ref="AG4:AG21" si="2">+POWER(AF4,2)</f>
        <v>2.1167748447549659</v>
      </c>
    </row>
    <row r="5" spans="1:33" x14ac:dyDescent="0.25">
      <c r="A5" s="5">
        <v>9.07</v>
      </c>
      <c r="B5" s="5">
        <v>3</v>
      </c>
      <c r="C5" s="5">
        <v>67</v>
      </c>
      <c r="E5" s="4">
        <v>9.07</v>
      </c>
      <c r="F5" s="6">
        <v>1</v>
      </c>
      <c r="G5" s="4">
        <v>3</v>
      </c>
      <c r="H5" s="4">
        <v>67</v>
      </c>
      <c r="J5" s="2" t="s">
        <v>5</v>
      </c>
      <c r="K5" s="4">
        <v>57.5</v>
      </c>
      <c r="L5" s="4">
        <v>83.2</v>
      </c>
      <c r="M5" s="4">
        <v>67</v>
      </c>
      <c r="N5" s="4">
        <v>92.7</v>
      </c>
      <c r="O5" s="4">
        <v>40.700000000000003</v>
      </c>
      <c r="P5" s="4">
        <v>79.8</v>
      </c>
      <c r="Q5" s="4">
        <v>23.5</v>
      </c>
      <c r="R5" s="4">
        <v>81</v>
      </c>
      <c r="S5" s="4">
        <v>64.400000000000006</v>
      </c>
      <c r="T5" s="4">
        <v>65.8</v>
      </c>
      <c r="U5" s="4">
        <v>69.3</v>
      </c>
      <c r="V5" s="4">
        <v>72.900000000000006</v>
      </c>
      <c r="W5" s="4">
        <v>107.5</v>
      </c>
      <c r="X5" s="4">
        <v>92.1</v>
      </c>
      <c r="Y5" s="4">
        <v>86.1</v>
      </c>
      <c r="Z5" s="4">
        <v>89.4</v>
      </c>
      <c r="AA5" s="4">
        <v>93.3</v>
      </c>
      <c r="AB5" s="4">
        <v>107.1</v>
      </c>
      <c r="AC5" s="4">
        <v>116.9</v>
      </c>
      <c r="AE5" s="10">
        <f t="shared" si="0"/>
        <v>12.226661299628198</v>
      </c>
      <c r="AF5" s="10">
        <f t="shared" si="1"/>
        <v>-3.1566612996281975</v>
      </c>
      <c r="AG5" s="10">
        <f t="shared" si="2"/>
        <v>9.9645105605703819</v>
      </c>
    </row>
    <row r="6" spans="1:33" x14ac:dyDescent="0.25">
      <c r="A6" s="5">
        <v>5.36</v>
      </c>
      <c r="B6" s="5">
        <v>5</v>
      </c>
      <c r="C6" s="5">
        <v>92.7</v>
      </c>
      <c r="E6" s="4">
        <v>5.36</v>
      </c>
      <c r="F6" s="6">
        <v>1</v>
      </c>
      <c r="G6" s="4">
        <v>5</v>
      </c>
      <c r="H6" s="4">
        <v>92.7</v>
      </c>
      <c r="I6" s="4" t="s">
        <v>6</v>
      </c>
      <c r="J6" s="4" t="str">
        <f>+CONCATENATE(COUNT(K3:K5),"x",COUNT(K3:AC3))</f>
        <v>3x19</v>
      </c>
      <c r="AE6" s="10">
        <f t="shared" si="0"/>
        <v>7.1964698394148359</v>
      </c>
      <c r="AF6" s="10">
        <f t="shared" si="1"/>
        <v>-1.8364698394148355</v>
      </c>
      <c r="AG6" s="10">
        <f t="shared" si="2"/>
        <v>3.3726214710803517</v>
      </c>
    </row>
    <row r="7" spans="1:33" x14ac:dyDescent="0.25">
      <c r="A7" s="5">
        <v>13.68</v>
      </c>
      <c r="B7" s="5">
        <v>3</v>
      </c>
      <c r="C7" s="5">
        <v>40.700000000000003</v>
      </c>
      <c r="E7" s="4">
        <v>13.68</v>
      </c>
      <c r="F7" s="6">
        <v>1</v>
      </c>
      <c r="G7" s="4">
        <v>3</v>
      </c>
      <c r="H7" s="4">
        <v>40.700000000000003</v>
      </c>
      <c r="AE7" s="10">
        <f t="shared" si="0"/>
        <v>14.490155707017838</v>
      </c>
      <c r="AF7" s="10">
        <f t="shared" si="1"/>
        <v>-0.81015570701783801</v>
      </c>
      <c r="AG7" s="10">
        <f t="shared" si="2"/>
        <v>0.65635226961357296</v>
      </c>
    </row>
    <row r="8" spans="1:33" x14ac:dyDescent="0.25">
      <c r="A8" s="5">
        <v>11.86</v>
      </c>
      <c r="B8" s="5">
        <v>3</v>
      </c>
      <c r="C8" s="5">
        <v>79.8</v>
      </c>
      <c r="E8" s="4">
        <v>11.86</v>
      </c>
      <c r="F8" s="6">
        <v>1</v>
      </c>
      <c r="G8" s="4">
        <v>3</v>
      </c>
      <c r="H8" s="4">
        <v>79.8</v>
      </c>
      <c r="J8" s="3" t="s">
        <v>8</v>
      </c>
      <c r="AE8" s="10">
        <f t="shared" si="0"/>
        <v>11.125036645081149</v>
      </c>
      <c r="AF8" s="10">
        <f t="shared" si="1"/>
        <v>0.73496335491885034</v>
      </c>
      <c r="AG8" s="10">
        <f t="shared" si="2"/>
        <v>0.54017113307357201</v>
      </c>
    </row>
    <row r="9" spans="1:33" x14ac:dyDescent="0.25">
      <c r="A9" s="5">
        <v>22.49</v>
      </c>
      <c r="B9" s="5">
        <v>0</v>
      </c>
      <c r="C9" s="5">
        <v>23.5</v>
      </c>
      <c r="E9" s="4">
        <v>22.49</v>
      </c>
      <c r="F9" s="6">
        <v>1</v>
      </c>
      <c r="G9" s="4">
        <v>0</v>
      </c>
      <c r="H9" s="4">
        <v>23.5</v>
      </c>
      <c r="J9" s="4">
        <f t="array" ref="J9:L11">+MMULT(K3:AC5,F3:H21)</f>
        <v>19</v>
      </c>
      <c r="K9" s="4">
        <v>89</v>
      </c>
      <c r="L9" s="4">
        <v>1490.1999999999998</v>
      </c>
      <c r="AE9" s="10">
        <f t="shared" si="0"/>
        <v>20.197967399323858</v>
      </c>
      <c r="AF9" s="10">
        <f t="shared" si="1"/>
        <v>2.2920326006761407</v>
      </c>
      <c r="AG9" s="10">
        <f t="shared" si="2"/>
        <v>5.2534134425622332</v>
      </c>
    </row>
    <row r="10" spans="1:33" x14ac:dyDescent="0.25">
      <c r="A10" s="5">
        <v>6.54</v>
      </c>
      <c r="B10" s="5">
        <v>4</v>
      </c>
      <c r="C10" s="5">
        <v>81</v>
      </c>
      <c r="E10" s="4">
        <v>6.54</v>
      </c>
      <c r="F10" s="6">
        <v>1</v>
      </c>
      <c r="G10" s="4">
        <v>4</v>
      </c>
      <c r="H10" s="4">
        <v>81</v>
      </c>
      <c r="J10" s="4">
        <v>89</v>
      </c>
      <c r="K10" s="4">
        <v>507</v>
      </c>
      <c r="L10" s="4">
        <v>7651.2999999999993</v>
      </c>
      <c r="AE10" s="10">
        <f t="shared" si="0"/>
        <v>9.6125914794645553</v>
      </c>
      <c r="AF10" s="10">
        <f t="shared" si="1"/>
        <v>-3.0725914794645552</v>
      </c>
      <c r="AG10" s="10">
        <f t="shared" si="2"/>
        <v>9.440818399678184</v>
      </c>
    </row>
    <row r="11" spans="1:33" x14ac:dyDescent="0.25">
      <c r="A11" s="7">
        <v>17.98</v>
      </c>
      <c r="B11" s="5">
        <v>2</v>
      </c>
      <c r="C11" s="5">
        <v>64.400000000000006</v>
      </c>
      <c r="E11" s="4">
        <v>17.98</v>
      </c>
      <c r="F11" s="6">
        <v>1</v>
      </c>
      <c r="G11" s="4">
        <v>2</v>
      </c>
      <c r="H11" s="4">
        <v>64.400000000000006</v>
      </c>
      <c r="J11" s="4">
        <v>1490.1999999999998</v>
      </c>
      <c r="K11" s="4">
        <v>7651.2999999999993</v>
      </c>
      <c r="L11" s="4">
        <v>126327.60000000002</v>
      </c>
      <c r="AE11" s="10">
        <f t="shared" si="0"/>
        <v>13.859596661835873</v>
      </c>
      <c r="AF11" s="10">
        <f t="shared" si="1"/>
        <v>4.1204033381641274</v>
      </c>
      <c r="AG11" s="10">
        <f t="shared" si="2"/>
        <v>16.977723669154084</v>
      </c>
    </row>
    <row r="12" spans="1:33" x14ac:dyDescent="0.25">
      <c r="A12" s="5">
        <v>11.43</v>
      </c>
      <c r="B12" s="5">
        <v>4</v>
      </c>
      <c r="C12" s="5">
        <v>65.8</v>
      </c>
      <c r="E12" s="4">
        <v>11.43</v>
      </c>
      <c r="F12" s="6">
        <v>1</v>
      </c>
      <c r="G12" s="4">
        <v>4</v>
      </c>
      <c r="H12" s="4">
        <v>65.8</v>
      </c>
      <c r="AE12" s="10">
        <f t="shared" si="0"/>
        <v>10.920770756739177</v>
      </c>
      <c r="AF12" s="10">
        <f t="shared" si="1"/>
        <v>0.50922924326082253</v>
      </c>
      <c r="AG12" s="10">
        <f t="shared" si="2"/>
        <v>0.25931442219198997</v>
      </c>
    </row>
    <row r="13" spans="1:33" x14ac:dyDescent="0.25">
      <c r="A13" s="5">
        <v>9.73</v>
      </c>
      <c r="B13" s="5">
        <v>5</v>
      </c>
      <c r="C13" s="5">
        <v>69.3</v>
      </c>
      <c r="E13" s="4">
        <v>9.73</v>
      </c>
      <c r="F13" s="6">
        <v>1</v>
      </c>
      <c r="G13" s="4">
        <v>5</v>
      </c>
      <c r="H13" s="4">
        <v>69.3</v>
      </c>
      <c r="J13" s="3" t="s">
        <v>17</v>
      </c>
      <c r="AE13" s="10">
        <f t="shared" si="0"/>
        <v>9.2103774110086611</v>
      </c>
      <c r="AF13" s="10">
        <f t="shared" si="1"/>
        <v>0.51962258899133928</v>
      </c>
      <c r="AG13" s="10">
        <f t="shared" si="2"/>
        <v>0.27000763499006231</v>
      </c>
    </row>
    <row r="14" spans="1:33" x14ac:dyDescent="0.25">
      <c r="A14" s="5">
        <v>5.44</v>
      </c>
      <c r="B14" s="5">
        <v>7</v>
      </c>
      <c r="C14" s="5">
        <v>72.900000000000006</v>
      </c>
      <c r="E14" s="4">
        <v>5.44</v>
      </c>
      <c r="F14" s="6">
        <v>1</v>
      </c>
      <c r="G14" s="4">
        <v>7</v>
      </c>
      <c r="H14" s="4">
        <v>72.900000000000006</v>
      </c>
      <c r="J14" s="10">
        <f t="array" ref="J14:L16">+MINVERSE(J9:L11)</f>
        <v>0.72208865765042873</v>
      </c>
      <c r="K14" s="10">
        <v>2.082850305441045E-2</v>
      </c>
      <c r="L14" s="10">
        <v>-9.7795069569189836E-3</v>
      </c>
      <c r="AE14" s="10">
        <f t="shared" si="0"/>
        <v>6.0822097684116878</v>
      </c>
      <c r="AF14" s="10">
        <f t="shared" si="1"/>
        <v>-0.64220976841168742</v>
      </c>
      <c r="AG14" s="10">
        <f t="shared" si="2"/>
        <v>0.41243338664339319</v>
      </c>
    </row>
    <row r="15" spans="1:33" x14ac:dyDescent="0.25">
      <c r="A15" s="5">
        <v>5.73</v>
      </c>
      <c r="B15" s="5">
        <v>5</v>
      </c>
      <c r="C15" s="5">
        <v>107.5</v>
      </c>
      <c r="E15" s="4">
        <v>5.73</v>
      </c>
      <c r="F15" s="6">
        <v>1</v>
      </c>
      <c r="G15" s="4">
        <v>5</v>
      </c>
      <c r="H15" s="4">
        <v>107.5</v>
      </c>
      <c r="J15" s="10">
        <v>2.0828503054410405E-2</v>
      </c>
      <c r="K15" s="10">
        <v>2.354566302715946E-2</v>
      </c>
      <c r="L15" s="10">
        <v>-1.6717927576506441E-3</v>
      </c>
      <c r="AE15" s="10">
        <f t="shared" si="0"/>
        <v>5.9227163325948098</v>
      </c>
      <c r="AF15" s="10">
        <f t="shared" si="1"/>
        <v>-0.19271633259480936</v>
      </c>
      <c r="AG15" s="10">
        <f t="shared" si="2"/>
        <v>3.7139584848793178E-2</v>
      </c>
    </row>
    <row r="16" spans="1:33" x14ac:dyDescent="0.25">
      <c r="A16" s="5">
        <v>8.84</v>
      </c>
      <c r="B16" s="5">
        <v>4</v>
      </c>
      <c r="C16" s="5">
        <v>92.1</v>
      </c>
      <c r="E16" s="4">
        <v>8.84</v>
      </c>
      <c r="F16" s="6">
        <v>1</v>
      </c>
      <c r="G16" s="4">
        <v>4</v>
      </c>
      <c r="H16" s="4">
        <v>92.1</v>
      </c>
      <c r="J16" s="10">
        <v>-9.7795069569189853E-3</v>
      </c>
      <c r="K16" s="10">
        <v>-1.6717927576506448E-3</v>
      </c>
      <c r="L16" s="10">
        <v>2.2453374554581135E-4</v>
      </c>
      <c r="AE16" s="10">
        <f t="shared" si="0"/>
        <v>8.6572763493495373</v>
      </c>
      <c r="AF16" s="10">
        <f t="shared" si="1"/>
        <v>0.18272365065046259</v>
      </c>
      <c r="AG16" s="10">
        <f t="shared" si="2"/>
        <v>3.33879325070323E-2</v>
      </c>
    </row>
    <row r="17" spans="1:33" x14ac:dyDescent="0.25">
      <c r="A17" s="5">
        <v>3.78</v>
      </c>
      <c r="B17" s="5">
        <v>9</v>
      </c>
      <c r="C17" s="5">
        <v>86.1</v>
      </c>
      <c r="E17" s="4">
        <v>3.78</v>
      </c>
      <c r="F17" s="6">
        <v>1</v>
      </c>
      <c r="G17" s="4">
        <v>9</v>
      </c>
      <c r="H17" s="4">
        <v>86.1</v>
      </c>
      <c r="AE17" s="10">
        <f t="shared" si="0"/>
        <v>2.1278236349044297</v>
      </c>
      <c r="AF17" s="10">
        <f t="shared" si="1"/>
        <v>1.6521763650955701</v>
      </c>
      <c r="AG17" s="10">
        <f t="shared" si="2"/>
        <v>2.7296867413804105</v>
      </c>
    </row>
    <row r="18" spans="1:33" x14ac:dyDescent="0.25">
      <c r="A18" s="5">
        <v>4.74</v>
      </c>
      <c r="B18" s="5">
        <v>6</v>
      </c>
      <c r="C18" s="5">
        <v>89.4</v>
      </c>
      <c r="E18" s="4">
        <v>4.74</v>
      </c>
      <c r="F18" s="6">
        <v>1</v>
      </c>
      <c r="G18" s="4">
        <v>6</v>
      </c>
      <c r="H18" s="4">
        <v>89.4</v>
      </c>
      <c r="J18" s="3" t="s">
        <v>11</v>
      </c>
      <c r="AE18" s="10">
        <f t="shared" si="0"/>
        <v>6.0713145914124391</v>
      </c>
      <c r="AF18" s="10">
        <f t="shared" si="1"/>
        <v>-1.3313145914124389</v>
      </c>
      <c r="AG18" s="10">
        <f t="shared" si="2"/>
        <v>1.7723985413076691</v>
      </c>
    </row>
    <row r="19" spans="1:33" x14ac:dyDescent="0.25">
      <c r="A19" s="5">
        <v>4.62</v>
      </c>
      <c r="B19" s="5">
        <v>7</v>
      </c>
      <c r="C19" s="5">
        <v>93.3</v>
      </c>
      <c r="E19" s="4">
        <v>4.62</v>
      </c>
      <c r="F19" s="6">
        <v>1</v>
      </c>
      <c r="G19" s="4">
        <v>7</v>
      </c>
      <c r="H19" s="4">
        <v>93.3</v>
      </c>
      <c r="J19" s="10">
        <f t="array" ref="J19:J21">+MMULT(K3:AC5,E3:E21)</f>
        <v>168.52</v>
      </c>
      <c r="AE19" s="10">
        <f t="shared" si="0"/>
        <v>4.326495475227329</v>
      </c>
      <c r="AF19" s="10">
        <f t="shared" si="1"/>
        <v>0.29350452477267108</v>
      </c>
      <c r="AG19" s="10">
        <f t="shared" si="2"/>
        <v>8.6144906062031498E-2</v>
      </c>
    </row>
    <row r="20" spans="1:33" x14ac:dyDescent="0.25">
      <c r="A20" s="5">
        <v>3.92</v>
      </c>
      <c r="B20" s="5">
        <v>7</v>
      </c>
      <c r="C20" s="5">
        <v>107.1</v>
      </c>
      <c r="E20" s="4">
        <v>3.92</v>
      </c>
      <c r="F20" s="6">
        <v>1</v>
      </c>
      <c r="G20" s="4">
        <v>7</v>
      </c>
      <c r="H20" s="4">
        <v>107.1</v>
      </c>
      <c r="J20" s="10">
        <v>604.66999999999996</v>
      </c>
      <c r="AE20" s="10">
        <f t="shared" si="0"/>
        <v>3.1388063945437903</v>
      </c>
      <c r="AF20" s="10">
        <f t="shared" si="1"/>
        <v>0.78119360545620964</v>
      </c>
      <c r="AG20" s="10">
        <f t="shared" si="2"/>
        <v>0.6102634492056721</v>
      </c>
    </row>
    <row r="21" spans="1:33" x14ac:dyDescent="0.25">
      <c r="A21" s="5">
        <v>5.2</v>
      </c>
      <c r="B21" s="5">
        <v>7</v>
      </c>
      <c r="C21" s="5">
        <v>116.9</v>
      </c>
      <c r="E21" s="4">
        <v>5.2</v>
      </c>
      <c r="F21" s="6">
        <v>1</v>
      </c>
      <c r="G21" s="4">
        <v>7</v>
      </c>
      <c r="H21" s="4">
        <v>116.9</v>
      </c>
      <c r="J21" s="10">
        <v>11458.683000000001</v>
      </c>
      <c r="AE21" s="10">
        <f t="shared" si="0"/>
        <v>2.2953750184062063</v>
      </c>
      <c r="AF21" s="10">
        <f t="shared" si="1"/>
        <v>2.9046249815937939</v>
      </c>
      <c r="AG21" s="10">
        <f t="shared" si="2"/>
        <v>8.4368462836987472</v>
      </c>
    </row>
    <row r="22" spans="1:33" x14ac:dyDescent="0.25">
      <c r="A22" s="4">
        <f>+J24+J25*B22+J26*C22</f>
        <v>6.5681995286184716</v>
      </c>
      <c r="B22" s="4">
        <v>5</v>
      </c>
      <c r="C22" s="4">
        <v>100</v>
      </c>
      <c r="G22" s="4" t="str">
        <f>+CONCATENATE(COUNT(G3:G21),"x",COUNT(F3:H3))</f>
        <v>19x3</v>
      </c>
    </row>
    <row r="23" spans="1:33" x14ac:dyDescent="0.25">
      <c r="J23" s="3" t="s">
        <v>12</v>
      </c>
      <c r="AF23" s="4" t="s">
        <v>15</v>
      </c>
      <c r="AG23" s="10">
        <f>+AVERAGE(AG3:AG21)</f>
        <v>3.4315986998781556</v>
      </c>
    </row>
    <row r="24" spans="1:33" x14ac:dyDescent="0.25">
      <c r="J24" s="4">
        <f t="array" ref="J24:J26">+MMULT(J14:L16,J19:J21)</f>
        <v>22.220481413531331</v>
      </c>
    </row>
    <row r="25" spans="1:33" x14ac:dyDescent="0.25">
      <c r="J25" s="4">
        <v>-1.4091678542528072</v>
      </c>
    </row>
    <row r="26" spans="1:33" x14ac:dyDescent="0.25">
      <c r="J26" s="4">
        <v>-8.6064426136488237E-2</v>
      </c>
    </row>
  </sheetData>
  <mergeCells count="2">
    <mergeCell ref="F1:H1"/>
    <mergeCell ref="J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Andrés Rojas Rojas</dc:creator>
  <cp:lastModifiedBy>alumno</cp:lastModifiedBy>
  <dcterms:created xsi:type="dcterms:W3CDTF">2015-08-08T18:09:22Z</dcterms:created>
  <dcterms:modified xsi:type="dcterms:W3CDTF">2015-08-12T13:12:05Z</dcterms:modified>
</cp:coreProperties>
</file>