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ckets\"/>
    </mc:Choice>
  </mc:AlternateContent>
  <xr:revisionPtr revIDLastSave="0" documentId="13_ncr:1_{7E67C004-8AAF-45BA-8EED-7F88B04BE8E0}" xr6:coauthVersionLast="40" xr6:coauthVersionMax="40" xr10:uidLastSave="{00000000-0000-0000-0000-000000000000}"/>
  <bookViews>
    <workbookView xWindow="0" yWindow="0" windowWidth="9210" windowHeight="6570" xr2:uid="{91F690E4-7576-4F0E-8044-860CF88F6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7" i="1" l="1"/>
  <c r="C9" i="1" s="1"/>
  <c r="C10" i="1" s="1"/>
  <c r="E3" i="1"/>
  <c r="E7" i="1" s="1"/>
  <c r="E9" i="1" s="1"/>
  <c r="E10" i="1" s="1"/>
  <c r="E8" i="1"/>
  <c r="E4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Norm</author>
  </authors>
  <commentList>
    <comment ref="C7" authorId="0" shapeId="0" xr:uid="{CD825553-CC2F-45D4-B775-6C385BA9D8F5}">
      <text>
        <r>
          <rPr>
            <b/>
            <sz val="9"/>
            <color indexed="81"/>
            <rFont val="Tahoma"/>
            <charset val="1"/>
          </rPr>
          <t>Norm:</t>
        </r>
        <r>
          <rPr>
            <sz val="9"/>
            <color indexed="81"/>
            <rFont val="Tahoma"/>
            <charset val="1"/>
          </rPr>
          <t xml:space="preserve">
~same as mks</t>
        </r>
      </text>
    </comment>
  </commentList>
</comments>
</file>

<file path=xl/sharedStrings.xml><?xml version="1.0" encoding="utf-8"?>
<sst xmlns="http://schemas.openxmlformats.org/spreadsheetml/2006/main" count="48" uniqueCount="45">
  <si>
    <t>Paper Rocket Calcs:</t>
  </si>
  <si>
    <t>W</t>
  </si>
  <si>
    <t>Assume 1.33 sheets card stock, including tape</t>
  </si>
  <si>
    <t>a=g*((ps-p0)*A/W-1)</t>
  </si>
  <si>
    <t>ps-p0</t>
  </si>
  <si>
    <t>pressure</t>
  </si>
  <si>
    <t>acceleration</t>
  </si>
  <si>
    <t>A</t>
  </si>
  <si>
    <t>Area</t>
  </si>
  <si>
    <t>Pressure in pipe after valve opens</t>
  </si>
  <si>
    <t>Area of launch tube</t>
  </si>
  <si>
    <t>TLO</t>
  </si>
  <si>
    <t>TLO=sqrt(2*L/a)</t>
  </si>
  <si>
    <t>L</t>
  </si>
  <si>
    <t>Length Launch Tube</t>
  </si>
  <si>
    <t>v</t>
  </si>
  <si>
    <t>velocity</t>
  </si>
  <si>
    <t>a</t>
  </si>
  <si>
    <t>time lift off</t>
  </si>
  <si>
    <t>v=a*TLO</t>
  </si>
  <si>
    <t>oz</t>
  </si>
  <si>
    <t>psig</t>
  </si>
  <si>
    <t>sq in</t>
  </si>
  <si>
    <t>sq m</t>
  </si>
  <si>
    <t>m/sec^2</t>
  </si>
  <si>
    <t>in</t>
  </si>
  <si>
    <t>sec</t>
  </si>
  <si>
    <t xml:space="preserve">m/sec  </t>
  </si>
  <si>
    <t>m</t>
  </si>
  <si>
    <t>g</t>
  </si>
  <si>
    <t>gravitational acceleration</t>
  </si>
  <si>
    <t>subtract 1" foam in nose from 11" paper</t>
  </si>
  <si>
    <t>ft/sec</t>
  </si>
  <si>
    <t>Weight of rocket</t>
  </si>
  <si>
    <t>Pascals or N/m^2</t>
  </si>
  <si>
    <t>Newton</t>
  </si>
  <si>
    <t>British Engineering Units</t>
  </si>
  <si>
    <t>ft/sec^2</t>
  </si>
  <si>
    <t>Comments</t>
  </si>
  <si>
    <t>MKS Units</t>
  </si>
  <si>
    <t>mph</t>
  </si>
  <si>
    <t>depends on location on earth's surface</t>
  </si>
  <si>
    <t>Name</t>
  </si>
  <si>
    <t>(Meters, Kilograms, Seconds)</t>
  </si>
  <si>
    <t>(feet/lbf/seconds)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</si>
</sst>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806E-F54B-4C60-8AF6-DAB1AF5DE44B}">
  <dimension ref="A1:G11"/>
  <sheetViews>
    <sheetView tabSelected="1" workbookViewId="0">
      <selection activeCell="E4" sqref="E4"/>
    </sheetView>
  </sheetViews>
  <sheetFormatPr defaultRowHeight="15" x14ac:dyDescent="0.25"/>
  <cols>
    <col min="1" max="1" width="18.140625" customWidth="1"/>
    <col min="2" max="2" width="26.7109375" customWidth="1"/>
    <col min="3" max="3" width="11" bestFit="1" customWidth="1"/>
    <col min="4" max="4" width="16.28515625" customWidth="1"/>
    <col min="5" max="5" width="14" customWidth="1"/>
    <col min="6" max="6" width="17.140625" customWidth="1"/>
    <col min="7" max="7" width="49.42578125" customWidth="1"/>
  </cols>
  <sheetData>
    <row r="1" spans="1:7" x14ac:dyDescent="0.25">
      <c r="A1" s="1" t="s">
        <v>0</v>
      </c>
      <c r="B1" s="2" t="s">
        <v>42</v>
      </c>
      <c r="C1" s="3" t="s">
        <v>36</v>
      </c>
      <c r="D1" s="4"/>
      <c r="E1" s="5" t="s">
        <v>39</v>
      </c>
      <c r="F1" s="5"/>
      <c r="G1" s="6" t="s">
        <v>38</v>
      </c>
    </row>
    <row r="2" spans="1:7" x14ac:dyDescent="0.25">
      <c r="A2" s="7"/>
      <c r="B2" s="8"/>
      <c r="C2" s="9" t="s">
        <v>44</v>
      </c>
      <c r="D2" s="9"/>
      <c r="E2" s="9" t="s">
        <v>43</v>
      </c>
      <c r="F2" s="9"/>
      <c r="G2" s="10"/>
    </row>
    <row r="3" spans="1:7" x14ac:dyDescent="0.25">
      <c r="A3" t="s">
        <v>1</v>
      </c>
      <c r="B3" t="s">
        <v>33</v>
      </c>
      <c r="C3">
        <v>0.42</v>
      </c>
      <c r="D3" t="s">
        <v>20</v>
      </c>
      <c r="E3">
        <f>C3*0.278</f>
        <v>0.11676</v>
      </c>
      <c r="F3" t="s">
        <v>35</v>
      </c>
      <c r="G3" t="s">
        <v>2</v>
      </c>
    </row>
    <row r="4" spans="1:7" x14ac:dyDescent="0.25">
      <c r="A4" t="s">
        <v>4</v>
      </c>
      <c r="B4" t="s">
        <v>5</v>
      </c>
      <c r="C4">
        <v>55</v>
      </c>
      <c r="D4" t="s">
        <v>21</v>
      </c>
      <c r="E4">
        <f>C4*6894.7</f>
        <v>379208.5</v>
      </c>
      <c r="F4" t="s">
        <v>34</v>
      </c>
      <c r="G4" t="s">
        <v>9</v>
      </c>
    </row>
    <row r="5" spans="1:7" x14ac:dyDescent="0.25">
      <c r="A5" t="s">
        <v>7</v>
      </c>
      <c r="B5" t="s">
        <v>8</v>
      </c>
      <c r="C5">
        <v>1.36</v>
      </c>
      <c r="D5" t="s">
        <v>22</v>
      </c>
      <c r="E5">
        <f>C5/1550</f>
        <v>8.7741935483870979E-4</v>
      </c>
      <c r="F5" t="s">
        <v>23</v>
      </c>
      <c r="G5" t="s">
        <v>10</v>
      </c>
    </row>
    <row r="6" spans="1:7" x14ac:dyDescent="0.25">
      <c r="A6" t="s">
        <v>29</v>
      </c>
      <c r="B6" t="s">
        <v>30</v>
      </c>
      <c r="C6">
        <v>32.200000000000003</v>
      </c>
      <c r="D6" t="s">
        <v>37</v>
      </c>
      <c r="E6">
        <v>9.8000000000000007</v>
      </c>
      <c r="F6" t="s">
        <v>24</v>
      </c>
      <c r="G6" t="s">
        <v>41</v>
      </c>
    </row>
    <row r="7" spans="1:7" x14ac:dyDescent="0.25">
      <c r="A7" t="s">
        <v>17</v>
      </c>
      <c r="B7" t="s">
        <v>6</v>
      </c>
      <c r="C7">
        <f>C6*((C4)*C5/(C3/16)-1)</f>
        <v>91722.466666666689</v>
      </c>
      <c r="D7" t="s">
        <v>37</v>
      </c>
      <c r="E7">
        <f>E6*(E4*E5/E3-1)</f>
        <v>27916.748464454249</v>
      </c>
      <c r="F7" t="s">
        <v>24</v>
      </c>
      <c r="G7" t="s">
        <v>3</v>
      </c>
    </row>
    <row r="8" spans="1:7" x14ac:dyDescent="0.25">
      <c r="A8" t="s">
        <v>13</v>
      </c>
      <c r="B8" t="s">
        <v>14</v>
      </c>
      <c r="C8">
        <v>10</v>
      </c>
      <c r="D8" t="s">
        <v>25</v>
      </c>
      <c r="E8">
        <f>C8/39.37</f>
        <v>0.25400050800101603</v>
      </c>
      <c r="F8" t="s">
        <v>28</v>
      </c>
      <c r="G8" t="s">
        <v>31</v>
      </c>
    </row>
    <row r="9" spans="1:7" x14ac:dyDescent="0.25">
      <c r="A9" t="s">
        <v>11</v>
      </c>
      <c r="B9" t="s">
        <v>18</v>
      </c>
      <c r="C9">
        <f>SQRT(2*(C8/12)/C7)</f>
        <v>4.2627171084153679E-3</v>
      </c>
      <c r="D9" t="s">
        <v>26</v>
      </c>
      <c r="E9">
        <f>SQRT(2*E8/E7)</f>
        <v>4.2657939473206849E-3</v>
      </c>
      <c r="F9" t="s">
        <v>26</v>
      </c>
      <c r="G9" t="s">
        <v>12</v>
      </c>
    </row>
    <row r="10" spans="1:7" x14ac:dyDescent="0.25">
      <c r="A10" t="s">
        <v>15</v>
      </c>
      <c r="B10" t="s">
        <v>16</v>
      </c>
      <c r="C10">
        <f>C9*C7</f>
        <v>390.98692788605842</v>
      </c>
      <c r="D10" t="s">
        <v>32</v>
      </c>
      <c r="E10">
        <f>E9*E7</f>
        <v>119.08709662854297</v>
      </c>
      <c r="F10" t="s">
        <v>27</v>
      </c>
      <c r="G10" t="s">
        <v>19</v>
      </c>
    </row>
    <row r="11" spans="1:7" x14ac:dyDescent="0.25">
      <c r="C11">
        <f>C10/5280*3600</f>
        <v>266.58199628594889</v>
      </c>
      <c r="D11" t="s">
        <v>40</v>
      </c>
    </row>
  </sheetData>
  <mergeCells count="3">
    <mergeCell ref="E1:F1"/>
    <mergeCell ref="C2:D2"/>
    <mergeCell ref="E2:F2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</dc:creator>
  <cp:lastModifiedBy>Norm</cp:lastModifiedBy>
  <cp:lastPrinted>2018-12-09T19:03:00Z</cp:lastPrinted>
  <dcterms:created xsi:type="dcterms:W3CDTF">2018-12-09T18:26:44Z</dcterms:created>
  <dcterms:modified xsi:type="dcterms:W3CDTF">2018-12-11T20:40:31Z</dcterms:modified>
</cp:coreProperties>
</file>