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aglePCB\POVDisplayRotate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  <c r="B14" i="1"/>
  <c r="B11" i="1"/>
  <c r="B4" i="1"/>
  <c r="B6" i="1"/>
</calcChain>
</file>

<file path=xl/sharedStrings.xml><?xml version="1.0" encoding="utf-8"?>
<sst xmlns="http://schemas.openxmlformats.org/spreadsheetml/2006/main" count="32" uniqueCount="26">
  <si>
    <t>Vout</t>
  </si>
  <si>
    <t>VinMAx</t>
  </si>
  <si>
    <t>Item</t>
  </si>
  <si>
    <t>Value</t>
  </si>
  <si>
    <t>Units</t>
  </si>
  <si>
    <t>Volts</t>
  </si>
  <si>
    <t>R1</t>
  </si>
  <si>
    <t>Kohms</t>
  </si>
  <si>
    <t>R2</t>
  </si>
  <si>
    <t>KOhms</t>
  </si>
  <si>
    <t>Rt</t>
  </si>
  <si>
    <t>Il_max</t>
  </si>
  <si>
    <t>Amps</t>
  </si>
  <si>
    <t>Ic1</t>
  </si>
  <si>
    <t>Delta Vin</t>
  </si>
  <si>
    <t>Fs</t>
  </si>
  <si>
    <t>Hz</t>
  </si>
  <si>
    <t>Delta Vout</t>
  </si>
  <si>
    <t>L1</t>
  </si>
  <si>
    <t>Henrys</t>
  </si>
  <si>
    <t>C2</t>
  </si>
  <si>
    <t>Farads</t>
  </si>
  <si>
    <t>Vout/Vin</t>
  </si>
  <si>
    <t>Resr</t>
  </si>
  <si>
    <t>Ohms</t>
  </si>
  <si>
    <t>Ceramic Delta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</si>
</sst>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2" sqref="B12"/>
    </sheetView>
  </sheetViews>
  <sheetFormatPr defaultRowHeight="15" x14ac:dyDescent="0.25"/>
  <cols>
    <col min="1" max="1" width="19.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1</v>
      </c>
      <c r="B2">
        <v>35</v>
      </c>
      <c r="C2" t="s">
        <v>5</v>
      </c>
    </row>
    <row r="3" spans="1:3" x14ac:dyDescent="0.25">
      <c r="A3" t="s">
        <v>0</v>
      </c>
      <c r="B3">
        <v>5</v>
      </c>
      <c r="C3" t="s">
        <v>5</v>
      </c>
    </row>
    <row r="4" spans="1:3" x14ac:dyDescent="0.25">
      <c r="A4" t="s">
        <v>22</v>
      </c>
      <c r="B4">
        <f>B3/B2</f>
        <v>0.14285714285714285</v>
      </c>
    </row>
    <row r="5" spans="1:3" x14ac:dyDescent="0.25">
      <c r="A5" t="s">
        <v>6</v>
      </c>
      <c r="B5">
        <v>41.2</v>
      </c>
      <c r="C5" t="s">
        <v>7</v>
      </c>
    </row>
    <row r="6" spans="1:3" x14ac:dyDescent="0.25">
      <c r="A6" t="s">
        <v>8</v>
      </c>
      <c r="B6">
        <f>B5/((B3/0.792)-1)</f>
        <v>7.7543726235741453</v>
      </c>
      <c r="C6" t="s">
        <v>9</v>
      </c>
    </row>
    <row r="7" spans="1:3" x14ac:dyDescent="0.25">
      <c r="A7" t="s">
        <v>10</v>
      </c>
      <c r="B7">
        <v>51</v>
      </c>
      <c r="C7" t="s">
        <v>9</v>
      </c>
    </row>
    <row r="8" spans="1:3" x14ac:dyDescent="0.25">
      <c r="A8" t="s">
        <v>18</v>
      </c>
      <c r="B8" s="2">
        <v>1.0000000000000001E-5</v>
      </c>
      <c r="C8" t="s">
        <v>19</v>
      </c>
    </row>
    <row r="9" spans="1:3" x14ac:dyDescent="0.25">
      <c r="A9" t="s">
        <v>11</v>
      </c>
      <c r="B9">
        <v>0.4</v>
      </c>
      <c r="C9" t="s">
        <v>12</v>
      </c>
    </row>
    <row r="10" spans="1:3" x14ac:dyDescent="0.25">
      <c r="A10" t="s">
        <v>15</v>
      </c>
      <c r="B10">
        <v>410000</v>
      </c>
      <c r="C10" t="s">
        <v>16</v>
      </c>
    </row>
    <row r="11" spans="1:3" x14ac:dyDescent="0.25">
      <c r="A11" t="s">
        <v>13</v>
      </c>
      <c r="B11">
        <f>B9*SQRT(B4*(1-B4))</f>
        <v>0.13997084244475305</v>
      </c>
      <c r="C11" t="s">
        <v>12</v>
      </c>
    </row>
    <row r="12" spans="1:3" x14ac:dyDescent="0.25">
      <c r="A12" t="s">
        <v>20</v>
      </c>
      <c r="B12" s="2">
        <v>1E-4</v>
      </c>
      <c r="C12" t="s">
        <v>21</v>
      </c>
    </row>
    <row r="13" spans="1:3" x14ac:dyDescent="0.25">
      <c r="A13" t="s">
        <v>23</v>
      </c>
      <c r="B13" s="2">
        <v>0.01</v>
      </c>
      <c r="C13" t="s">
        <v>24</v>
      </c>
    </row>
    <row r="14" spans="1:3" x14ac:dyDescent="0.25">
      <c r="A14" t="s">
        <v>14</v>
      </c>
      <c r="B14">
        <f>(B9/(B10*0.000022))*B4*(1-B4)</f>
        <v>5.4301099597266851E-3</v>
      </c>
      <c r="C14" t="s">
        <v>5</v>
      </c>
    </row>
    <row r="15" spans="1:3" x14ac:dyDescent="0.25">
      <c r="A15" t="s">
        <v>17</v>
      </c>
      <c r="B15" s="2">
        <f>B3/(B10*B8)*(1-B4)*(B13+(1/(8*B10*B12)))</f>
        <v>1.3639840231154924E-2</v>
      </c>
      <c r="C15" t="s">
        <v>5</v>
      </c>
    </row>
    <row r="17" spans="1:3" x14ac:dyDescent="0.25">
      <c r="A17" t="s">
        <v>25</v>
      </c>
      <c r="B17">
        <f>B3/(8*POWER(B10,2)*B8*B12)*(1-B4)</f>
        <v>3.1868785586810573E-3</v>
      </c>
      <c r="C17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Nick Butts</cp:lastModifiedBy>
  <dcterms:created xsi:type="dcterms:W3CDTF">2016-08-25T02:27:28Z</dcterms:created>
  <dcterms:modified xsi:type="dcterms:W3CDTF">2016-08-25T02:53:03Z</dcterms:modified>
</cp:coreProperties>
</file>