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jpeg_hw\sjpeg_hl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9" i="1"/>
  <c r="B20" i="1"/>
  <c r="B19" i="1"/>
  <c r="B17" i="1"/>
  <c r="B18" i="1"/>
  <c r="C20" i="1" l="1"/>
  <c r="C19" i="1"/>
  <c r="C18" i="1"/>
  <c r="C17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<sst xmlns="http://schemas.openxmlformats.org/spreadsheetml/2006/main" count="26" uniqueCount="21">
  <si>
    <t>Width</t>
  </si>
  <si>
    <t>height</t>
  </si>
  <si>
    <t>Luma pixels</t>
  </si>
  <si>
    <t>Chroma pixels</t>
  </si>
  <si>
    <t>Luma 8x8 blocks</t>
  </si>
  <si>
    <t>Chroma 8x8 blocks</t>
  </si>
  <si>
    <t>Total blocks</t>
  </si>
  <si>
    <t>Throughput in clocks</t>
  </si>
  <si>
    <t>Block speed</t>
  </si>
  <si>
    <t>Pixels</t>
  </si>
  <si>
    <t>Block</t>
  </si>
  <si>
    <t>Clocks</t>
  </si>
  <si>
    <t>ns</t>
  </si>
  <si>
    <t>Execution time for one image</t>
  </si>
  <si>
    <t>seconds</t>
  </si>
  <si>
    <t>Scale bits</t>
  </si>
  <si>
    <t>m1</t>
  </si>
  <si>
    <t>m2</t>
  </si>
  <si>
    <t>m3</t>
  </si>
  <si>
    <t>m4</t>
  </si>
  <si>
    <t>Number of blocks per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</si>
</sst>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2" sqref="B12"/>
    </sheetView>
  </sheetViews>
  <sheetFormatPr defaultRowHeight="14.25" x14ac:dyDescent="0.45"/>
  <cols>
    <col min="1" max="1" width="28.73046875" customWidth="1"/>
  </cols>
  <sheetData>
    <row r="1" spans="1:3" x14ac:dyDescent="0.45">
      <c r="A1" t="s">
        <v>0</v>
      </c>
      <c r="B1">
        <v>3840</v>
      </c>
      <c r="C1" t="s">
        <v>9</v>
      </c>
    </row>
    <row r="2" spans="1:3" x14ac:dyDescent="0.45">
      <c r="A2" t="s">
        <v>1</v>
      </c>
      <c r="B2">
        <v>2160</v>
      </c>
      <c r="C2" t="s">
        <v>9</v>
      </c>
    </row>
    <row r="4" spans="1:3" x14ac:dyDescent="0.45">
      <c r="A4" t="s">
        <v>2</v>
      </c>
      <c r="B4">
        <f>B1*B2</f>
        <v>8294400</v>
      </c>
      <c r="C4" t="s">
        <v>9</v>
      </c>
    </row>
    <row r="5" spans="1:3" x14ac:dyDescent="0.45">
      <c r="A5" t="s">
        <v>3</v>
      </c>
      <c r="B5">
        <f>B4/2</f>
        <v>4147200</v>
      </c>
      <c r="C5" t="s">
        <v>9</v>
      </c>
    </row>
    <row r="6" spans="1:3" x14ac:dyDescent="0.45">
      <c r="A6" t="s">
        <v>4</v>
      </c>
      <c r="B6">
        <f>B4/64</f>
        <v>129600</v>
      </c>
      <c r="C6" t="s">
        <v>10</v>
      </c>
    </row>
    <row r="7" spans="1:3" x14ac:dyDescent="0.45">
      <c r="A7" t="s">
        <v>5</v>
      </c>
      <c r="B7">
        <f>B5/64</f>
        <v>64800</v>
      </c>
      <c r="C7" t="s">
        <v>10</v>
      </c>
    </row>
    <row r="8" spans="1:3" x14ac:dyDescent="0.45">
      <c r="A8" t="s">
        <v>6</v>
      </c>
      <c r="B8">
        <f>B6+B7</f>
        <v>194400</v>
      </c>
      <c r="C8" t="s">
        <v>10</v>
      </c>
    </row>
    <row r="9" spans="1:3" x14ac:dyDescent="0.45">
      <c r="A9" t="s">
        <v>20</v>
      </c>
      <c r="B9">
        <f>B8/6</f>
        <v>32400</v>
      </c>
    </row>
    <row r="11" spans="1:3" x14ac:dyDescent="0.45">
      <c r="A11" t="s">
        <v>7</v>
      </c>
      <c r="B11">
        <v>1675</v>
      </c>
      <c r="C11" t="s">
        <v>11</v>
      </c>
    </row>
    <row r="12" spans="1:3" x14ac:dyDescent="0.45">
      <c r="A12" t="s">
        <v>8</v>
      </c>
      <c r="B12" s="1">
        <v>6.9999999999999998E-9</v>
      </c>
      <c r="C12" t="s">
        <v>12</v>
      </c>
    </row>
    <row r="14" spans="1:3" x14ac:dyDescent="0.45">
      <c r="A14" t="s">
        <v>13</v>
      </c>
      <c r="B14" s="2">
        <f>B12*B11*B9</f>
        <v>0.37989000000000001</v>
      </c>
      <c r="C14" t="s">
        <v>14</v>
      </c>
    </row>
    <row r="16" spans="1:3" x14ac:dyDescent="0.45">
      <c r="A16" t="s">
        <v>15</v>
      </c>
      <c r="B16">
        <v>15</v>
      </c>
    </row>
    <row r="17" spans="1:3" x14ac:dyDescent="0.45">
      <c r="A17" t="s">
        <v>16</v>
      </c>
      <c r="B17">
        <f>COS((4*PI())/16)</f>
        <v>0.70710678118654757</v>
      </c>
      <c r="C17">
        <f>ROUND(B17*POWER(2,$B$16),0)</f>
        <v>23170</v>
      </c>
    </row>
    <row r="18" spans="1:3" x14ac:dyDescent="0.45">
      <c r="A18" t="s">
        <v>17</v>
      </c>
      <c r="B18">
        <f>COS(6*PI()/16)</f>
        <v>0.38268343236508984</v>
      </c>
      <c r="C18">
        <f>ROUND(B18*POWER(2,$B$16),0)</f>
        <v>12540</v>
      </c>
    </row>
    <row r="19" spans="1:3" x14ac:dyDescent="0.45">
      <c r="A19" t="s">
        <v>18</v>
      </c>
      <c r="B19">
        <f>COS(2*PI()/16)-COS(6*PI()/16)</f>
        <v>0.5411961001461969</v>
      </c>
      <c r="C19">
        <f>ROUND(B19*POWER(2,$B$16),0)</f>
        <v>17734</v>
      </c>
    </row>
    <row r="20" spans="1:3" x14ac:dyDescent="0.45">
      <c r="A20" t="s">
        <v>19</v>
      </c>
      <c r="B20">
        <f>COS(2*PI()/16)+COS(6*PI()/16)</f>
        <v>1.3065629648763766</v>
      </c>
      <c r="C20">
        <f>ROUND(B20*POWER(2,$B$16),0)</f>
        <v>42813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Nick Butts</cp:lastModifiedBy>
  <dcterms:created xsi:type="dcterms:W3CDTF">2018-04-21T23:53:29Z</dcterms:created>
  <dcterms:modified xsi:type="dcterms:W3CDTF">2018-04-23T03:16:41Z</dcterms:modified>
</cp:coreProperties>
</file>