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nlee5\OneDrive - SCH\Projects\Cascade-IMPAc-TB-Data-Submission-Tools\templates\immport\examples\"/>
    </mc:Choice>
  </mc:AlternateContent>
  <xr:revisionPtr revIDLastSave="0" documentId="8_{F7C6032A-5630-4939-A8B1-41AD5D3A0DF9}" xr6:coauthVersionLast="47" xr6:coauthVersionMax="47" xr10:uidLastSave="{00000000-0000-0000-0000-000000000000}"/>
  <bookViews>
    <workbookView xWindow="-90" yWindow="-16320" windowWidth="29040" windowHeight="15840" tabRatio="840" activeTab="1" xr2:uid="{00000000-000D-0000-FFFF-FFFF00000000}"/>
  </bookViews>
  <sheets>
    <sheet name="Instructions" sheetId="19" r:id="rId1"/>
    <sheet name="protocols" sheetId="3" r:id="rId2"/>
    <sheet name="basic_study_design" sheetId="1" r:id="rId3"/>
    <sheet name="treatments" sheetId="7" r:id="rId4"/>
    <sheet name="treatments_lookup" sheetId="8" state="hidden" r:id="rId5"/>
    <sheet name="reagents" sheetId="15" r:id="rId6"/>
    <sheet name="subjectAnimals" sheetId="5" r:id="rId7"/>
    <sheet name="reagent_lookup" sheetId="16" state="hidden" r:id="rId8"/>
    <sheet name="bioSamples" sheetId="9" r:id="rId9"/>
    <sheet name="experiments" sheetId="17" r:id="rId10"/>
    <sheet name="experiment_lookup" sheetId="18" state="hidden" r:id="rId11"/>
    <sheet name="experimentSamples" sheetId="13" r:id="rId12"/>
    <sheet name="exp_sample_lookup" sheetId="14" state="hidden" r:id="rId13"/>
    <sheet name="publicRepositories" sheetId="11" r:id="rId14"/>
    <sheet name="pubrep_lookup" sheetId="12" state="hidden" r:id="rId15"/>
    <sheet name="biosample_lookup" sheetId="10" state="hidden" r:id="rId16"/>
    <sheet name="animals_lookup" sheetId="6" state="hidden" r:id="rId17"/>
    <sheet name="protocols_lookup" sheetId="4" state="hidden" r:id="rId18"/>
    <sheet name="study_lookup" sheetId="2" state="hidden" r:id="rId19"/>
  </sheets>
  <definedNames>
    <definedName name="age_unit">basic_study_design!$B$14</definedName>
    <definedName name="arm_or_cohort">basic_study_design!$A$30:$A$33</definedName>
    <definedName name="biosample_id">bioSamples!$B$4:$B$200</definedName>
    <definedName name="experiment_id">experiments!$B$4:$B$200</definedName>
    <definedName name="Expsample_ID">experimentSamples!$B$4:$B$200</definedName>
    <definedName name="lookupage_event1175">animals_lookup!$A$510:$A$518</definedName>
    <definedName name="lookupage_unit1129">study_lookup!$A$1:$A$10</definedName>
    <definedName name="lookupage_unit1174">animals_lookup!$A$500:$A$509</definedName>
    <definedName name="lookupamount_unit1143">treatments_lookup!$A$4:$A$61</definedName>
    <definedName name="lookupcondition_reported1131">study_lookup!$A$32:$A$397</definedName>
    <definedName name="lookupcriterion_category1134">study_lookup!$A$432:$A$434</definedName>
    <definedName name="lookupdisease_reported1171">animals_lookup!$A$102:$A$467</definedName>
    <definedName name="lookupdisease_stage_reported1173">animals_lookup!$A$477:$A$499</definedName>
    <definedName name="lookupduration_unit1144">treatments_lookup!$A$62:$A$71</definedName>
    <definedName name="lookupexposure_material_reported1170">animals_lookup!$A$1:$A$101</definedName>
    <definedName name="lookupexposure_process_reported1178">animals_lookup!$A$813:$A$832</definedName>
    <definedName name="lookupgender1172">animals_lookup!$A$468:$A$476</definedName>
    <definedName name="lookupmeasurement_technique1017">exp_sample_lookup!$A$20:$A$119</definedName>
    <definedName name="lookupmeasurement_technique1063">experiment_lookup!$A$1:$A$100</definedName>
    <definedName name="lookuprepository_name1196">pubrep_lookup!$A$1:$A$20</definedName>
    <definedName name="lookupresearch_focus1130">study_lookup!$A$11:$A$31</definedName>
    <definedName name="lookuprole_in_study1133">study_lookup!$A$412:$A$431</definedName>
    <definedName name="lookupspecies1177">animals_lookup!$A$789:$A$812</definedName>
    <definedName name="lookupstudy_file_type1135">study_lookup!$A$435:$A$459</definedName>
    <definedName name="lookupstudy_time_collected_unit1015">exp_sample_lookup!$A$1:$A$10</definedName>
    <definedName name="lookupstudy_time_collected_unit1103">biosample_lookup!$A$98:$A$107</definedName>
    <definedName name="lookupstudy_time_t0_event1016">exp_sample_lookup!$A$11:$A$19</definedName>
    <definedName name="lookupstudy_time_t0_event1104">biosample_lookup!$A$108:$A$116</definedName>
    <definedName name="lookupsubject_location1176">animals_lookup!$A$519:$A$788</definedName>
    <definedName name="lookuptemperature_unit1145">treatments_lookup!$A$72:$A$77</definedName>
    <definedName name="lookuptype_reported1132">study_lookup!$A$398:$A$411</definedName>
    <definedName name="lookuptype1018">exp_sample_lookup!$A$120:$A$216</definedName>
    <definedName name="lookuptype1102">biosample_lookup!$A$1:$A$97</definedName>
    <definedName name="lookuptype1194">protocols_lookup!$A$1:$A$25</definedName>
    <definedName name="lookupuse_treatment1142">treatments_lookup!$A$1:$A$3</definedName>
    <definedName name="planned_visit">basic_study_design!$A$42:$A$43</definedName>
    <definedName name="protocol_ids">protocols!$B$4:$B$200</definedName>
    <definedName name="reagent_ids">reagents!$B$4:$B$200</definedName>
    <definedName name="study_id">basic_study_design!$B$6</definedName>
    <definedName name="subject_animal_id">subjectAnimals!$B$4:$B$200</definedName>
    <definedName name="treatment_id">treatments!$B$4:$B$200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0" i="17" l="1"/>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B4" i="11" a="1"/>
  <c r="B4" i="11" s="1"/>
  <c r="B11" i="3" l="1"/>
  <c r="B10" i="3"/>
  <c r="P200" i="13"/>
  <c r="P199" i="13"/>
  <c r="P198" i="13"/>
  <c r="P197" i="13"/>
  <c r="P196" i="13"/>
  <c r="P195" i="13"/>
  <c r="P194" i="13"/>
  <c r="P193" i="13"/>
  <c r="P192" i="13"/>
  <c r="P191" i="13"/>
  <c r="P190" i="13"/>
  <c r="P189" i="13"/>
  <c r="P188" i="13"/>
  <c r="P187" i="13"/>
  <c r="P186" i="13"/>
  <c r="P185" i="13"/>
  <c r="P184" i="13"/>
  <c r="P183" i="13"/>
  <c r="P182" i="13"/>
  <c r="P181" i="13"/>
  <c r="P180" i="13"/>
  <c r="P179" i="13"/>
  <c r="P178" i="13"/>
  <c r="P177" i="13"/>
  <c r="P176" i="13"/>
  <c r="P175" i="13"/>
  <c r="P174" i="13"/>
  <c r="P173" i="13"/>
  <c r="P172" i="13"/>
  <c r="P171" i="13"/>
  <c r="P170" i="13"/>
  <c r="P169" i="13"/>
  <c r="P168" i="13"/>
  <c r="P167" i="13"/>
  <c r="P166" i="13"/>
  <c r="P165" i="13"/>
  <c r="P164" i="13"/>
  <c r="P163" i="13"/>
  <c r="P162" i="13"/>
  <c r="P161" i="13"/>
  <c r="P160" i="13"/>
  <c r="P159" i="13"/>
  <c r="P158" i="13"/>
  <c r="P157" i="13"/>
  <c r="P156" i="13"/>
  <c r="P155" i="13"/>
  <c r="P154" i="13"/>
  <c r="P153" i="13"/>
  <c r="P152" i="13"/>
  <c r="P151" i="13"/>
  <c r="P150" i="13"/>
  <c r="P149" i="13"/>
  <c r="P148" i="13"/>
  <c r="P147" i="13"/>
  <c r="P146" i="13"/>
  <c r="P145" i="13"/>
  <c r="P144" i="13"/>
  <c r="P143" i="13"/>
  <c r="P142" i="13"/>
  <c r="P141" i="13"/>
  <c r="P140" i="13"/>
  <c r="P139" i="13"/>
  <c r="P138" i="13"/>
  <c r="P137" i="13"/>
  <c r="P136" i="13"/>
  <c r="P135" i="13"/>
  <c r="P134" i="13"/>
  <c r="P133" i="13"/>
  <c r="P132" i="13"/>
  <c r="P131" i="13"/>
  <c r="P130" i="13"/>
  <c r="P129" i="13"/>
  <c r="P128" i="13"/>
  <c r="P127" i="13"/>
  <c r="P126" i="13"/>
  <c r="P125" i="13"/>
  <c r="P124" i="13"/>
  <c r="P123" i="13"/>
  <c r="P122" i="13"/>
  <c r="P121" i="13"/>
  <c r="P120" i="13"/>
  <c r="P119" i="13"/>
  <c r="P118" i="13"/>
  <c r="P117" i="13"/>
  <c r="P116" i="13"/>
  <c r="P115" i="13"/>
  <c r="P114" i="13"/>
  <c r="P113" i="13"/>
  <c r="P112" i="13"/>
  <c r="P111" i="13"/>
  <c r="P110" i="13"/>
  <c r="P109" i="13"/>
  <c r="P108" i="13"/>
  <c r="P107" i="13"/>
  <c r="P106" i="13"/>
  <c r="P105" i="13"/>
  <c r="P104" i="13"/>
  <c r="P103" i="13"/>
  <c r="P102" i="13"/>
  <c r="P101" i="13"/>
  <c r="P100" i="13"/>
  <c r="P99" i="13"/>
  <c r="P98" i="13"/>
  <c r="P97" i="13"/>
  <c r="P96" i="13"/>
  <c r="P95" i="13"/>
  <c r="P94" i="13"/>
  <c r="P93" i="13"/>
  <c r="P92" i="13"/>
  <c r="P91" i="13"/>
  <c r="P90" i="13"/>
  <c r="P89" i="13"/>
  <c r="P88" i="13"/>
  <c r="P87" i="13"/>
  <c r="P86" i="13"/>
  <c r="P85" i="13"/>
  <c r="P84" i="13"/>
  <c r="P83" i="13"/>
  <c r="P82" i="13"/>
  <c r="P81" i="13"/>
  <c r="P80" i="13"/>
  <c r="P79" i="13"/>
  <c r="P78" i="13"/>
  <c r="P77" i="13"/>
  <c r="P76" i="13"/>
  <c r="P75" i="13"/>
  <c r="P74" i="13"/>
  <c r="P73" i="13"/>
  <c r="P72" i="13"/>
  <c r="P71" i="13"/>
  <c r="P70" i="13"/>
  <c r="P69" i="13"/>
  <c r="P68" i="13"/>
  <c r="P67" i="13"/>
  <c r="P66" i="13"/>
  <c r="P65" i="13"/>
  <c r="P64" i="13"/>
  <c r="P63" i="13"/>
  <c r="P62" i="13"/>
  <c r="P61" i="13"/>
  <c r="P60" i="13"/>
  <c r="P59" i="13"/>
  <c r="P58" i="13"/>
  <c r="P57" i="13"/>
  <c r="P56" i="13"/>
  <c r="P55" i="13"/>
  <c r="P54" i="13"/>
  <c r="P53" i="13"/>
  <c r="P52" i="13"/>
  <c r="P51" i="13"/>
  <c r="P50" i="13"/>
  <c r="P49" i="13"/>
  <c r="P48" i="13"/>
  <c r="P47" i="13"/>
  <c r="P46" i="13"/>
  <c r="P45" i="13"/>
  <c r="P44" i="13"/>
  <c r="P43" i="13"/>
  <c r="P42" i="13"/>
  <c r="P41" i="13"/>
  <c r="P40" i="13"/>
  <c r="P39" i="13"/>
  <c r="P38" i="13"/>
  <c r="P37" i="13"/>
  <c r="P36" i="13"/>
  <c r="P35" i="13"/>
  <c r="P34" i="13"/>
  <c r="P33" i="13"/>
  <c r="P32" i="13"/>
  <c r="P31" i="13"/>
  <c r="P30" i="13"/>
  <c r="P29" i="13"/>
  <c r="P28" i="13"/>
  <c r="P27" i="13"/>
  <c r="P26" i="13"/>
  <c r="P25" i="13"/>
  <c r="P24" i="13"/>
  <c r="P23" i="13"/>
  <c r="P22" i="13"/>
  <c r="P21" i="13"/>
  <c r="P20" i="13"/>
  <c r="P19" i="13"/>
  <c r="P18" i="13"/>
  <c r="P17" i="13"/>
  <c r="P16" i="13"/>
  <c r="P15" i="13"/>
  <c r="P14" i="13"/>
  <c r="P13" i="13"/>
  <c r="P12" i="13"/>
  <c r="P11" i="13"/>
  <c r="P10" i="13"/>
  <c r="P9" i="13"/>
  <c r="P8" i="13"/>
  <c r="P7" i="13"/>
  <c r="P6" i="13"/>
  <c r="P5" i="13"/>
  <c r="P4" i="13"/>
  <c r="O4" i="13"/>
  <c r="O200" i="13"/>
  <c r="O199" i="13"/>
  <c r="O198" i="13"/>
  <c r="O197" i="13"/>
  <c r="O196" i="13"/>
  <c r="O195" i="13"/>
  <c r="O194" i="13"/>
  <c r="O193" i="13"/>
  <c r="O192" i="13"/>
  <c r="O191" i="13"/>
  <c r="O190" i="13"/>
  <c r="O189" i="13"/>
  <c r="O188" i="13"/>
  <c r="O187" i="13"/>
  <c r="O186" i="13"/>
  <c r="O185" i="13"/>
  <c r="O184" i="13"/>
  <c r="O183" i="13"/>
  <c r="O182" i="13"/>
  <c r="O181" i="13"/>
  <c r="O180" i="13"/>
  <c r="O179" i="13"/>
  <c r="O178" i="13"/>
  <c r="O177" i="13"/>
  <c r="O176" i="13"/>
  <c r="O175" i="13"/>
  <c r="O174" i="13"/>
  <c r="O173" i="13"/>
  <c r="O172" i="13"/>
  <c r="O171" i="13"/>
  <c r="O170" i="13"/>
  <c r="O169" i="13"/>
  <c r="O168" i="13"/>
  <c r="O167" i="13"/>
  <c r="O166" i="13"/>
  <c r="O165" i="13"/>
  <c r="O164" i="13"/>
  <c r="O163" i="13"/>
  <c r="O162" i="13"/>
  <c r="O161" i="13"/>
  <c r="O160" i="13"/>
  <c r="O159" i="13"/>
  <c r="O158" i="13"/>
  <c r="O157" i="13"/>
  <c r="O156" i="13"/>
  <c r="O155" i="13"/>
  <c r="O154" i="13"/>
  <c r="O153" i="13"/>
  <c r="O152" i="13"/>
  <c r="O151" i="13"/>
  <c r="O150" i="13"/>
  <c r="O149" i="13"/>
  <c r="O148" i="13"/>
  <c r="O147" i="13"/>
  <c r="O146" i="13"/>
  <c r="O145" i="13"/>
  <c r="O144" i="13"/>
  <c r="O143" i="13"/>
  <c r="O142" i="13"/>
  <c r="O141" i="13"/>
  <c r="O140" i="13"/>
  <c r="O139" i="13"/>
  <c r="O138" i="13"/>
  <c r="O137" i="13"/>
  <c r="O136" i="13"/>
  <c r="O135" i="13"/>
  <c r="O134" i="13"/>
  <c r="O133" i="13"/>
  <c r="O132" i="13"/>
  <c r="O131" i="13"/>
  <c r="O130" i="13"/>
  <c r="O129" i="13"/>
  <c r="O128" i="13"/>
  <c r="O127" i="13"/>
  <c r="O126" i="13"/>
  <c r="O125" i="13"/>
  <c r="O124" i="13"/>
  <c r="O123" i="13"/>
  <c r="O122" i="13"/>
  <c r="O121" i="13"/>
  <c r="O120" i="13"/>
  <c r="O119" i="13"/>
  <c r="O118" i="13"/>
  <c r="O117" i="13"/>
  <c r="O116" i="13"/>
  <c r="O115" i="13"/>
  <c r="O114" i="13"/>
  <c r="O113" i="13"/>
  <c r="O112" i="13"/>
  <c r="O111" i="13"/>
  <c r="O110" i="13"/>
  <c r="O109" i="13"/>
  <c r="O108" i="13"/>
  <c r="O107" i="13"/>
  <c r="O106" i="13"/>
  <c r="O105" i="13"/>
  <c r="O104" i="13"/>
  <c r="O103" i="13"/>
  <c r="O102" i="13"/>
  <c r="O101" i="13"/>
  <c r="O100" i="13"/>
  <c r="O99" i="13"/>
  <c r="O98" i="13"/>
  <c r="O97" i="13"/>
  <c r="O96" i="13"/>
  <c r="O95" i="13"/>
  <c r="O94" i="13"/>
  <c r="O93" i="13"/>
  <c r="O92" i="13"/>
  <c r="O91" i="13"/>
  <c r="O90" i="13"/>
  <c r="O89" i="13"/>
  <c r="O88" i="13"/>
  <c r="O87" i="13"/>
  <c r="O86" i="13"/>
  <c r="O85" i="13"/>
  <c r="O84" i="13"/>
  <c r="O83" i="13"/>
  <c r="O82" i="13"/>
  <c r="O81" i="13"/>
  <c r="O80" i="13"/>
  <c r="O79" i="13"/>
  <c r="O78" i="13"/>
  <c r="O77" i="13"/>
  <c r="O76" i="13"/>
  <c r="O75" i="13"/>
  <c r="O74" i="13"/>
  <c r="O73" i="13"/>
  <c r="O72" i="13"/>
  <c r="O71" i="13"/>
  <c r="O70" i="13"/>
  <c r="O69" i="13"/>
  <c r="O68" i="13"/>
  <c r="O67" i="13"/>
  <c r="O66" i="13"/>
  <c r="O65" i="13"/>
  <c r="O64" i="13"/>
  <c r="O63" i="13"/>
  <c r="O62" i="13"/>
  <c r="O61" i="13"/>
  <c r="O60" i="13"/>
  <c r="O59" i="13"/>
  <c r="O58" i="13"/>
  <c r="O57" i="13"/>
  <c r="O56" i="13"/>
  <c r="O55" i="13"/>
  <c r="O54" i="13"/>
  <c r="O53" i="13"/>
  <c r="O52" i="13"/>
  <c r="O51" i="13"/>
  <c r="O50" i="13"/>
  <c r="O49" i="13"/>
  <c r="O48" i="13"/>
  <c r="O47" i="13"/>
  <c r="O46" i="13"/>
  <c r="O45" i="13"/>
  <c r="O44" i="13"/>
  <c r="O43" i="13"/>
  <c r="O42" i="13"/>
  <c r="O41" i="13"/>
  <c r="O40" i="13"/>
  <c r="O39" i="13"/>
  <c r="O38" i="13"/>
  <c r="O37" i="13"/>
  <c r="O36" i="13"/>
  <c r="O35" i="13"/>
  <c r="O34" i="13"/>
  <c r="O33" i="13"/>
  <c r="O32" i="13"/>
  <c r="O31" i="13"/>
  <c r="O30" i="13"/>
  <c r="O29" i="13"/>
  <c r="O28" i="13"/>
  <c r="O27" i="13"/>
  <c r="O26" i="13"/>
  <c r="O25" i="13"/>
  <c r="O24" i="13"/>
  <c r="O23" i="13"/>
  <c r="O22" i="13"/>
  <c r="O21" i="13"/>
  <c r="O20" i="13"/>
  <c r="O19" i="13"/>
  <c r="O18" i="13"/>
  <c r="O17" i="13"/>
  <c r="O16" i="13"/>
  <c r="O15" i="13"/>
  <c r="O14" i="13"/>
  <c r="O13" i="13"/>
  <c r="O12" i="13"/>
  <c r="O11" i="13"/>
  <c r="O10" i="13"/>
  <c r="O9" i="13"/>
  <c r="O8" i="13"/>
  <c r="O7" i="13"/>
  <c r="O6" i="13"/>
  <c r="O5" i="13"/>
  <c r="M200" i="13"/>
  <c r="M199" i="13"/>
  <c r="M198" i="13"/>
  <c r="M197" i="13"/>
  <c r="M196" i="13"/>
  <c r="M195" i="13"/>
  <c r="M194" i="13"/>
  <c r="M193" i="13"/>
  <c r="M192" i="13"/>
  <c r="M191" i="13"/>
  <c r="M190" i="13"/>
  <c r="M189" i="13"/>
  <c r="M188" i="13"/>
  <c r="M187" i="13"/>
  <c r="M186" i="13"/>
  <c r="M185" i="13"/>
  <c r="M184" i="13"/>
  <c r="M183" i="13"/>
  <c r="M182" i="13"/>
  <c r="M181" i="13"/>
  <c r="M180" i="13"/>
  <c r="M179" i="13"/>
  <c r="M178" i="13"/>
  <c r="M177" i="13"/>
  <c r="M176" i="13"/>
  <c r="M175" i="13"/>
  <c r="M174" i="13"/>
  <c r="M173" i="13"/>
  <c r="M172" i="13"/>
  <c r="M171" i="13"/>
  <c r="M170" i="13"/>
  <c r="M169" i="13"/>
  <c r="M168" i="13"/>
  <c r="M167" i="13"/>
  <c r="M166" i="13"/>
  <c r="M165" i="13"/>
  <c r="M164" i="13"/>
  <c r="M163" i="13"/>
  <c r="M162" i="13"/>
  <c r="M161" i="13"/>
  <c r="M160" i="13"/>
  <c r="M159" i="13"/>
  <c r="M158" i="13"/>
  <c r="M157" i="13"/>
  <c r="M156" i="13"/>
  <c r="M155" i="13"/>
  <c r="M154" i="13"/>
  <c r="M153" i="13"/>
  <c r="M152" i="13"/>
  <c r="M151" i="13"/>
  <c r="M150" i="13"/>
  <c r="M149" i="13"/>
  <c r="M148" i="13"/>
  <c r="M147" i="13"/>
  <c r="M146" i="13"/>
  <c r="M145" i="13"/>
  <c r="M144" i="13"/>
  <c r="M143" i="13"/>
  <c r="M142" i="13"/>
  <c r="M141" i="13"/>
  <c r="M140" i="13"/>
  <c r="M139" i="13"/>
  <c r="M138" i="13"/>
  <c r="M137" i="13"/>
  <c r="M136" i="13"/>
  <c r="M135" i="13"/>
  <c r="M134" i="13"/>
  <c r="M133" i="13"/>
  <c r="M132" i="13"/>
  <c r="M131" i="13"/>
  <c r="M130" i="13"/>
  <c r="M129" i="13"/>
  <c r="M128" i="13"/>
  <c r="M127" i="13"/>
  <c r="M126" i="13"/>
  <c r="M125" i="13"/>
  <c r="M124" i="13"/>
  <c r="M123" i="13"/>
  <c r="M122" i="13"/>
  <c r="M121" i="13"/>
  <c r="M120" i="13"/>
  <c r="M119" i="13"/>
  <c r="M118" i="13"/>
  <c r="M117" i="13"/>
  <c r="M116" i="13"/>
  <c r="M115" i="13"/>
  <c r="M114" i="13"/>
  <c r="M113" i="13"/>
  <c r="M112" i="13"/>
  <c r="M111" i="13"/>
  <c r="M110" i="13"/>
  <c r="M109" i="13"/>
  <c r="M108" i="13"/>
  <c r="M107" i="13"/>
  <c r="M106" i="13"/>
  <c r="M105" i="13"/>
  <c r="M104" i="13"/>
  <c r="M103" i="13"/>
  <c r="M102" i="13"/>
  <c r="M101" i="13"/>
  <c r="M100" i="13"/>
  <c r="M99" i="13"/>
  <c r="M98" i="13"/>
  <c r="M97" i="13"/>
  <c r="M96" i="13"/>
  <c r="M95" i="13"/>
  <c r="M94" i="13"/>
  <c r="M93" i="13"/>
  <c r="M92" i="13"/>
  <c r="M91" i="13"/>
  <c r="M90" i="13"/>
  <c r="M89" i="13"/>
  <c r="M88" i="13"/>
  <c r="M87" i="13"/>
  <c r="M86" i="13"/>
  <c r="M85" i="13"/>
  <c r="M84" i="13"/>
  <c r="M83" i="13"/>
  <c r="M82" i="13"/>
  <c r="M81" i="13"/>
  <c r="M80" i="13"/>
  <c r="M79" i="13"/>
  <c r="M78" i="13"/>
  <c r="M77" i="13"/>
  <c r="M76" i="13"/>
  <c r="M75" i="13"/>
  <c r="M74" i="13"/>
  <c r="M73" i="13"/>
  <c r="M72" i="13"/>
  <c r="M71" i="13"/>
  <c r="M70" i="13"/>
  <c r="M69" i="13"/>
  <c r="M68" i="13"/>
  <c r="M67" i="13"/>
  <c r="M66" i="13"/>
  <c r="M65" i="13"/>
  <c r="M64" i="13"/>
  <c r="M63" i="13"/>
  <c r="M62" i="13"/>
  <c r="M61"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30" i="13"/>
  <c r="M29" i="13"/>
  <c r="M28" i="13"/>
  <c r="M27" i="13"/>
  <c r="M26" i="13"/>
  <c r="M25" i="13"/>
  <c r="M24" i="13"/>
  <c r="M23" i="13"/>
  <c r="M22" i="13"/>
  <c r="M21" i="13"/>
  <c r="M20" i="13"/>
  <c r="M19" i="13"/>
  <c r="M18" i="13"/>
  <c r="M17" i="13"/>
  <c r="M16" i="13"/>
  <c r="M15" i="13"/>
  <c r="M14" i="13"/>
  <c r="M13" i="13"/>
  <c r="M12" i="13"/>
  <c r="M11" i="13"/>
  <c r="M10" i="13"/>
  <c r="M9" i="13"/>
  <c r="M8" i="13"/>
  <c r="M7" i="13"/>
  <c r="M6" i="13"/>
  <c r="M5" i="13"/>
  <c r="M4" i="13"/>
  <c r="K111" i="13"/>
  <c r="K110" i="13"/>
  <c r="K109" i="13"/>
  <c r="K108" i="13"/>
  <c r="K107" i="13"/>
  <c r="K106" i="13"/>
  <c r="K105" i="13"/>
  <c r="K104" i="13"/>
  <c r="K103" i="13"/>
  <c r="K102" i="13"/>
  <c r="K101" i="13"/>
  <c r="K100" i="13"/>
  <c r="K99" i="13"/>
  <c r="K98" i="13"/>
  <c r="K97" i="13"/>
  <c r="K96" i="13"/>
  <c r="K95" i="13"/>
  <c r="K94" i="13"/>
  <c r="K93" i="13"/>
  <c r="K92" i="13"/>
  <c r="K91" i="13"/>
  <c r="K90" i="13"/>
  <c r="K89" i="13"/>
  <c r="K88" i="13"/>
  <c r="K87" i="13"/>
  <c r="K86" i="13"/>
  <c r="K85" i="13"/>
  <c r="K84" i="13"/>
  <c r="K83" i="13"/>
  <c r="K82" i="13"/>
  <c r="K81" i="13"/>
  <c r="K80" i="13"/>
  <c r="K79" i="13"/>
  <c r="K78" i="13"/>
  <c r="K77" i="13"/>
  <c r="K76" i="13"/>
  <c r="K75" i="13"/>
  <c r="K74" i="13"/>
  <c r="K73" i="13"/>
  <c r="K72" i="13"/>
  <c r="K71" i="13"/>
  <c r="K70" i="13"/>
  <c r="K69" i="13"/>
  <c r="K68" i="13"/>
  <c r="K67" i="13"/>
  <c r="K66" i="13"/>
  <c r="K65" i="13"/>
  <c r="K64" i="13"/>
  <c r="K63" i="13"/>
  <c r="K62" i="13"/>
  <c r="K61" i="13"/>
  <c r="K60" i="13"/>
  <c r="K59" i="13"/>
  <c r="K58" i="13"/>
  <c r="K57" i="13"/>
  <c r="K56" i="13"/>
  <c r="K55" i="13"/>
  <c r="K54" i="13"/>
  <c r="K53" i="13"/>
  <c r="K52" i="13"/>
  <c r="K51" i="13"/>
  <c r="K50" i="13"/>
  <c r="K49" i="13"/>
  <c r="K48" i="13"/>
  <c r="K47" i="13"/>
  <c r="K46" i="13"/>
  <c r="K45" i="13"/>
  <c r="K44" i="13"/>
  <c r="K43" i="13"/>
  <c r="K42" i="13"/>
  <c r="K41" i="13"/>
  <c r="K40"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9" i="3"/>
  <c r="B8" i="3"/>
  <c r="B7" i="3"/>
  <c r="B6" i="3"/>
  <c r="B5" i="3"/>
  <c r="B4" i="3"/>
  <c r="B200" i="7"/>
  <c r="B199" i="7"/>
  <c r="B198" i="7"/>
  <c r="B197" i="7"/>
  <c r="B196" i="7"/>
  <c r="B195" i="7"/>
  <c r="B194" i="7"/>
  <c r="B193" i="7"/>
  <c r="B192" i="7"/>
  <c r="B191" i="7"/>
  <c r="B190" i="7"/>
  <c r="B189" i="7"/>
  <c r="B188" i="7"/>
  <c r="B187" i="7"/>
  <c r="B186" i="7"/>
  <c r="B185" i="7"/>
  <c r="B184" i="7"/>
  <c r="B183" i="7"/>
  <c r="B182" i="7"/>
  <c r="B181" i="7"/>
  <c r="B180" i="7"/>
  <c r="B179" i="7"/>
  <c r="B178" i="7"/>
  <c r="B177" i="7"/>
  <c r="B176" i="7"/>
  <c r="B175" i="7"/>
  <c r="B174" i="7"/>
  <c r="B173" i="7"/>
  <c r="B172" i="7"/>
  <c r="B171" i="7"/>
  <c r="B170" i="7"/>
  <c r="B169" i="7"/>
  <c r="B168" i="7"/>
  <c r="B167" i="7"/>
  <c r="B166" i="7"/>
  <c r="B165" i="7"/>
  <c r="B164" i="7"/>
  <c r="B163" i="7"/>
  <c r="B162" i="7"/>
  <c r="B161" i="7"/>
  <c r="B160" i="7"/>
  <c r="B159" i="7"/>
  <c r="B158" i="7"/>
  <c r="B157" i="7"/>
  <c r="B156" i="7"/>
  <c r="B155" i="7"/>
  <c r="B154" i="7"/>
  <c r="B153" i="7"/>
  <c r="B152" i="7"/>
  <c r="B151" i="7"/>
  <c r="B150" i="7"/>
  <c r="B149" i="7"/>
  <c r="B148" i="7"/>
  <c r="B147" i="7"/>
  <c r="B146" i="7"/>
  <c r="B145" i="7"/>
  <c r="B144" i="7"/>
  <c r="B143" i="7"/>
  <c r="B142" i="7"/>
  <c r="B141" i="7"/>
  <c r="B140" i="7"/>
  <c r="B139" i="7"/>
  <c r="B138" i="7"/>
  <c r="B137" i="7"/>
  <c r="B136" i="7"/>
  <c r="B135" i="7"/>
  <c r="B134" i="7"/>
  <c r="B133" i="7"/>
  <c r="B132" i="7"/>
  <c r="B131" i="7"/>
  <c r="B130" i="7"/>
  <c r="B129" i="7"/>
  <c r="B128" i="7"/>
  <c r="B127" i="7"/>
  <c r="B126" i="7"/>
  <c r="B125" i="7"/>
  <c r="B124" i="7"/>
  <c r="B123" i="7"/>
  <c r="B122" i="7"/>
  <c r="B121" i="7"/>
  <c r="B120" i="7"/>
  <c r="B119" i="7"/>
  <c r="B118" i="7"/>
  <c r="B117" i="7"/>
  <c r="B116" i="7"/>
  <c r="B115" i="7"/>
  <c r="B114" i="7"/>
  <c r="B113" i="7"/>
  <c r="B112" i="7"/>
  <c r="B111" i="7"/>
  <c r="B110" i="7"/>
  <c r="B109" i="7"/>
  <c r="B108" i="7"/>
  <c r="B107" i="7"/>
  <c r="B106" i="7"/>
  <c r="B105" i="7"/>
  <c r="B104" i="7"/>
  <c r="B103" i="7"/>
  <c r="B102" i="7"/>
  <c r="B101" i="7"/>
  <c r="B100" i="7"/>
  <c r="B99" i="7"/>
  <c r="B98" i="7"/>
  <c r="B97" i="7"/>
  <c r="B96" i="7"/>
  <c r="B95" i="7"/>
  <c r="B94" i="7"/>
  <c r="B93" i="7"/>
  <c r="B92" i="7"/>
  <c r="B91" i="7"/>
  <c r="B90" i="7"/>
  <c r="B89" i="7"/>
  <c r="B88" i="7"/>
  <c r="B87" i="7"/>
  <c r="B86" i="7"/>
  <c r="B85" i="7"/>
  <c r="B84" i="7"/>
  <c r="B83" i="7"/>
  <c r="B82" i="7"/>
  <c r="B81" i="7"/>
  <c r="B80" i="7"/>
  <c r="B79" i="7"/>
  <c r="B78" i="7"/>
  <c r="B77" i="7"/>
  <c r="B76" i="7"/>
  <c r="B75" i="7"/>
  <c r="B74" i="7"/>
  <c r="B73" i="7"/>
  <c r="B72" i="7"/>
  <c r="B71" i="7"/>
  <c r="B70" i="7"/>
  <c r="B69" i="7"/>
  <c r="B68" i="7"/>
  <c r="B67" i="7"/>
  <c r="B66" i="7"/>
  <c r="B65" i="7"/>
  <c r="B64" i="7"/>
  <c r="B63" i="7"/>
  <c r="B62" i="7"/>
  <c r="B61" i="7"/>
  <c r="B60" i="7"/>
  <c r="B59" i="7"/>
  <c r="B58" i="7"/>
  <c r="B57" i="7"/>
  <c r="B56" i="7"/>
  <c r="B55" i="7"/>
  <c r="B54" i="7"/>
  <c r="B53" i="7"/>
  <c r="B52" i="7"/>
  <c r="B51" i="7"/>
  <c r="B50"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7"/>
  <c r="B4" i="7"/>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H6" i="5"/>
  <c r="H5" i="5"/>
  <c r="K39" i="13"/>
  <c r="K38" i="13"/>
  <c r="K37" i="13"/>
  <c r="K36" i="13"/>
  <c r="K35" i="13"/>
  <c r="K34" i="13"/>
  <c r="K33" i="13"/>
  <c r="K32" i="13"/>
  <c r="K31" i="13"/>
  <c r="K30" i="13"/>
  <c r="K29" i="13"/>
  <c r="K28" i="13"/>
  <c r="K27" i="13"/>
  <c r="K26" i="13"/>
  <c r="K25" i="13"/>
  <c r="K24" i="13"/>
  <c r="K23" i="13"/>
  <c r="K22" i="13"/>
  <c r="K21" i="13"/>
  <c r="K20" i="13"/>
  <c r="K19" i="13"/>
  <c r="K18" i="13"/>
  <c r="K17" i="13"/>
  <c r="K16" i="13"/>
  <c r="K200" i="13"/>
  <c r="K199" i="13"/>
  <c r="K198" i="13"/>
  <c r="K197" i="13"/>
  <c r="K196" i="13"/>
  <c r="K195" i="13"/>
  <c r="K194" i="13"/>
  <c r="K193" i="13"/>
  <c r="K192" i="13"/>
  <c r="K191" i="13"/>
  <c r="K190" i="13"/>
  <c r="K189" i="13"/>
  <c r="K188" i="13"/>
  <c r="K187" i="13"/>
  <c r="K186" i="13"/>
  <c r="K185" i="13"/>
  <c r="K184" i="13"/>
  <c r="K183" i="13"/>
  <c r="K182" i="13"/>
  <c r="K181" i="13"/>
  <c r="K180" i="13"/>
  <c r="K179" i="13"/>
  <c r="K178" i="13"/>
  <c r="K177" i="13"/>
  <c r="K176" i="13"/>
  <c r="K175" i="13"/>
  <c r="K174" i="13"/>
  <c r="K173" i="13"/>
  <c r="K172" i="13"/>
  <c r="K171" i="13"/>
  <c r="K170" i="13"/>
  <c r="K169" i="13"/>
  <c r="K168" i="13"/>
  <c r="K167" i="13"/>
  <c r="K166" i="13"/>
  <c r="K165" i="13"/>
  <c r="K164" i="13"/>
  <c r="K163" i="13"/>
  <c r="K162" i="13"/>
  <c r="K161" i="13"/>
  <c r="K160" i="13"/>
  <c r="K159" i="13"/>
  <c r="K158" i="13"/>
  <c r="K157" i="13"/>
  <c r="K156" i="13"/>
  <c r="K155" i="13"/>
  <c r="K154" i="13"/>
  <c r="K153" i="13"/>
  <c r="K152" i="13"/>
  <c r="K151" i="13"/>
  <c r="K150" i="13"/>
  <c r="K149" i="13"/>
  <c r="K148" i="13"/>
  <c r="K147" i="13"/>
  <c r="K146" i="13"/>
  <c r="K145" i="13"/>
  <c r="K144" i="13"/>
  <c r="K143" i="13"/>
  <c r="K142" i="13"/>
  <c r="K141" i="13"/>
  <c r="K140" i="13"/>
  <c r="K139" i="13"/>
  <c r="K138" i="13"/>
  <c r="K137" i="13"/>
  <c r="K136" i="13"/>
  <c r="K135" i="13"/>
  <c r="K134" i="13"/>
  <c r="K133" i="13"/>
  <c r="K132" i="13"/>
  <c r="K131" i="13"/>
  <c r="K130" i="13"/>
  <c r="K129" i="13"/>
  <c r="K128" i="13"/>
  <c r="K127" i="13"/>
  <c r="K126" i="13"/>
  <c r="K125" i="13"/>
  <c r="K124" i="13"/>
  <c r="K123" i="13"/>
  <c r="K122" i="13"/>
  <c r="K121" i="13"/>
  <c r="K120" i="13"/>
  <c r="K119" i="13"/>
  <c r="K118" i="13"/>
  <c r="K117" i="13"/>
  <c r="K116" i="13"/>
  <c r="K115" i="13"/>
  <c r="K114" i="13"/>
  <c r="K113" i="13"/>
  <c r="K112" i="13"/>
  <c r="K15" i="13"/>
  <c r="K14" i="13"/>
  <c r="K13" i="13"/>
  <c r="K12" i="13"/>
  <c r="K11" i="13"/>
  <c r="K10" i="13"/>
  <c r="K9" i="13"/>
  <c r="K8" i="13"/>
  <c r="K7" i="13"/>
  <c r="K6" i="13"/>
  <c r="K5" i="13"/>
  <c r="K4" i="13"/>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B59" i="17"/>
  <c r="B58" i="17"/>
  <c r="B57" i="17"/>
  <c r="B56" i="17"/>
  <c r="B55" i="17"/>
  <c r="B54" i="17"/>
  <c r="B53" i="17"/>
  <c r="B52" i="17"/>
  <c r="B51" i="17"/>
  <c r="B50" i="17"/>
  <c r="B49" i="17"/>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A48" i="1"/>
  <c r="A47" i="1"/>
  <c r="A43" i="1"/>
  <c r="A42" i="1"/>
  <c r="A33" i="1"/>
  <c r="A32" i="1"/>
  <c r="A31" i="1"/>
  <c r="A30" i="1"/>
  <c r="B4" i="15" l="1"/>
  <c r="H4" i="5"/>
  <c r="F33" i="2" a="1"/>
  <c r="F3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8" authorId="0" shapeId="0" xr:uid="{176EEDE5-CB5D-4E03-B5F3-EFEC65790AF1}">
      <text>
        <r>
          <rPr>
            <sz val="11"/>
            <color indexed="8"/>
            <rFont val="Calibri"/>
            <family val="2"/>
            <scheme val="minor"/>
          </rPr>
          <t>The identifier should be unique to the ImmPort workspace to which the data will be uploaded.  The template column is associated with the following database table column protocol.user_defined_id and has data type varchar(100)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F731AE-3A52-4057-81FD-1CE246AE1434}">
      <text>
        <r>
          <rPr>
            <sz val="11"/>
            <color indexed="8"/>
            <rFont val="Calibri"/>
            <family val="2"/>
            <scheme val="minor"/>
          </rPr>
          <t>The identifier should be unique to the ImmPort workspace to which the data will be uploaded.  The template column is associated with the following database table column protocol.user_defined_id and has data type varchar(100)</t>
        </r>
      </text>
    </comment>
    <comment ref="C3" authorId="0" shapeId="0" xr:uid="{E118D6A1-4B0D-4085-8E56-FC18B75B3999}">
      <text>
        <r>
          <rPr>
            <sz val="11"/>
            <color indexed="8"/>
            <rFont val="Calibri"/>
            <family val="2"/>
            <scheme val="minor"/>
          </rPr>
          <t>The protocol file name is the document uploaded and linked to the protocol ID. The file name must be an exact spelling match including the file extension. The file size name limit is 240 characters.  The template column is associated with the following database table column protocol.file_name and has data type varchar(250)</t>
        </r>
      </text>
    </comment>
    <comment ref="D3" authorId="0" shapeId="0" xr:uid="{2C34809B-EE6F-41F3-BA26-636D08D0316F}">
      <text>
        <r>
          <rPr>
            <sz val="11"/>
            <color indexed="8"/>
            <rFont val="Calibri"/>
            <family val="2"/>
            <scheme val="minor"/>
          </rPr>
          <t>The protocol name is an alternate identifier that is visible when the protocol is shared.  The template column is associated with the following database table column protocol.name and has data type varchar(250)</t>
        </r>
      </text>
    </comment>
    <comment ref="E3" authorId="0" shapeId="0" xr:uid="{A378A146-5807-4DBC-833F-00246F18FDCD}">
      <text>
        <r>
          <rPr>
            <sz val="11"/>
            <color indexed="8"/>
            <rFont val="Calibri"/>
            <family val="2"/>
            <scheme val="minor"/>
          </rPr>
          <t>The protocol type is chosen from a list of preferred terms.  The template column is associated with the following database table column protocol.type and has data type varchar(100)</t>
        </r>
      </text>
    </comment>
    <comment ref="F3" authorId="0" shapeId="0" xr:uid="{B048DF3C-0513-4147-B9B3-D8663F86C5C2}">
      <text>
        <r>
          <rPr>
            <sz val="11"/>
            <color indexed="8"/>
            <rFont val="Calibri"/>
            <family val="2"/>
            <scheme val="minor"/>
          </rPr>
          <t>The protocol summary describes the purpose of the protocol.  The template column is associated with the following database table column protocol.description and has data type varchar(4000)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A6" authorId="0" shapeId="0" xr:uid="{00000000-0006-0000-0000-000001000000}">
      <text>
        <r>
          <rPr>
            <sz val="11"/>
            <color indexed="8"/>
            <rFont val="Calibri"/>
            <family val="2"/>
            <scheme val="minor"/>
          </rPr>
          <t>The identifier should be unique to the ImmPort workspace to which the data will be uploaded.  The template column is associated with the following database table column study.user_defined_id and has data type varchar(150)</t>
        </r>
      </text>
    </comment>
    <comment ref="A7" authorId="0" shapeId="0" xr:uid="{00000000-0006-0000-0000-000002000000}">
      <text>
        <r>
          <rPr>
            <sz val="11"/>
            <color indexed="8"/>
            <rFont val="Calibri"/>
            <family val="2"/>
            <scheme val="minor"/>
          </rPr>
          <t>The brief title serves as a working title for a study.  The template column is associated with the following database table column study.brief_title and has data type varchar(250)</t>
        </r>
      </text>
    </comment>
    <comment ref="A8" authorId="0" shapeId="0" xr:uid="{00000000-0006-0000-0000-000003000000}">
      <text>
        <r>
          <rPr>
            <sz val="11"/>
            <color indexed="8"/>
            <rFont val="Calibri"/>
            <family val="2"/>
            <scheme val="minor"/>
          </rPr>
          <t>The official study title may be the same as the brief title, but is often more descriptive.  The template column is associated with the following database table column study.official_title and has data type varchar(500)</t>
        </r>
      </text>
    </comment>
    <comment ref="A9" authorId="0" shapeId="0" xr:uid="{00000000-0006-0000-0000-000004000000}">
      <text>
        <r>
          <rPr>
            <sz val="11"/>
            <color indexed="8"/>
            <rFont val="Calibri"/>
            <family val="2"/>
            <scheme val="minor"/>
          </rPr>
          <t>Summarize the goals, methods and results of the study.  The template column is associated with the following database table column study.brief_description and has data type varchar(4000)</t>
        </r>
      </text>
    </comment>
    <comment ref="A10" authorId="0" shapeId="0" xr:uid="{00000000-0006-0000-0000-000005000000}">
      <text>
        <r>
          <rPr>
            <sz val="11"/>
            <color indexed="8"/>
            <rFont val="Calibri"/>
            <family val="2"/>
            <scheme val="minor"/>
          </rPr>
          <t>The detailed description supports a lengthy description of the goals and methods of the study.  The template column is associated with the following database table column study.description and has data type clob</t>
        </r>
      </text>
    </comment>
    <comment ref="A11" authorId="0" shapeId="0" xr:uid="{00000000-0006-0000-0000-000006000000}">
      <text>
        <r>
          <rPr>
            <sz val="11"/>
            <color indexed="8"/>
            <rFont val="Calibri"/>
            <family val="2"/>
            <scheme val="minor"/>
          </rPr>
          <t>IA brief description of the study's interventional component (e.g. influenza vaccine).  The template column is associated with the following database table column study.intervention_agent and has data type varchar(1000)</t>
        </r>
      </text>
    </comment>
    <comment ref="A12" authorId="0" shapeId="0" xr:uid="{00000000-0006-0000-0000-000007000000}">
      <text>
        <r>
          <rPr>
            <sz val="11"/>
            <color indexed="8"/>
            <rFont val="Calibri"/>
            <family val="2"/>
            <scheme val="minor"/>
          </rPr>
          <t>Endpoints include assessments, lab tests and assays that are part of a study design.  The template column is associated with the following database table column study.endpoints and has data type clob</t>
        </r>
      </text>
    </comment>
    <comment ref="A13" authorId="0" shapeId="0" xr:uid="{00000000-0006-0000-0000-000008000000}">
      <text>
        <r>
          <rPr>
            <sz val="11"/>
            <color indexed="8"/>
            <rFont val="Calibri"/>
            <family val="2"/>
            <scheme val="minor"/>
          </rPr>
          <t>The organization that provides funding and support for the study.  The template column is associated with the following database table column study.sponsoring_organization and has data type varchar(250)</t>
        </r>
      </text>
    </comment>
    <comment ref="A14" authorId="0" shapeId="0" xr:uid="{00000000-0006-0000-0000-000009000000}">
      <text>
        <r>
          <rPr>
            <sz val="11"/>
            <color indexed="8"/>
            <rFont val="Calibri"/>
            <family val="2"/>
            <scheme val="minor"/>
          </rPr>
          <t>The unit of time used to describe the subject's age in the study.  The unit of time for a subject must conform to this unit.  The template column is associated with the following database table column study.age_unit and has data type varchar(25)</t>
        </r>
      </text>
    </comment>
    <comment ref="A15" authorId="0" shapeId="0" xr:uid="{00000000-0006-0000-0000-00000A000000}">
      <text>
        <r>
          <rPr>
            <sz val="11"/>
            <color indexed="8"/>
            <rFont val="Calibri"/>
            <family val="2"/>
            <scheme val="minor"/>
          </rPr>
          <t>The commencement time point of the study. The date format is either dd-MMM-yy or dd-MMM-yyyy.   The template column is associated with the following database table column study.actual_start_date and has data type date</t>
        </r>
      </text>
    </comment>
    <comment ref="A16" authorId="0" shapeId="0" xr:uid="{00000000-0006-0000-0000-00000B000000}">
      <text>
        <r>
          <rPr>
            <sz val="11"/>
            <color indexed="8"/>
            <rFont val="Calibri"/>
            <family val="2"/>
            <scheme val="minor"/>
          </rPr>
          <t>The explanatory proposition(s) being tested by the research study.  The template column is associated with the following database table column study.hypothesis and has data type varchar(4000)</t>
        </r>
      </text>
    </comment>
    <comment ref="A17" authorId="0" shapeId="0" xr:uid="{00000000-0006-0000-0000-00000C000000}">
      <text>
        <r>
          <rPr>
            <sz val="11"/>
            <color indexed="8"/>
            <rFont val="Calibri"/>
            <family val="2"/>
            <scheme val="minor"/>
          </rPr>
          <t>The goals of the research study.  The template column is associated with the following database table column study.objectives and has data type clob</t>
        </r>
      </text>
    </comment>
    <comment ref="A18" authorId="0" shapeId="0" xr:uid="{00000000-0006-0000-0000-00000D000000}">
      <text>
        <r>
          <rPr>
            <sz val="11"/>
            <color indexed="8"/>
            <rFont val="Calibri"/>
            <family val="2"/>
            <scheme val="minor"/>
          </rPr>
          <t>The number of subjects proposed to be enrolled in the study.  The template column is associated with the following database table column study.target_enrollment and has data type integer</t>
        </r>
      </text>
    </comment>
    <comment ref="A19" authorId="0" shapeId="0" xr:uid="{00000000-0006-0000-0000-00000E000000}">
      <text>
        <r>
          <rPr>
            <sz val="11"/>
            <color indexed="8"/>
            <rFont val="Calibri"/>
            <family val="2"/>
            <scheme val="minor"/>
          </rPr>
          <t>The minimum age of subjects enrolled in the study.  The template column is associated with the following database table column study.minimum_age and has data type varchar(40)</t>
        </r>
      </text>
    </comment>
    <comment ref="A20" authorId="0" shapeId="0" xr:uid="{00000000-0006-0000-0000-00000F000000}">
      <text>
        <r>
          <rPr>
            <sz val="11"/>
            <color indexed="8"/>
            <rFont val="Calibri"/>
            <family val="2"/>
            <scheme val="minor"/>
          </rPr>
          <t>The maximum age of subjects enrolled in the study.  The template column is associated with the following database table column study.maximum_age and has data type varchar(40)</t>
        </r>
      </text>
    </comment>
    <comment ref="A23" authorId="0" shapeId="0" xr:uid="{00000000-0006-0000-0000-000010000000}">
      <text>
        <r>
          <rPr>
            <sz val="11"/>
            <color indexed="8"/>
            <rFont val="Calibri"/>
            <family val="2"/>
            <scheme val="minor"/>
          </rPr>
          <t>Please use the drop down list  The template column is associated with the following database table column study_categorization.research_focus and has data type varchar(50)</t>
        </r>
      </text>
    </comment>
    <comment ref="A26" authorId="0" shapeId="0" xr:uid="{00000000-0006-0000-0000-000011000000}">
      <text>
        <r>
          <rPr>
            <sz val="11"/>
            <color indexed="8"/>
            <rFont val="Calibri"/>
            <family val="2"/>
            <scheme val="minor"/>
          </rPr>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r>
      </text>
    </comment>
    <comment ref="A29" authorId="0" shapeId="0" xr:uid="{00000000-0006-0000-0000-000012000000}">
      <text>
        <r>
          <rPr>
            <sz val="11"/>
            <color indexed="8"/>
            <rFont val="Calibri"/>
            <family val="2"/>
            <scheme val="minor"/>
          </rPr>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r>
      </text>
    </comment>
    <comment ref="B29" authorId="0" shapeId="0" xr:uid="{00000000-0006-0000-0000-000013000000}">
      <text>
        <r>
          <rPr>
            <sz val="11"/>
            <color indexed="8"/>
            <rFont val="Calibri"/>
            <family val="2"/>
            <scheme val="minor"/>
          </rPr>
          <t>The arm or cohort name is an alternate identifier that is visible when the study is shared.  The template column is associated with the following database table column arm_or_cohort.name and has data type varchar(126)</t>
        </r>
      </text>
    </comment>
    <comment ref="C29" authorId="0" shapeId="0" xr:uid="{00000000-0006-0000-0000-000014000000}">
      <text>
        <r>
          <rPr>
            <sz val="11"/>
            <color indexed="8"/>
            <rFont val="Calibri"/>
            <family val="2"/>
            <scheme val="minor"/>
          </rPr>
          <t>The description should expand any abbreviations used in the arm or cohort name.  The template column is associated with the following database table column arm_or_cohort.description and has data type varchar(4000)</t>
        </r>
      </text>
    </comment>
    <comment ref="D29" authorId="0" shapeId="0" xr:uid="{00000000-0006-0000-0000-000015000000}">
      <text>
        <r>
          <rPr>
            <sz val="11"/>
            <color indexed="8"/>
            <rFont val="Calibri"/>
            <family val="2"/>
            <scheme val="minor"/>
          </rPr>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r>
      </text>
    </comment>
    <comment ref="A36" authorId="0" shapeId="0" xr:uid="{00000000-0006-0000-0000-000016000000}">
      <text>
        <r>
          <rPr>
            <sz val="11"/>
            <color indexed="8"/>
            <rFont val="Calibri"/>
            <family val="2"/>
            <scheme val="minor"/>
          </rPr>
          <t>The identifier should be unique to the ImmPort workspace to which the data will be uploaded.  The template column is associated with the following database table column study_personnel.user_defined_id and has data type varchar(100)</t>
        </r>
      </text>
    </comment>
    <comment ref="B36" authorId="0" shapeId="0" xr:uid="{00000000-0006-0000-0000-000017000000}">
      <text>
        <r>
          <rPr>
            <sz val="11"/>
            <color indexed="8"/>
            <rFont val="Calibri"/>
            <family val="2"/>
            <scheme val="minor"/>
          </rPr>
          <t>Usually, the education achievement level of the person.  The template column is associated with the following database table column study_personnel.honorific and has data type varchar(20)</t>
        </r>
      </text>
    </comment>
    <comment ref="C36" authorId="0" shapeId="0" xr:uid="{00000000-0006-0000-0000-000018000000}">
      <text>
        <r>
          <rPr>
            <sz val="11"/>
            <color indexed="8"/>
            <rFont val="Calibri"/>
            <family val="2"/>
            <scheme val="minor"/>
          </rPr>
          <t>The last name of the study personnel being described.  The template column is associated with the following database table column study_personnel.last_name and has data type varchar(40)</t>
        </r>
      </text>
    </comment>
    <comment ref="D36" authorId="0" shapeId="0" xr:uid="{00000000-0006-0000-0000-000019000000}">
      <text>
        <r>
          <rPr>
            <sz val="11"/>
            <color indexed="8"/>
            <rFont val="Calibri"/>
            <family val="2"/>
            <scheme val="minor"/>
          </rPr>
          <t>The first name of the study personnel being described.  The template column is associated with the following database table column study_personnel.first_name and has data type varchar(40)</t>
        </r>
      </text>
    </comment>
    <comment ref="E36" authorId="0" shapeId="0" xr:uid="{00000000-0006-0000-0000-00001A000000}">
      <text>
        <r>
          <rPr>
            <sz val="11"/>
            <color indexed="8"/>
            <rFont val="Calibri"/>
            <family val="2"/>
            <scheme val="minor"/>
          </rPr>
          <t>Suffixes that are part of the study personnel's name being described.  The template column is associated with the following database table column study_personnel.suffixes and has data type varchar(40)</t>
        </r>
      </text>
    </comment>
    <comment ref="F36" authorId="0" shapeId="0" xr:uid="{00000000-0006-0000-0000-00001B000000}">
      <text>
        <r>
          <rPr>
            <sz val="11"/>
            <color indexed="8"/>
            <rFont val="Calibri"/>
            <family val="2"/>
            <scheme val="minor"/>
          </rPr>
          <t>The organization with whom the study personnel being described is affiliated.  The template column is associated with the following database table column study_personnel.organization and has data type varchar(125)</t>
        </r>
      </text>
    </comment>
    <comment ref="G36" authorId="0" shapeId="0" xr:uid="{00000000-0006-0000-0000-00001C000000}">
      <text>
        <r>
          <rPr>
            <sz val="11"/>
            <color indexed="8"/>
            <rFont val="Calibri"/>
            <family val="2"/>
            <scheme val="minor"/>
          </rPr>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r>
      </text>
    </comment>
    <comment ref="H36" authorId="0" shapeId="0" xr:uid="{00000000-0006-0000-0000-00001D000000}">
      <text>
        <r>
          <rPr>
            <sz val="11"/>
            <color indexed="8"/>
            <rFont val="Calibri"/>
            <family val="2"/>
            <scheme val="minor"/>
          </rPr>
          <t>Contact information of the study personnel being described.  The template column is associated with the following database table column study_personnel.email and has data type varchar(100)</t>
        </r>
      </text>
    </comment>
    <comment ref="I36" authorId="0" shapeId="0" xr:uid="{00000000-0006-0000-0000-00001E000000}">
      <text>
        <r>
          <rPr>
            <sz val="11"/>
            <color indexed="8"/>
            <rFont val="Calibri"/>
            <family val="2"/>
            <scheme val="minor"/>
          </rPr>
          <t>The role the personnel play in the study as defined by the research team.  The template column is associated with the following database table column study_personnel.title_in_study and has data type varchar(100)</t>
        </r>
      </text>
    </comment>
    <comment ref="J36" authorId="0" shapeId="0" xr:uid="{00000000-0006-0000-0000-00001F000000}">
      <text>
        <r>
          <rPr>
            <sz val="11"/>
            <color indexed="8"/>
            <rFont val="Calibri"/>
            <family val="2"/>
            <scheme val="minor"/>
          </rPr>
          <t>Please use the drop down list.  The template column is associated with the following database table column study_personnel.role_in_study and has data type varchar(40)</t>
        </r>
      </text>
    </comment>
    <comment ref="K36" authorId="0" shapeId="0" xr:uid="{00000000-0006-0000-0000-000020000000}">
      <text>
        <r>
          <rPr>
            <sz val="11"/>
            <color indexed="8"/>
            <rFont val="Calibri"/>
            <family val="2"/>
            <scheme val="minor"/>
          </rPr>
          <t>Enter the site name if there is a need to further differentiate the affiliation of the study personnel from the Organization.  The template column is associated with the following database table column study_personnel.site_name and has data type varchar(100)</t>
        </r>
      </text>
    </comment>
    <comment ref="A41" authorId="0" shapeId="0" xr:uid="{00000000-0006-0000-0000-000021000000}">
      <text>
        <r>
          <rPr>
            <sz val="11"/>
            <color indexed="8"/>
            <rFont val="Calibri"/>
            <family val="2"/>
            <scheme val="minor"/>
          </rPr>
          <t>The identifier should be unique to the ImmPort workspace to which the data will be uploaded.  The template column is associated with the following database table column planned_visit.user_defined_id and has data type varchar(100)</t>
        </r>
      </text>
    </comment>
    <comment ref="B41" authorId="0" shapeId="0" xr:uid="{00000000-0006-0000-0000-000022000000}">
      <text>
        <r>
          <rPr>
            <sz val="11"/>
            <color indexed="8"/>
            <rFont val="Calibri"/>
            <family val="2"/>
            <scheme val="minor"/>
          </rPr>
          <t>The visit name is an alternate identifier that is visible when the protocol is shared.  The template column is associated with the following database table column planned_visit.name and has data type varchar(256)</t>
        </r>
      </text>
    </comment>
    <comment ref="C41" authorId="0" shapeId="0" xr:uid="{00000000-0006-0000-0000-000023000000}">
      <text>
        <r>
          <rPr>
            <sz val="11"/>
            <color indexed="8"/>
            <rFont val="Calibri"/>
            <family val="2"/>
            <scheme val="minor"/>
          </rPr>
          <t>The order of the visit within the study design schedule.  The template column is associated with the following database table column planned_visit.order_number and has data type integer</t>
        </r>
      </text>
    </comment>
    <comment ref="D41" authorId="0" shapeId="0" xr:uid="{00000000-0006-0000-0000-000024000000}">
      <text>
        <r>
          <rPr>
            <sz val="11"/>
            <color indexed="8"/>
            <rFont val="Calibri"/>
            <family val="2"/>
            <scheme val="minor"/>
          </rPr>
          <t>The minimum start day for a visit as defined in the study schedule.  The template column is associated with the following database table column planned_visit.min_start_day and has data type float</t>
        </r>
      </text>
    </comment>
    <comment ref="E41" authorId="0" shapeId="0" xr:uid="{00000000-0006-0000-0000-000025000000}">
      <text>
        <r>
          <rPr>
            <sz val="11"/>
            <color indexed="8"/>
            <rFont val="Calibri"/>
            <family val="2"/>
            <scheme val="minor"/>
          </rPr>
          <t>The maximum start day for a visit as defined in the study schedule.  The template column is associated with the following database table column planned_visit.max_start_day and has data type float</t>
        </r>
      </text>
    </comment>
    <comment ref="F41" authorId="0" shapeId="0" xr:uid="{00000000-0006-0000-0000-000026000000}">
      <text>
        <r>
          <rPr>
            <sz val="11"/>
            <color indexed="8"/>
            <rFont val="Calibri"/>
            <family val="2"/>
            <scheme val="minor"/>
          </rPr>
          <t>Enter a start rule only if it is more interesting than "subject has arrived for a scheduled visit".  The template column is associated with the following database table column planned_visit.start_rule and has data type varchar(256)</t>
        </r>
      </text>
    </comment>
    <comment ref="G41" authorId="0" shapeId="0" xr:uid="{00000000-0006-0000-0000-000027000000}">
      <text>
        <r>
          <rPr>
            <sz val="11"/>
            <color indexed="8"/>
            <rFont val="Calibri"/>
            <family val="2"/>
            <scheme val="minor"/>
          </rPr>
          <t>Enter an end rule only if it is more interesting than "subject has arrived for a scheduled visit".  The template column is associated with the following database table column planned_visit.end_rule and has data type varchar(256)</t>
        </r>
      </text>
    </comment>
    <comment ref="A46" authorId="0" shapeId="0" xr:uid="{00000000-0006-0000-0000-000028000000}">
      <text>
        <r>
          <rPr>
            <sz val="11"/>
            <color indexed="8"/>
            <rFont val="Calibri"/>
            <family val="2"/>
            <scheme val="minor"/>
          </rPr>
          <t>The identifier should be unique to the ImmPort workspace to which the data will be uploaded.  The template column is associated with the following database table column inclusion_exclusion.user_defined_id and has data type varchar(100)</t>
        </r>
      </text>
    </comment>
    <comment ref="B46" authorId="0" shapeId="0" xr:uid="{00000000-0006-0000-0000-000029000000}">
      <text>
        <r>
          <rPr>
            <sz val="11"/>
            <color indexed="8"/>
            <rFont val="Calibri"/>
            <family val="2"/>
            <scheme val="minor"/>
          </rPr>
          <t>The criterion describes the parameter used to decide if a subject may be enrolled in a study.  The template column is associated with the following database table column inclusion_exclusion.criterion and has data type varchar(750)</t>
        </r>
      </text>
    </comment>
    <comment ref="C46" authorId="0" shapeId="0" xr:uid="{00000000-0006-0000-0000-00002A000000}">
      <text>
        <r>
          <rPr>
            <sz val="11"/>
            <color indexed="8"/>
            <rFont val="Calibri"/>
            <family val="2"/>
            <scheme val="minor"/>
          </rPr>
          <t>There are two values to choose from: inclusion or exclusion.  The template column is associated with the following database table column inclusion_exclusion.criterion_category and has data type varchar(40)</t>
        </r>
      </text>
    </comment>
    <comment ref="A51" authorId="0" shapeId="0" xr:uid="{00000000-0006-0000-0000-00002B000000}">
      <text>
        <r>
          <rPr>
            <sz val="11"/>
            <color indexed="8"/>
            <rFont val="Calibri"/>
            <family val="2"/>
            <scheme val="minor"/>
          </rPr>
          <t>The protocol ID for the study.  The template column is associated with the following database table column study_2_protocol.protocol_accession and has data type varchar(15)</t>
        </r>
      </text>
    </comment>
    <comment ref="A54" authorId="0" shapeId="0" xr:uid="{00000000-0006-0000-0000-00002C000000}">
      <text>
        <r>
          <rPr>
            <sz val="11"/>
            <color indexed="8"/>
            <rFont val="Calibri"/>
            <family val="2"/>
            <scheme val="minor"/>
          </rPr>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r>
      </text>
    </comment>
    <comment ref="B54" authorId="0" shapeId="0" xr:uid="{00000000-0006-0000-0000-00002D000000}">
      <text>
        <r>
          <rPr>
            <sz val="11"/>
            <color indexed="8"/>
            <rFont val="Calibri"/>
            <family val="2"/>
            <scheme val="minor"/>
          </rPr>
          <t>A brief description of the file.  The template column is associated with the following database table column study_file.description and has data type varchar(4000)</t>
        </r>
      </text>
    </comment>
    <comment ref="C54" authorId="0" shapeId="0" xr:uid="{00000000-0006-0000-0000-00002E000000}">
      <text>
        <r>
          <rPr>
            <sz val="11"/>
            <color indexed="8"/>
            <rFont val="Calibri"/>
            <family val="2"/>
            <scheme val="minor"/>
          </rPr>
          <t>Please choose from the drop down list.  The template column is associated with the following database table column study_file.study_file_type and has data type varchar(50)</t>
        </r>
      </text>
    </comment>
    <comment ref="A58" authorId="0" shapeId="0" xr:uid="{00000000-0006-0000-0000-00002F000000}">
      <text>
        <r>
          <rPr>
            <sz val="11"/>
            <color indexed="8"/>
            <rFont val="Calibri"/>
            <family val="2"/>
            <scheme val="minor"/>
          </rPr>
          <t>The name of the website to which the link refers.  The template column is associated with the following database table column study_link.name and has data type varchar(500)</t>
        </r>
      </text>
    </comment>
    <comment ref="B58" authorId="0" shapeId="0" xr:uid="{00000000-0006-0000-0000-000030000000}">
      <text>
        <r>
          <rPr>
            <sz val="11"/>
            <color indexed="8"/>
            <rFont val="Calibri"/>
            <family val="2"/>
            <scheme val="minor"/>
          </rPr>
          <t>Define websites that are linked to the study. Insert rows in the template to define additional websites linked to the study.  The template column is associated with the following database table column study_link.value and has data type varchar(2000)</t>
        </r>
      </text>
    </comment>
    <comment ref="A62" authorId="0" shapeId="0" xr:uid="{00000000-0006-0000-0000-000031000000}">
      <text>
        <r>
          <rPr>
            <sz val="11"/>
            <color indexed="8"/>
            <rFont val="Calibri"/>
            <family val="2"/>
            <scheme val="minor"/>
          </rPr>
          <t>The Pubmed or PubMedCentral identifier of an article that includes data from this study.  The template column is associated with the following database table column study_pubmed.pubmed_id and has data type varchar(16)</t>
        </r>
      </text>
    </comment>
    <comment ref="B62" authorId="0" shapeId="0" xr:uid="{00000000-0006-0000-0000-000032000000}">
      <text>
        <r>
          <rPr>
            <sz val="11"/>
            <color indexed="8"/>
            <rFont val="Calibri"/>
            <family val="2"/>
            <scheme val="minor"/>
          </rPr>
          <t>Digital Object Identifier is a persistent identifier or handle used to uniquely identify an object.  The template column is associated with the following database table column study_pubmed.doi and has data type varchar(100)</t>
        </r>
      </text>
    </comment>
    <comment ref="C62" authorId="0" shapeId="0" xr:uid="{00000000-0006-0000-0000-000033000000}">
      <text>
        <r>
          <rPr>
            <sz val="11"/>
            <color indexed="8"/>
            <rFont val="Calibri"/>
            <family val="2"/>
            <scheme val="minor"/>
          </rPr>
          <t>The title of an article that includes data from this study.  The template column is associated with the following database table column study_pubmed.title and has data type varchar(4000)</t>
        </r>
      </text>
    </comment>
    <comment ref="D62" authorId="0" shapeId="0" xr:uid="{00000000-0006-0000-0000-000034000000}">
      <text>
        <r>
          <rPr>
            <sz val="11"/>
            <color indexed="8"/>
            <rFont val="Calibri"/>
            <family val="2"/>
            <scheme val="minor"/>
          </rPr>
          <t>The journal name that publishes an article that includes data from this study.  The template column is associated with the following database table column study_pubmed.journal and has data type varchar(250)</t>
        </r>
      </text>
    </comment>
    <comment ref="E62" authorId="0" shapeId="0" xr:uid="{00000000-0006-0000-0000-000035000000}">
      <text>
        <r>
          <rPr>
            <sz val="11"/>
            <color indexed="8"/>
            <rFont val="Calibri"/>
            <family val="2"/>
            <scheme val="minor"/>
          </rPr>
          <t>The article publication year.  The template column is associated with the following database table column study_pubmed.year and has data type varchar(4)</t>
        </r>
      </text>
    </comment>
    <comment ref="F62" authorId="0" shapeId="0" xr:uid="{00000000-0006-0000-0000-000036000000}">
      <text>
        <r>
          <rPr>
            <sz val="11"/>
            <color indexed="8"/>
            <rFont val="Calibri"/>
            <family val="2"/>
            <scheme val="minor"/>
          </rPr>
          <t>The article publication month.  The template column is associated with the following database table column study_pubmed.month and has data type varchar(12)</t>
        </r>
      </text>
    </comment>
    <comment ref="G62" authorId="0" shapeId="0" xr:uid="{00000000-0006-0000-0000-000037000000}">
      <text>
        <r>
          <rPr>
            <sz val="11"/>
            <color indexed="8"/>
            <rFont val="Calibri"/>
            <family val="2"/>
            <scheme val="minor"/>
          </rPr>
          <t>The journal's issue number.  The template column is associated with the following database table column study_pubmed.issue and has data type varchar(20)</t>
        </r>
      </text>
    </comment>
    <comment ref="H62" authorId="0" shapeId="0" xr:uid="{00000000-0006-0000-0000-000038000000}">
      <text>
        <r>
          <rPr>
            <sz val="11"/>
            <color indexed="8"/>
            <rFont val="Calibri"/>
            <family val="2"/>
            <scheme val="minor"/>
          </rPr>
          <t>The journal's page number.  The template column is associated with the following database table column study_pubmed.pages and has data type varchar(20)</t>
        </r>
      </text>
    </comment>
    <comment ref="I62" authorId="0" shapeId="0" xr:uid="{00000000-0006-0000-0000-000039000000}">
      <text>
        <r>
          <rPr>
            <sz val="11"/>
            <color indexed="8"/>
            <rFont val="Calibri"/>
            <family val="2"/>
            <scheme val="minor"/>
          </rPr>
          <t>The article's authors.  The template column is associated with the following database table column study_pubmed.authors and has data type varchar(4000)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E0DCB602-EAD2-40E7-AA4F-8542E3CF7812}">
      <text>
        <r>
          <rPr>
            <sz val="11"/>
            <color indexed="8"/>
            <rFont val="Calibri"/>
            <family val="2"/>
            <scheme val="minor"/>
          </rPr>
          <t>The identifier should be unique to the ImmPort workspace to which the data will be uploaded.  The template column is associated with the following database table column treatment.user_defined_id and has data type varchar(100)</t>
        </r>
      </text>
    </comment>
    <comment ref="C3" authorId="0" shapeId="0" xr:uid="{AE46F33A-3EC2-419E-91BA-F252AC3CDC7F}">
      <text>
        <r>
          <rPr>
            <sz val="11"/>
            <color indexed="8"/>
            <rFont val="Calibri"/>
            <family val="2"/>
            <scheme val="minor"/>
          </rPr>
          <t>Treatments refer to in vitro modifications of samples. The treatment name is an alternate identifier that is visible when the treatment is shared.  The template column is associated with the following database table column treatment.name and has data type varchar(100)</t>
        </r>
      </text>
    </comment>
    <comment ref="D3" authorId="0" shapeId="0" xr:uid="{30AFFB43-C810-4829-AB24-3BD5833F667B}">
      <text>
        <r>
          <rPr>
            <sz val="11"/>
            <color indexed="8"/>
            <rFont val="Calibri"/>
            <family val="2"/>
            <scheme val="minor"/>
          </rPr>
          <t>Was a treatment applied to a sample?</t>
        </r>
      </text>
    </comment>
    <comment ref="E3" authorId="0" shapeId="0" xr:uid="{59D0253E-FC4C-41B4-99BC-5BF39D0171B4}">
      <text>
        <r>
          <rPr>
            <sz val="11"/>
            <color indexed="8"/>
            <rFont val="Calibri"/>
            <family val="2"/>
            <scheme val="minor"/>
          </rPr>
          <t>The Amount Value indicates how much (concentration, mass, volume) of a treatment agent was applied to a sample.  The template column is associated with the following database table column treatment.amount_value and has data type varchar(50)</t>
        </r>
      </text>
    </comment>
    <comment ref="F3" authorId="0" shapeId="0" xr:uid="{290B5609-A3B8-46AE-A2B2-2B4221F30F92}">
      <text>
        <r>
          <rPr>
            <sz val="11"/>
            <color indexed="8"/>
            <rFont val="Calibri"/>
            <family val="2"/>
            <scheme val="minor"/>
          </rPr>
          <t>The unit should be selected from the drop down list.  The template column is associated with the following database table column treatment.amount_unit and has data type varchar(50)</t>
        </r>
      </text>
    </comment>
    <comment ref="G3" authorId="0" shapeId="0" xr:uid="{A85D9439-0DC3-4CF3-B53F-4B43074DCD99}">
      <text>
        <r>
          <rPr>
            <sz val="11"/>
            <color indexed="8"/>
            <rFont val="Calibri"/>
            <family val="2"/>
            <scheme val="minor"/>
          </rPr>
          <t>The value should be a number.  The template column is associated with the following database table column treatment.duration_value and has data type varchar(200)</t>
        </r>
      </text>
    </comment>
    <comment ref="H3" authorId="0" shapeId="0" xr:uid="{142B1B72-BBEE-4E1F-B3A8-B7B2880DE655}">
      <text>
        <r>
          <rPr>
            <sz val="11"/>
            <color indexed="8"/>
            <rFont val="Calibri"/>
            <family val="2"/>
            <scheme val="minor"/>
          </rPr>
          <t>The unit should be selected from the drop down list.  The template column is associated with the following database table column treatment.duration_unit and has data type varchar(25)</t>
        </r>
      </text>
    </comment>
    <comment ref="I3" authorId="0" shapeId="0" xr:uid="{2AC030A2-B566-468E-9FD8-B9C1F06C7E03}">
      <text>
        <r>
          <rPr>
            <sz val="11"/>
            <color indexed="8"/>
            <rFont val="Calibri"/>
            <family val="2"/>
            <scheme val="minor"/>
          </rPr>
          <t>The value should be a number.  The template column is associated with the following database table column treatment.temperature_value and has data type varchar(50)</t>
        </r>
      </text>
    </comment>
    <comment ref="J3" authorId="0" shapeId="0" xr:uid="{76644ED9-3458-4480-9603-1049034B3DF5}">
      <text>
        <r>
          <rPr>
            <sz val="11"/>
            <color indexed="8"/>
            <rFont val="Calibri"/>
            <family val="2"/>
            <scheme val="minor"/>
          </rPr>
          <t>The unit should be selected from the drop down list.  The template column is associated with the following database table column treatment.temperature_unit and has data type varchar(50)</t>
        </r>
      </text>
    </comment>
    <comment ref="K3" authorId="0" shapeId="0" xr:uid="{BBC44A25-CDAD-4C82-8C9B-F559385F59EA}">
      <text>
        <r>
          <rPr>
            <sz val="11"/>
            <color indexed="8"/>
            <rFont val="Calibri"/>
            <family val="2"/>
            <scheme val="minor"/>
          </rPr>
          <t>Please provide additional comments as needed.  The template column is associated with the following database table column treatment.comments and has data type varchar(500)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8BD908FB-D4EA-49D2-9647-2ED50127F628}">
      <text>
        <r>
          <rPr>
            <sz val="11"/>
            <color indexed="8"/>
            <rFont val="Calibri"/>
            <family val="2"/>
            <scheme val="minor"/>
          </rPr>
          <t>The identifier should be unique to the ImmPort workspace to which the data will be uploaded.  The template column is associated with the following database table column reagent.user_defined_id and has data type varchar(100)</t>
        </r>
      </text>
    </comment>
    <comment ref="C3" authorId="0" shapeId="0" xr:uid="{F4D77676-0CBC-4D4B-B49F-C67530ADDB50}">
      <text>
        <r>
          <rPr>
            <sz val="11"/>
            <color indexed="8"/>
            <rFont val="Calibri"/>
            <family val="2"/>
            <scheme val="minor"/>
          </rPr>
          <t>The reagent name is an alternate ID that is shared.  The template column is associated with the following database table column reagent.name and has data type varchar(200)</t>
        </r>
      </text>
    </comment>
    <comment ref="D3" authorId="0" shapeId="0" xr:uid="{07F7A52C-5F1E-4841-BACB-0743F07B6E28}">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E3" authorId="0" shapeId="0" xr:uid="{E3BED5C0-2E48-4801-ABB0-253824D1AC07}">
      <text>
        <r>
          <rPr>
            <sz val="11"/>
            <color indexed="8"/>
            <rFont val="Calibri"/>
            <family val="2"/>
            <scheme val="minor"/>
          </rPr>
          <t>The manufacturer is the source of a reagent and may include commercial vendors as well as non-commercial sources (e.g. collaborating labs).  The template column is associated with the following database table column reagent.manufacturer and has data type varchar(100)</t>
        </r>
      </text>
    </comment>
    <comment ref="F3" authorId="0" shapeId="0" xr:uid="{985B3E78-0793-4C65-814E-EF693B9C2273}">
      <text>
        <r>
          <rPr>
            <sz val="11"/>
            <color indexed="8"/>
            <rFont val="Calibri"/>
            <family val="2"/>
            <scheme val="minor"/>
          </rPr>
          <t>If the assay reagent is a commercial product, enter the vendor's catalog identifier. If the reagent is a custom preparation enter 'NA'.  The template column is associated with the following database table column reagent.catalog_number and has data type varchar(250)</t>
        </r>
      </text>
    </comment>
    <comment ref="G3" authorId="0" shapeId="0" xr:uid="{8F4792B2-DE22-4660-8F03-EB60BEB8828A}">
      <text>
        <r>
          <rPr>
            <sz val="11"/>
            <color indexed="8"/>
            <rFont val="Calibri"/>
            <family val="2"/>
            <scheme val="minor"/>
          </rPr>
          <t>The lot number is often provided by a reagent source when the reagent is replenished over time.  The template column is associated with the following database table column reagent.lot_number and has data type varchar(250)</t>
        </r>
      </text>
    </comment>
    <comment ref="H3" authorId="0" shapeId="0" xr:uid="{EC8345DC-516B-4816-82D3-D47F1D692885}">
      <text>
        <r>
          <rPr>
            <sz val="11"/>
            <color indexed="8"/>
            <rFont val="Calibri"/>
            <family val="2"/>
            <scheme val="minor"/>
          </rPr>
          <t>An internet address that may provide details of an assay reagent.  The template column is associated with the following database table column reagent.weblink and has data type varchar(250)</t>
        </r>
      </text>
    </comment>
    <comment ref="I3" authorId="0" shapeId="0" xr:uid="{985341A9-5E29-4E24-B725-4F4C2A6CC68E}">
      <text>
        <r>
          <rPr>
            <sz val="11"/>
            <color indexed="8"/>
            <rFont val="Calibri"/>
            <family val="2"/>
            <scheme val="minor"/>
          </rPr>
          <t>The contact information is particularly helpful when the reagent is not from a commercial vendor.  The template column is associated with the following database table column reagent.contact and has data type varchar(1000)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D8D421A0-E6E3-48BC-8DE6-A12CE9E7BEE0}">
      <text>
        <r>
          <rPr>
            <sz val="11"/>
            <color indexed="8"/>
            <rFont val="Calibri"/>
            <family val="2"/>
            <scheme val="minor"/>
          </rPr>
          <t>The identifier should be unique to the ImmPort workspace to which the data will be uploaded.  The template column is associated with the following database table column subject.user_defined_id and has data type varchar(100)</t>
        </r>
      </text>
    </comment>
    <comment ref="D3" authorId="0" shapeId="0" xr:uid="{5589E795-0858-4653-A774-7CD702E71FA0}">
      <text>
        <r>
          <rPr>
            <sz val="11"/>
            <color indexed="8"/>
            <rFont val="Calibri"/>
            <family val="2"/>
            <scheme val="minor"/>
          </rPr>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r>
      </text>
    </comment>
    <comment ref="E3" authorId="0" shapeId="0" xr:uid="{EF6F5637-BAC1-4836-B071-0EAC448FED7C}">
      <text>
        <r>
          <rPr>
            <sz val="11"/>
            <color indexed="8"/>
            <rFont val="Calibri"/>
            <family val="2"/>
            <scheme val="minor"/>
          </rPr>
          <t>Please choose from the drop down list.  The template column is associated with the following database table column subject.gender and has data type varchar(20)</t>
        </r>
      </text>
    </comment>
    <comment ref="F3" authorId="0" shapeId="0" xr:uid="{ADE8F9E6-FDCF-4022-AF1D-237E565A6726}">
      <text>
        <r>
          <rPr>
            <sz val="11"/>
            <color indexed="8"/>
            <rFont val="Calibri"/>
            <family val="2"/>
            <scheme val="minor"/>
          </rPr>
          <t>Please enter a number.  The template column is associated with the following database table column arm_2_subject.min_subject_age and has data type float</t>
        </r>
      </text>
    </comment>
    <comment ref="G3" authorId="0" shapeId="0" xr:uid="{41720A2E-28CF-4F65-B5DC-16D6A031F576}">
      <text>
        <r>
          <rPr>
            <sz val="11"/>
            <color indexed="8"/>
            <rFont val="Calibri"/>
            <family val="2"/>
            <scheme val="minor"/>
          </rPr>
          <t>Please enter a number.  The template column is associated with the following database table column arm_2_subject.max_subject_age and has data type float</t>
        </r>
      </text>
    </comment>
    <comment ref="H3" authorId="0" shapeId="0" xr:uid="{03FC8ECB-B5FC-4FD6-ADDC-0F831132BB02}">
      <text>
        <r>
          <rPr>
            <sz val="11"/>
            <color indexed="8"/>
            <rFont val="Calibri"/>
            <family val="2"/>
            <scheme val="minor"/>
          </rPr>
          <t>Please choose from the drop down list.  The age unit must conform to the age unit assigned to the study.  The template column is associated with the following database table column arm_2_subject.age_unit and has data type varchar(25)</t>
        </r>
      </text>
    </comment>
    <comment ref="I3" authorId="0" shapeId="0" xr:uid="{8C7BA1BA-45ED-46DB-9DCF-084B8D85835B}">
      <text>
        <r>
          <rPr>
            <sz val="11"/>
            <color indexed="8"/>
            <rFont val="Calibri"/>
            <family val="2"/>
            <scheme val="minor"/>
          </rPr>
          <t>Please choose from the drop down list.  The template column is associated with the following database table column arm_2_subject.age_event and has data type varchar(40)</t>
        </r>
      </text>
    </comment>
    <comment ref="J3" authorId="0" shapeId="0" xr:uid="{DF4B3E26-73A7-42C1-A12C-B913F46BB857}">
      <text>
        <r>
          <rPr>
            <sz val="11"/>
            <color indexed="8"/>
            <rFont val="Calibri"/>
            <family val="2"/>
            <scheme val="minor"/>
          </rPr>
          <t>If "Age Event" = Other, this field specifies the age event (free text). Otherwise, leave this column blank.  The template column is associated with the following database table column arm_2_subject.age_event_specify and has data type varchar(50)</t>
        </r>
      </text>
    </comment>
    <comment ref="K3" authorId="0" shapeId="0" xr:uid="{73E5A907-E466-4DD5-A297-1F72CE40282A}">
      <text>
        <r>
          <rPr>
            <sz val="11"/>
            <color indexed="8"/>
            <rFont val="Calibri"/>
            <family val="2"/>
            <scheme val="minor"/>
          </rPr>
          <t>Enter a description of the subject.  The template column is associated with the following database table column arm_2_subject.subject_phenotype and has data type varchar(200)</t>
        </r>
      </text>
    </comment>
    <comment ref="L3" authorId="0" shapeId="0" xr:uid="{89075EDF-C57C-4EDE-9607-98A2EBB95E9D}">
      <text>
        <r>
          <rPr>
            <sz val="11"/>
            <color indexed="8"/>
            <rFont val="Calibri"/>
            <family val="2"/>
            <scheme val="minor"/>
          </rPr>
          <t>Please choose from the drop down list.  The template column is associated with the following database table column arm_2_subject.subject_location and has data type varchar(50)</t>
        </r>
      </text>
    </comment>
    <comment ref="M3" authorId="0" shapeId="0" xr:uid="{23DEB775-FD3C-4DDB-AF27-E0AED8FBB48A}">
      <text>
        <r>
          <rPr>
            <sz val="11"/>
            <color indexed="8"/>
            <rFont val="Calibri"/>
            <family val="2"/>
            <scheme val="minor"/>
          </rPr>
          <t>Please choose from the drop down list.  The template column is associated with the following database table column subject.species and has data type varchar(30)</t>
        </r>
      </text>
    </comment>
    <comment ref="N3" authorId="0" shapeId="0" xr:uid="{FD6FA956-EF67-4CF6-8D6D-E494501F15BA}">
      <text>
        <r>
          <rPr>
            <sz val="11"/>
            <color indexed="8"/>
            <rFont val="Calibri"/>
            <family val="2"/>
            <scheme val="minor"/>
          </rPr>
          <t>Please provide strain and breed information as available.  The template column is associated with the following database table column subject.strain and has data type varchar(50)</t>
        </r>
      </text>
    </comment>
    <comment ref="O3" authorId="0" shapeId="0" xr:uid="{16DDF714-93B7-4E73-89DD-DCEAEDD95859}">
      <text>
        <r>
          <rPr>
            <sz val="11"/>
            <color indexed="8"/>
            <rFont val="Calibri"/>
            <family val="2"/>
            <scheme val="minor"/>
          </rPr>
          <t>Strain or breed characteristics that are relevant for the study (e.g. susceptibility).  The template column is associated with the following database table column subject.strain_characteristics and has data type varchar(500)</t>
        </r>
      </text>
    </comment>
    <comment ref="P3" authorId="0" shapeId="0" xr:uid="{BAB16314-EE59-4DBE-ACDD-256340ABD0CC}">
      <text>
        <r>
          <rPr>
            <sz val="11"/>
            <color indexed="8"/>
            <rFont val="Calibri"/>
            <family val="2"/>
            <scheme val="minor"/>
          </rPr>
          <t>This pseudo column separates the results (lab tests) from the lab test panel meta data. It must always appear and be the column that appears immediately after the last meta-data column and before any result columns.</t>
        </r>
      </text>
    </comment>
    <comment ref="Q3" authorId="0" shapeId="0" xr:uid="{D9DEAA34-4659-40E8-A816-C0FD17A9FFA5}">
      <text>
        <r>
          <rPr>
            <sz val="11"/>
            <color indexed="8"/>
            <rFont val="Calibri"/>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r>
      </text>
    </comment>
    <comment ref="R3" authorId="0" shapeId="0" xr:uid="{2391251D-C01B-4BE3-8935-59F68B3F6B5D}">
      <text>
        <r>
          <rPr>
            <sz val="11"/>
            <color indexed="8"/>
            <rFont val="Calibri"/>
            <family val="2"/>
            <scheme val="minor"/>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r>
      </text>
    </comment>
    <comment ref="S3" authorId="0" shapeId="0" xr:uid="{6936844D-EE17-4A49-96CA-B4A29DAE62B4}">
      <text>
        <r>
          <rPr>
            <sz val="11"/>
            <color indexed="8"/>
            <rFont val="Calibri"/>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r>
      </text>
    </comment>
    <comment ref="T3" authorId="0" shapeId="0" xr:uid="{90B70EAC-7705-4B47-A1B8-582A2A391C01}">
      <text>
        <r>
          <rPr>
            <sz val="11"/>
            <color indexed="8"/>
            <rFont val="Calibri"/>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r>
      </text>
    </comment>
    <comment ref="U3" authorId="0" shapeId="0" xr:uid="{353861EB-F018-47FA-80C4-B8656B64A64A}">
      <text>
        <r>
          <rPr>
            <sz val="11"/>
            <color indexed="8"/>
            <rFont val="Calibri"/>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r>
      </text>
    </comment>
    <comment ref="V3" authorId="0" shapeId="0" xr:uid="{42932D8C-3DB6-4FD0-B320-CB5D10552D02}">
      <text>
        <r>
          <rPr>
            <sz val="11"/>
            <color indexed="8"/>
            <rFont val="Calibri"/>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6CD9EA9F-B0E0-42A3-8458-E3FBC082BB4A}">
      <text>
        <r>
          <rPr>
            <sz val="11"/>
            <color indexed="8"/>
            <rFont val="Calibri"/>
            <family val="2"/>
            <scheme val="minor"/>
          </rPr>
          <t>The identifier should be unique to the ImmPort workspace to which the data will be uploaded.  The template column is associated with the following database table column biosample.user_defined_id and has data type varchar(100)</t>
        </r>
      </text>
    </comment>
    <comment ref="C3" authorId="0" shapeId="0" xr:uid="{C4ECA04B-8843-4C9F-A5CB-1B99D4244478}">
      <text>
        <r>
          <rPr>
            <sz val="11"/>
            <color indexed="8"/>
            <rFont val="Calibri"/>
            <family val="2"/>
            <scheme val="minor"/>
          </rPr>
          <t>Please choose from the drop down list.  The template column is associated with the following database table column biosample.type and has data type varchar(50)</t>
        </r>
      </text>
    </comment>
    <comment ref="D3" authorId="0" shapeId="0" xr:uid="{2A08B4E7-59F2-4E70-8D2A-C6530F387284}">
      <text>
        <r>
          <rPr>
            <sz val="11"/>
            <color indexed="8"/>
            <rFont val="Calibri"/>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E3" authorId="0" shapeId="0" xr:uid="{B4537FC2-E874-4E07-B9CE-07FD7D9C10BD}">
      <text>
        <r>
          <rPr>
            <sz val="11"/>
            <color indexed="8"/>
            <rFont val="Calibri"/>
            <family val="2"/>
            <scheme val="minor"/>
          </rPr>
          <t>The biological sample name is an alternate identifier that is visible when the sample is shared.  The template column is associated with the following database table column biosample.name and has data type varchar(200)</t>
        </r>
      </text>
    </comment>
    <comment ref="F3" authorId="0" shapeId="0" xr:uid="{F9E04F36-6656-4B1C-88B4-9A5A11706F34}">
      <text>
        <r>
          <rPr>
            <sz val="11"/>
            <color indexed="8"/>
            <rFont val="Calibri"/>
            <family val="2"/>
            <scheme val="minor"/>
          </rPr>
          <t>The biological sample description is used to describe details of the sample not captured in other columns.  The template column is associated with the following database table column biosample.description and has data type varchar(4000)</t>
        </r>
      </text>
    </comment>
    <comment ref="G3" authorId="0" shapeId="0" xr:uid="{DA2B0ACF-D929-4597-81F3-CB2DCC28CA31}">
      <text>
        <r>
          <rPr>
            <sz val="11"/>
            <color indexed="8"/>
            <rFont val="Calibri"/>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H3" authorId="0" shapeId="0" xr:uid="{0B3E988D-7188-40C2-816F-49120D2D06D4}">
      <text>
        <r>
          <rPr>
            <sz val="11"/>
            <color indexed="8"/>
            <rFont val="Calibri"/>
            <family val="2"/>
            <scheme val="minor"/>
          </rPr>
          <t>Please enter either a study user defined ID or ImmPort accession.  The template column is associated with the following database table column biosample.study_accession and has data type varchar(15)</t>
        </r>
      </text>
    </comment>
    <comment ref="I3" authorId="0" shapeId="0" xr:uid="{3752F4F2-EE7F-483E-BB5A-6C3F4AE45641}">
      <text>
        <r>
          <rPr>
            <sz val="11"/>
            <color indexed="8"/>
            <rFont val="Calibri"/>
            <family val="2"/>
            <scheme val="minor"/>
          </rPr>
          <t>Please enter either a study's planned visit user defined ID or ImmPort accession.  The template column is associated with the following database table column biosample.planned_visit_accession and has data type varchar(15)</t>
        </r>
      </text>
    </comment>
    <comment ref="J3" authorId="0" shapeId="0" xr:uid="{645ACF44-DEE5-437F-A2DA-A20C48238401}">
      <text>
        <r>
          <rPr>
            <sz val="11"/>
            <color indexed="8"/>
            <rFont val="Calibri"/>
            <family val="2"/>
            <scheme val="minor"/>
          </rPr>
          <t>Please enter either a treatment user defined ID or ImmPort accession.  The template column is associated with the following database table column biosample_2_treatment.treatment_accession and has data type varchar(15)</t>
        </r>
      </text>
    </comment>
    <comment ref="K3" authorId="0" shapeId="0" xr:uid="{3501F957-1826-4CB5-A665-723CEA08E57D}">
      <text>
        <r>
          <rPr>
            <sz val="11"/>
            <color indexed="8"/>
            <rFont val="Calibri"/>
            <family val="2"/>
            <scheme val="minor"/>
          </rPr>
          <t>Please enter a number.  The template column is associated with the following database table column biosample.study_time_collected and has data type float</t>
        </r>
      </text>
    </comment>
    <comment ref="L3" authorId="0" shapeId="0" xr:uid="{488A664E-A11B-4BFA-8199-BB6DFAB2D154}">
      <text>
        <r>
          <rPr>
            <sz val="11"/>
            <color indexed="8"/>
            <rFont val="Calibri"/>
            <family val="2"/>
            <scheme val="minor"/>
          </rPr>
          <t>Please choose from the drop down list.  The template column is associated with the following database table column biosample.study_time_collected_unit and has data type varchar(25)</t>
        </r>
      </text>
    </comment>
    <comment ref="M3" authorId="0" shapeId="0" xr:uid="{CA94560B-06DE-4DE3-98D7-0F11963F66D5}">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N3" authorId="0" shapeId="0" xr:uid="{2182AB43-FBDF-44A4-A2A4-DDC31BB34956}">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6036AE19-7B49-4899-8FF8-5C77F4CE40F1}">
      <text>
        <r>
          <rPr>
            <sz val="11"/>
            <color indexed="8"/>
            <rFont val="Calibri"/>
            <family val="2"/>
            <scheme val="minor"/>
          </rPr>
          <t>The identifier should be unique to the ImmPort workspace to which the data will be uploaded.  The template column is associated with the following database table column experiment.user_defined_id and has data type varchar(100)</t>
        </r>
      </text>
    </comment>
    <comment ref="C3" authorId="0" shapeId="0" xr:uid="{D6C78DDD-BB50-41AD-9801-2ADCBB126877}">
      <text>
        <r>
          <rPr>
            <sz val="11"/>
            <color indexed="8"/>
            <rFont val="Calibri"/>
            <family val="2"/>
            <scheme val="minor"/>
          </rPr>
          <t>The experiment name is an alternate identifier that is visible when the sample is shared.  The template column is associated with the following database table column experiment.name and has data type varchar(500)</t>
        </r>
      </text>
    </comment>
    <comment ref="D3" authorId="0" shapeId="0" xr:uid="{A1AD08C4-E433-472B-96C6-3A4ACB69AEF1}">
      <text>
        <r>
          <rPr>
            <sz val="11"/>
            <color indexed="8"/>
            <rFont val="Calibri"/>
            <family val="2"/>
            <scheme val="minor"/>
          </rPr>
          <t>The experiment description is used to describe details of the experiment not captured in other columns.  The template column is associated with the following database table column experiment.description and has data type varchar(4000)</t>
        </r>
      </text>
    </comment>
    <comment ref="E3" authorId="0" shapeId="0" xr:uid="{671E9162-C4A8-4FC1-9B86-244B60C3C728}">
      <text>
        <r>
          <rPr>
            <sz val="11"/>
            <color indexed="8"/>
            <rFont val="Calibri"/>
            <family val="2"/>
            <scheme val="minor"/>
          </rPr>
          <t>Choose from a drop down list.  The template column is associated with the following database table column experiment.measurement_technique and has data type varchar(50)</t>
        </r>
      </text>
    </comment>
    <comment ref="F3" authorId="0" shapeId="0" xr:uid="{241839B3-8082-425B-B917-DDC7F7834ED9}">
      <text>
        <r>
          <rPr>
            <sz val="11"/>
            <color indexed="8"/>
            <rFont val="Calibri"/>
            <family val="2"/>
            <scheme val="minor"/>
          </rPr>
          <t>Please enter either a study user defined ID or ImmPort accession for the study in which the experiment occurs.  The template column is associated with the following database table column experiment.study_accession and has data type varchar(15)</t>
        </r>
      </text>
    </comment>
    <comment ref="G3" authorId="0" shapeId="0" xr:uid="{A8105534-181B-40EC-B218-A308CF6EAA64}">
      <text>
        <r>
          <rPr>
            <sz val="11"/>
            <color indexed="8"/>
            <rFont val="Calibri"/>
            <family val="2"/>
            <scheme val="minor"/>
          </rPr>
          <t>Please enter either a protocol user defined ID or ImmPort accession.  The template column is associated with the following database table column experiment_2_protocol.protocol_accession and has data type varchar(15)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A1AE3D14-DFF3-46BC-B96F-D3D91650C915}">
      <text>
        <r>
          <rPr>
            <sz val="11"/>
            <color indexed="8"/>
            <rFont val="Calibri"/>
            <family val="2"/>
            <scheme val="minor"/>
          </rPr>
          <t>The identifier should be unique to the ImmPort workspace to which the data will be uploaded.  The template column is associated with the following database table column expsample.user_defined_id and has data type varchar(100)</t>
        </r>
      </text>
    </comment>
    <comment ref="C3" authorId="0" shapeId="0" xr:uid="{9955E598-1F41-4CEE-8FF5-212CA7503ED9}">
      <text>
        <r>
          <rPr>
            <sz val="11"/>
            <color indexed="8"/>
            <rFont val="Calibri"/>
            <family val="2"/>
            <scheme val="minor"/>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D3" authorId="0" shapeId="0" xr:uid="{62D16DC9-4786-4821-9E08-B9E8F451D34C}">
      <text>
        <r>
          <rPr>
            <sz val="11"/>
            <color indexed="8"/>
            <rFont val="Calibri"/>
            <family val="2"/>
            <scheme val="minor"/>
          </rPr>
          <t>Please enter either a experiment user defined ID or ImmPort accession.  The template column is associated with the following database table column experiment.user_defined_id and has data type varchar(100)</t>
        </r>
      </text>
    </comment>
    <comment ref="E3" authorId="0" shapeId="0" xr:uid="{231BF416-4FF7-4C55-87A1-9BB643C6A171}">
      <text>
        <r>
          <rPr>
            <sz val="11"/>
            <color indexed="8"/>
            <rFont val="Calibri"/>
            <family val="2"/>
            <scheme val="minor"/>
          </rPr>
          <t>Please enter either an assay reagent user defined ID or ImmPort accession.  The template column is associated with the following database table column expsample_2_reagent.reagent_accession and has data type varchar(15)</t>
        </r>
      </text>
    </comment>
    <comment ref="F3" authorId="0" shapeId="0" xr:uid="{BFE7C377-7486-4646-BAD9-3B3DB143C268}">
      <text>
        <r>
          <rPr>
            <sz val="11"/>
            <color indexed="8"/>
            <rFont val="Calibri"/>
            <family val="2"/>
            <scheme val="minor"/>
          </rPr>
          <t>Please enter either a treatment user defined ID or ImmPort accession.  The template column is associated with the following database table column expsample_2_treatment.treatment_accession and has data type varchar(15)</t>
        </r>
      </text>
    </comment>
    <comment ref="G3" authorId="0" shapeId="0" xr:uid="{D63E4C50-5BEC-413C-95ED-BD7C26831A41}">
      <text>
        <r>
          <rPr>
            <sz val="11"/>
            <color indexed="8"/>
            <rFont val="Calibri"/>
            <family val="2"/>
            <scheme val="minor"/>
          </rPr>
          <t>Enter the file name for this assay result. The file size name limit is 240 characters.</t>
        </r>
      </text>
    </comment>
    <comment ref="H3" authorId="0" shapeId="0" xr:uid="{EE59FA01-5868-4D29-B504-F3270ABD4B25}">
      <text>
        <r>
          <rPr>
            <sz val="11"/>
            <color indexed="8"/>
            <rFont val="Calibri"/>
            <family val="2"/>
            <scheme val="minor"/>
          </rPr>
          <t>The experiment sample name is an alternate identifier that is visible when the experiment sample is shared.  The template column is associated with the following database table column expsample.name and has data type varchar(200)</t>
        </r>
      </text>
    </comment>
    <comment ref="I3" authorId="0" shapeId="0" xr:uid="{272EEF2D-6B26-49AD-971E-B0819792FC33}">
      <text>
        <r>
          <rPr>
            <sz val="11"/>
            <color indexed="8"/>
            <rFont val="Calibri"/>
            <family val="2"/>
            <scheme val="minor"/>
          </rPr>
          <t>Describe important characteristics of the sample being assayed.  The template column is associated with the following database table column expsample.description and has data type varchar(4000)</t>
        </r>
      </text>
    </comment>
    <comment ref="J3" authorId="0" shapeId="0" xr:uid="{E2929C8B-C0FB-4F34-9D83-85BCCDCD6F1C}">
      <text>
        <r>
          <rPr>
            <sz val="11"/>
            <color indexed="8"/>
            <rFont val="Calibri"/>
            <family val="2"/>
            <scheme val="minor"/>
          </rPr>
          <t>Please enter additional result file(s) to link to the experiment sample. The file size name limit is 240 characters.</t>
        </r>
      </text>
    </comment>
    <comment ref="K3" authorId="0" shapeId="0" xr:uid="{B0487D51-A830-472F-988A-917E91E1A7BC}">
      <text>
        <r>
          <rPr>
            <sz val="11"/>
            <color indexed="8"/>
            <rFont val="Calibri"/>
            <family val="2"/>
            <scheme val="minor"/>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L3" authorId="0" shapeId="0" xr:uid="{F0BE4EFA-34D1-4E2C-81F3-365C8FA75E0F}">
      <text>
        <r>
          <rPr>
            <sz val="11"/>
            <color indexed="8"/>
            <rFont val="Calibri"/>
            <family val="2"/>
            <scheme val="minor"/>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M3" authorId="0" shapeId="0" xr:uid="{E3E14447-06D3-4093-A521-F80B66DF13E9}">
      <text>
        <r>
          <rPr>
            <sz val="11"/>
            <color indexed="8"/>
            <rFont val="Calibri"/>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N3" authorId="0" shapeId="0" xr:uid="{FF729507-0AC4-419A-A3BA-4370476C1199}">
      <text>
        <r>
          <rPr>
            <sz val="11"/>
            <color indexed="8"/>
            <rFont val="Calibri"/>
            <family val="2"/>
            <scheme val="minor"/>
          </rPr>
          <t>Please enter either a study's planned visit user defined ID or ImmPort accession.  The template column is associated with the following database table column biosample.planned_visit_accession and has data type varchar(15)</t>
        </r>
      </text>
    </comment>
    <comment ref="O3" authorId="0" shapeId="0" xr:uid="{DCF9391A-9E6F-4BD5-A7A2-7FDDEA1225C8}">
      <text>
        <r>
          <rPr>
            <sz val="11"/>
            <color indexed="8"/>
            <rFont val="Calibri"/>
            <family val="2"/>
            <scheme val="minor"/>
          </rPr>
          <t>Please choose from the drop down list.  The template column is associated with the following database table column biosample.type and has data type varchar(50)</t>
        </r>
      </text>
    </comment>
    <comment ref="P3" authorId="0" shapeId="0" xr:uid="{9735D4B2-76B0-4667-B417-3970B782112F}">
      <text>
        <r>
          <rPr>
            <sz val="11"/>
            <color indexed="8"/>
            <rFont val="Calibri"/>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Q3" authorId="0" shapeId="0" xr:uid="{F8F8EB9B-7D32-44E6-B800-FF848E7DCA7B}">
      <text>
        <r>
          <rPr>
            <sz val="11"/>
            <color indexed="8"/>
            <rFont val="Calibri"/>
            <family val="2"/>
            <scheme val="minor"/>
          </rPr>
          <t>The biological sample name is an alternate identifier that is visible when the sample is shared.  The template column is associated with the following database table column expsample.name and has data type varchar(200)</t>
        </r>
      </text>
    </comment>
    <comment ref="R3" authorId="0" shapeId="0" xr:uid="{CF1FC89C-B78C-4436-B7E3-40F0CAA778B0}">
      <text>
        <r>
          <rPr>
            <sz val="11"/>
            <color indexed="8"/>
            <rFont val="Calibri"/>
            <family val="2"/>
            <scheme val="minor"/>
          </rPr>
          <t>The biological sample description is used to describe details of the sample not captured in other columns.  The template column is associated with the following database table column expsample.description and has data type varchar(4000)</t>
        </r>
      </text>
    </comment>
    <comment ref="S3" authorId="0" shapeId="0" xr:uid="{C94684F4-7979-4984-9121-442A9C00FD2B}">
      <text>
        <r>
          <rPr>
            <sz val="11"/>
            <color indexed="8"/>
            <rFont val="Calibri"/>
            <family val="2"/>
            <scheme val="minor"/>
          </rPr>
          <t>Please enter a number.  The template column is associated with the following database table column biosample.study_time_collected and has data type float</t>
        </r>
      </text>
    </comment>
    <comment ref="T3" authorId="0" shapeId="0" xr:uid="{E08B3CDF-F80C-4242-80E9-5520DE667CA0}">
      <text>
        <r>
          <rPr>
            <sz val="11"/>
            <color indexed="8"/>
            <rFont val="Calibri"/>
            <family val="2"/>
            <scheme val="minor"/>
          </rPr>
          <t>Please choose from the drop down list.  The template column is associated with the following database table column biosample.study_time_collected_unit and has data type varchar(25)</t>
        </r>
      </text>
    </comment>
    <comment ref="U3" authorId="0" shapeId="0" xr:uid="{2BD92F2E-5332-47FF-A593-BA5109230915}">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V3" authorId="0" shapeId="0" xr:uid="{EFC9F616-4EE5-485E-BD26-5001465D83CE}">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 ref="W3" authorId="0" shapeId="0" xr:uid="{AC470233-34DC-4E3D-BE1A-3B0281327AEF}">
      <text>
        <r>
          <rPr>
            <sz val="11"/>
            <color indexed="8"/>
            <rFont val="Calibri"/>
            <family val="2"/>
            <scheme val="minor"/>
          </rPr>
          <t>The experiment name is an alternate identifier that is visible when the sample is shared.  The template column is associated with the following database table column expsample.name and has data type varchar(500)</t>
        </r>
      </text>
    </comment>
    <comment ref="X3" authorId="0" shapeId="0" xr:uid="{E661E13C-2513-40F5-8376-FD91ED49FDFA}">
      <text>
        <r>
          <rPr>
            <sz val="11"/>
            <color indexed="8"/>
            <rFont val="Calibri"/>
            <family val="2"/>
            <scheme val="minor"/>
          </rPr>
          <t>The experiment description is used to describe details of the experiment not captured in other columns.  The template column is associated with the following database table column expsample.description and has data type varchar(4000)</t>
        </r>
      </text>
    </comment>
    <comment ref="Y3" authorId="0" shapeId="0" xr:uid="{8BBC1A75-76BF-42F2-A2FF-AA70EB838ACB}">
      <text>
        <r>
          <rPr>
            <sz val="11"/>
            <color indexed="8"/>
            <rFont val="Calibri"/>
            <family val="2"/>
            <scheme val="minor"/>
          </rPr>
          <t>Choose from a drop down list.  The template column is associated with the following database table column experiment.measurement_technique and has data type varchar(50)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46E448E-1864-4CAD-93DC-9151A41FDF34}">
      <text>
        <r>
          <rPr>
            <sz val="11"/>
            <color indexed="8"/>
            <rFont val="Calibri"/>
            <family val="2"/>
            <scheme val="minor"/>
          </rPr>
          <t>The identifier should be unique to the ImmPort workspace to which the data will be uploaded.  The template column is associated with the following database table column expsample_public_repository.expsample_accession and has data type varchar(15)</t>
        </r>
      </text>
    </comment>
    <comment ref="C3" authorId="0" shapeId="0" xr:uid="{E5F28143-D016-47EA-A101-B5F47E800AA9}">
      <text>
        <r>
          <rPr>
            <sz val="11"/>
            <color indexed="8"/>
            <rFont val="Calibri"/>
            <family val="2"/>
            <scheme val="minor"/>
          </rPr>
          <t>Array gene expression results are expected to be deposited in NCBI GEO Please choose this repository name from the list.  The template column is associated with the following database table column expsample_public_repository.repository_name and has data type varchar(50)</t>
        </r>
      </text>
    </comment>
    <comment ref="D3" authorId="0" shapeId="0" xr:uid="{5CB59AEA-112B-4B25-A642-09F1CAC28287}">
      <text>
        <r>
          <rPr>
            <sz val="11"/>
            <color indexed="8"/>
            <rFont val="Calibri"/>
            <family val="2"/>
            <scheme val="minor"/>
          </rPr>
          <t>Enter the accession that links to the assay result file(s).  The template column is associated with the following database table column expsample_public_repository.repository_accession and has data type varchar(20)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<sst xmlns="http://schemas.openxmlformats.org/spreadsheetml/2006/main" count="3555" uniqueCount="1831">
  <si>
    <t>basic_study_design</t>
  </si>
  <si>
    <t>Schema Version 3.36</t>
  </si>
  <si>
    <t>Please do not delete or edit this column</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</si>
  <si>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</si>
  <si>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Column Name</t>
  </si>
  <si>
    <t>study</t>
  </si>
  <si>
    <t>User Defined ID</t>
  </si>
  <si>
    <t>Brief Title</t>
  </si>
  <si>
    <t>Official Title</t>
  </si>
  <si>
    <t>Brief Description</t>
  </si>
  <si>
    <t>Description</t>
  </si>
  <si>
    <t>Intervention Agent</t>
  </si>
  <si>
    <t>Endpoints</t>
  </si>
  <si>
    <t>Sponsoring Organization</t>
  </si>
  <si>
    <t>Age Unit</t>
  </si>
  <si>
    <t>d.p.c.</t>
  </si>
  <si>
    <t>Days</t>
  </si>
  <si>
    <t>Hours</t>
  </si>
  <si>
    <t>Minutes</t>
  </si>
  <si>
    <t>Months</t>
  </si>
  <si>
    <t>Not Specified</t>
  </si>
  <si>
    <t>Seconds</t>
  </si>
  <si>
    <t>Weeks</t>
  </si>
  <si>
    <t>Years</t>
  </si>
  <si>
    <t>Actual Start Date</t>
  </si>
  <si>
    <t>Hypothesis</t>
  </si>
  <si>
    <t>Objectives</t>
  </si>
  <si>
    <t>Target Enrollment</t>
  </si>
  <si>
    <t>Minimum Age</t>
  </si>
  <si>
    <t>Maximum Age</t>
  </si>
  <si>
    <t>study_categorization</t>
  </si>
  <si>
    <t>Research Focus</t>
  </si>
  <si>
    <t>Atopy/Allergy</t>
  </si>
  <si>
    <t>Autoimmune</t>
  </si>
  <si>
    <t>Cardiovascular system disease</t>
  </si>
  <si>
    <t>Cell Biology</t>
  </si>
  <si>
    <t>Computational Modelling</t>
  </si>
  <si>
    <t>Development</t>
  </si>
  <si>
    <t>Epidemiology</t>
  </si>
  <si>
    <t>Immune Response</t>
  </si>
  <si>
    <t>Infection Response</t>
  </si>
  <si>
    <t>Method Development</t>
  </si>
  <si>
    <t>Molecular Biology</t>
  </si>
  <si>
    <t>No Research Focus Specified</t>
  </si>
  <si>
    <t>Oncology</t>
  </si>
  <si>
    <t>Other</t>
  </si>
  <si>
    <t>Pregnancy</t>
  </si>
  <si>
    <t>Preterm Birth</t>
  </si>
  <si>
    <t>Psychopathology</t>
  </si>
  <si>
    <t>Radiation Biology</t>
  </si>
  <si>
    <t>Transplantation</t>
  </si>
  <si>
    <t>Vaccine Response</t>
  </si>
  <si>
    <t>study_2_condition_or_disease</t>
  </si>
  <si>
    <t>Condition Reported</t>
  </si>
  <si>
    <t>acquired immunodeficiency syndrome</t>
  </si>
  <si>
    <t>acute disseminated encephalomyelitis</t>
  </si>
  <si>
    <t>Acute Respiratory Distress Syndrome</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</si>
  <si>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</si>
  <si>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</si>
  <si>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</si>
  <si>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</si>
  <si>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</si>
  <si>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</si>
  <si>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</si>
  <si>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</si>
  <si>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</si>
  <si>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</si>
  <si>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</si>
  <si>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</si>
  <si>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</si>
  <si>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</si>
  <si>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</si>
  <si>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</si>
  <si>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</si>
  <si>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</si>
  <si>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</si>
  <si>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</si>
  <si>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</si>
  <si>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</si>
  <si>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</si>
  <si>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</si>
  <si>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</si>
  <si>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</si>
  <si>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</si>
  <si>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</si>
  <si>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</si>
  <si>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</si>
  <si>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</si>
  <si>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</si>
  <si>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</si>
  <si>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</si>
  <si>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</si>
  <si>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</si>
  <si>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</si>
  <si>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</si>
  <si>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</si>
  <si>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</si>
  <si>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</si>
  <si>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</si>
  <si>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</si>
  <si>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</si>
  <si>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</si>
  <si>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</si>
  <si>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</si>
  <si>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</si>
  <si>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</si>
  <si>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</si>
  <si>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</si>
  <si>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</si>
  <si>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</si>
  <si>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</si>
  <si>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</si>
  <si>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</si>
  <si>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</si>
  <si>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</si>
  <si>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</si>
  <si>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</si>
  <si>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</si>
  <si>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</si>
  <si>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</si>
  <si>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</si>
  <si>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</si>
  <si>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</si>
  <si>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</si>
  <si>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cirrhosis</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</si>
  <si>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</si>
  <si>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</si>
  <si>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</si>
  <si>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</si>
  <si>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</si>
  <si>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</si>
  <si>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</si>
  <si>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</si>
  <si>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</si>
  <si>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</si>
  <si>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</si>
  <si>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</si>
  <si>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</si>
  <si>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COVID-19-Associated Acute Respiratory Distress Syndrome</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</si>
  <si>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</si>
  <si>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</si>
  <si>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</si>
  <si>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</si>
  <si>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</si>
  <si>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</si>
  <si>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</si>
  <si>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</si>
  <si>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</si>
  <si>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</si>
  <si>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</si>
  <si>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</si>
  <si>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</si>
  <si>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</si>
  <si>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</si>
  <si>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</si>
  <si>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</si>
  <si>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</si>
  <si>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</si>
  <si>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</si>
  <si>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</si>
  <si>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</si>
  <si>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</si>
  <si>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</si>
  <si>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</si>
  <si>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EBV-Related Post-Transplant Lymphoproliferative Disorder</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</si>
  <si>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</si>
  <si>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</si>
  <si>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</si>
  <si>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</si>
  <si>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</si>
  <si>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</si>
  <si>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</si>
  <si>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</si>
  <si>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</si>
  <si>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</si>
  <si>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</si>
  <si>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</si>
  <si>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</si>
  <si>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</si>
  <si>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</si>
  <si>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</si>
  <si>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</si>
  <si>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</si>
  <si>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</si>
  <si>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</si>
  <si>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</si>
  <si>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</si>
  <si>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</si>
  <si>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</si>
  <si>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</si>
  <si>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</si>
  <si>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</si>
  <si>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</si>
  <si>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</si>
  <si>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</si>
  <si>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</si>
  <si>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</si>
  <si>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</si>
  <si>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</si>
  <si>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</si>
  <si>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</si>
  <si>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</si>
  <si>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</si>
  <si>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</si>
  <si>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</si>
  <si>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</si>
  <si>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</si>
  <si>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</si>
  <si>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</si>
  <si>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</si>
  <si>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</si>
  <si>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</si>
  <si>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</si>
  <si>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</si>
  <si>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</si>
  <si>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</si>
  <si>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Immunosuppressive Disorder</t>
  </si>
  <si>
    <t>inflammatory bowel disease</t>
  </si>
  <si>
    <t>Inflammatory Disorder</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</si>
  <si>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</si>
  <si>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</si>
  <si>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</si>
  <si>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</si>
  <si>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</si>
  <si>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</si>
  <si>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</si>
  <si>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</si>
  <si>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disease</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</si>
  <si>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</si>
  <si>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</si>
  <si>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</si>
  <si>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</si>
  <si>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</si>
  <si>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</si>
  <si>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</si>
  <si>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</si>
  <si>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</si>
  <si>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</si>
  <si>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</si>
  <si>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</si>
  <si>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</si>
  <si>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</si>
  <si>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</si>
  <si>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</si>
  <si>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</si>
  <si>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</si>
  <si>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</si>
  <si>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</si>
  <si>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</si>
  <si>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</si>
  <si>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</si>
  <si>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</si>
  <si>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</si>
  <si>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</si>
  <si>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</si>
  <si>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</si>
  <si>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</si>
  <si>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</si>
  <si>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</si>
  <si>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</si>
  <si>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</si>
  <si>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</si>
  <si>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</si>
  <si>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</si>
  <si>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</si>
  <si>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</si>
  <si>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</si>
  <si>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</si>
  <si>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</si>
  <si>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</si>
  <si>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</si>
  <si>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</si>
  <si>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</si>
  <si>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</si>
  <si>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</si>
  <si>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</si>
  <si>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</si>
  <si>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</si>
  <si>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</si>
  <si>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</si>
  <si>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</si>
  <si>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</si>
  <si>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</si>
  <si>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</si>
  <si>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</si>
  <si>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</si>
  <si>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Not Applicable</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</si>
  <si>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</si>
  <si>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</si>
  <si>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</si>
  <si>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</si>
  <si>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</si>
  <si>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</si>
  <si>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</si>
  <si>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</si>
  <si>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</si>
  <si>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</si>
  <si>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</si>
  <si>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</si>
  <si>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</si>
  <si>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</si>
  <si>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</si>
  <si>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</si>
  <si>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</si>
  <si>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</si>
  <si>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</si>
  <si>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</si>
  <si>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</si>
  <si>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</si>
  <si>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</si>
  <si>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</si>
  <si>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activity</t>
  </si>
  <si>
    <t>physical disorder</t>
  </si>
  <si>
    <t>pituitary gland disease</t>
  </si>
  <si>
    <t>placenta disease</t>
  </si>
  <si>
    <t>plague</t>
  </si>
  <si>
    <t>Plasmodium falciparum malaria</t>
  </si>
  <si>
    <t>Plasmodium vivax malaria</t>
  </si>
  <si>
    <t>Pleural effusions, chronic</t>
  </si>
  <si>
    <t>pneumonia</t>
  </si>
  <si>
    <t>polymyalgia rheumatica</t>
  </si>
  <si>
    <t>polymyositis</t>
  </si>
  <si>
    <t>portal vein thrombosis</t>
  </si>
  <si>
    <t>Post-Acute Sequelae of COVID-19</t>
  </si>
  <si>
    <t>Post-Transplant Lymphoproliferative Disorder</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</si>
  <si>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</si>
  <si>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</si>
  <si>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</si>
  <si>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</si>
  <si>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</si>
  <si>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</si>
  <si>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</si>
  <si>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</si>
  <si>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</si>
  <si>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</si>
  <si>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</si>
  <si>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</si>
  <si>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</si>
  <si>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</si>
  <si>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</si>
  <si>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</si>
  <si>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</si>
  <si>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</si>
  <si>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</si>
  <si>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</si>
  <si>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pregnancy loss</t>
  </si>
  <si>
    <t>Recurrent urinary tract infections</t>
  </si>
  <si>
    <t>relapse</t>
  </si>
  <si>
    <t>relapsing polychondritis</t>
  </si>
  <si>
    <t>renal artery obstruction</t>
  </si>
  <si>
    <t>Reproductive Surgery</t>
  </si>
  <si>
    <t>respiratory syncytial virus infectious disease</t>
  </si>
  <si>
    <t>Rheumatic Disease</t>
  </si>
  <si>
    <t>rheumatic heart disease</t>
  </si>
  <si>
    <t>rheumatoid arthritis</t>
  </si>
  <si>
    <t>rhinitis</t>
  </si>
  <si>
    <t>Rhinovirus Infection</t>
  </si>
  <si>
    <t>rubella</t>
  </si>
  <si>
    <t>salmonellosis</t>
  </si>
  <si>
    <t>sarcoidosis</t>
  </si>
  <si>
    <t>sarcoma</t>
  </si>
  <si>
    <t>SARS-CoV</t>
  </si>
  <si>
    <t>schistosomiasis</t>
  </si>
  <si>
    <t>scleroderma</t>
  </si>
  <si>
    <t>Seasonal Allergic Rhinitis</t>
  </si>
  <si>
    <t>severe COVID-19</t>
  </si>
  <si>
    <t>Sexually Transmitted Disorder</t>
  </si>
  <si>
    <t>Shigellosis</t>
  </si>
  <si>
    <t>Shoulder Dislocation</t>
  </si>
  <si>
    <t>sickle cell anemia</t>
  </si>
  <si>
    <t>sinusitis</t>
  </si>
  <si>
    <t>Sjogren's syndrome</t>
  </si>
  <si>
    <t>Small Bowel Transplantation</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</si>
  <si>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</si>
  <si>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</si>
  <si>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</si>
  <si>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</si>
  <si>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</si>
  <si>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</si>
  <si>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</si>
  <si>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</si>
  <si>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</si>
  <si>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</si>
  <si>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</si>
  <si>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</si>
  <si>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</si>
  <si>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</si>
  <si>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</si>
  <si>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</si>
  <si>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</si>
  <si>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</si>
  <si>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</si>
  <si>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</si>
  <si>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</si>
  <si>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</si>
  <si>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</si>
  <si>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</si>
  <si>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</si>
  <si>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</si>
  <si>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</si>
  <si>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</si>
  <si>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</si>
  <si>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</si>
  <si>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</si>
  <si>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</si>
  <si>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</si>
  <si>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</si>
  <si>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</si>
  <si>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</si>
  <si>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</si>
  <si>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</si>
  <si>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</si>
  <si>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</si>
  <si>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X-linked agammaglobulinemia</t>
  </si>
  <si>
    <t>yellow fever</t>
  </si>
  <si>
    <t>Zika fever</t>
  </si>
  <si>
    <t>arm_or_cohort</t>
  </si>
  <si>
    <t>Name</t>
  </si>
  <si>
    <t>Type Reported</t>
  </si>
  <si>
    <t>Active Comparator Arm</t>
  </si>
  <si>
    <t>Experimental Arm</t>
  </si>
  <si>
    <t>Healthy Control</t>
  </si>
  <si>
    <t>Intervention</t>
  </si>
  <si>
    <t>Negative Control</t>
  </si>
  <si>
    <t>No Intervention Arm</t>
  </si>
  <si>
    <t>Observational</t>
  </si>
  <si>
    <t>Placebo Comparator Arm</t>
  </si>
  <si>
    <t>Positive Control</t>
  </si>
  <si>
    <t>Sham Comparator Arm</t>
  </si>
  <si>
    <t>Treatment Arm</t>
  </si>
  <si>
    <t>Vaccination</t>
  </si>
  <si>
    <t>study_personnel</t>
  </si>
  <si>
    <t>Honorific</t>
  </si>
  <si>
    <t>Last Name</t>
  </si>
  <si>
    <t>First Name</t>
  </si>
  <si>
    <t>Suffixes</t>
  </si>
  <si>
    <t>Organization</t>
  </si>
  <si>
    <t>ORCID ID</t>
  </si>
  <si>
    <t>Email</t>
  </si>
  <si>
    <t>Title In Study</t>
  </si>
  <si>
    <t>Role In Study</t>
  </si>
  <si>
    <t>Site Name</t>
  </si>
  <si>
    <t>Bioinformatician</t>
  </si>
  <si>
    <t>Biostatistician</t>
  </si>
  <si>
    <t>Clinical Coordinator</t>
  </si>
  <si>
    <t>Co-Principal Investigator</t>
  </si>
  <si>
    <t>Consultant</t>
  </si>
  <si>
    <t>Corresponding Author</t>
  </si>
  <si>
    <t>Data Base Management</t>
  </si>
  <si>
    <t>Group Coordinator</t>
  </si>
  <si>
    <t>Investigator</t>
  </si>
  <si>
    <t>Laboratory Personnel</t>
  </si>
  <si>
    <t>Manager</t>
  </si>
  <si>
    <t>Medical Monitor</t>
  </si>
  <si>
    <t>Principal Investigator</t>
  </si>
  <si>
    <t>Program Director</t>
  </si>
  <si>
    <t>Protocol Chair</t>
  </si>
  <si>
    <t>responsible party role</t>
  </si>
  <si>
    <t>Site Manager</t>
  </si>
  <si>
    <t>Sub-Investigator</t>
  </si>
  <si>
    <t>planned_visit</t>
  </si>
  <si>
    <t>Order Number</t>
  </si>
  <si>
    <t>Min Start Day</t>
  </si>
  <si>
    <t>Max Start Day</t>
  </si>
  <si>
    <t>Start Rule</t>
  </si>
  <si>
    <t>End Rule</t>
  </si>
  <si>
    <t>inclusion_exclusion</t>
  </si>
  <si>
    <t>Criterion</t>
  </si>
  <si>
    <t>Criterion Category</t>
  </si>
  <si>
    <t>Exclusion</t>
  </si>
  <si>
    <t>Inclusion</t>
  </si>
  <si>
    <t>study_2_protocol</t>
  </si>
  <si>
    <t>Protocol ID</t>
  </si>
  <si>
    <t>study_file</t>
  </si>
  <si>
    <t>File Name</t>
  </si>
  <si>
    <t>Study File Type</t>
  </si>
  <si>
    <t>Adverse Events</t>
  </si>
  <si>
    <t>Assessment Results</t>
  </si>
  <si>
    <t>Case Report Form</t>
  </si>
  <si>
    <t>Case Report Form Data</t>
  </si>
  <si>
    <t>Checksum</t>
  </si>
  <si>
    <t>Clinical Data</t>
  </si>
  <si>
    <t>Concomitant Medications</t>
  </si>
  <si>
    <t>Data Dictionary</t>
  </si>
  <si>
    <t>Database cross-mapping</t>
  </si>
  <si>
    <t>Demographics</t>
  </si>
  <si>
    <t>Epidemiological Data</t>
  </si>
  <si>
    <t>Family Member</t>
  </si>
  <si>
    <t>Interventions</t>
  </si>
  <si>
    <t>JSON Summary Description</t>
  </si>
  <si>
    <t>Lab Test Results</t>
  </si>
  <si>
    <t>Medical History Data</t>
  </si>
  <si>
    <t>Patient Reported Outcome</t>
  </si>
  <si>
    <t>Protocol Deviation Data</t>
  </si>
  <si>
    <t>Screening Data</t>
  </si>
  <si>
    <t>Software Script</t>
  </si>
  <si>
    <t>Study Data</t>
  </si>
  <si>
    <t>Study Medication</t>
  </si>
  <si>
    <t>Study Summary Description</t>
  </si>
  <si>
    <t>Substance Use</t>
  </si>
  <si>
    <t>study_link</t>
  </si>
  <si>
    <t>Value</t>
  </si>
  <si>
    <t>study_pubmed</t>
  </si>
  <si>
    <t>Pubmed ID</t>
  </si>
  <si>
    <t>DOI</t>
  </si>
  <si>
    <t>Title</t>
  </si>
  <si>
    <t>Journal</t>
  </si>
  <si>
    <t>Year</t>
  </si>
  <si>
    <t>Month</t>
  </si>
  <si>
    <t>Issue</t>
  </si>
  <si>
    <t>Pages</t>
  </si>
  <si>
    <t>Authors</t>
  </si>
  <si>
    <t>A33:A397</t>
  </si>
  <si>
    <t>protocols</t>
  </si>
  <si>
    <t>Type</t>
  </si>
  <si>
    <t>Assay</t>
  </si>
  <si>
    <t>Bio Sample Preparation</t>
  </si>
  <si>
    <t>Bio Sample Treatment</t>
  </si>
  <si>
    <t>Biomaterial Transformation</t>
  </si>
  <si>
    <t>Clinical</t>
  </si>
  <si>
    <t>Clinical Study Protocol</t>
  </si>
  <si>
    <t>Clinical Trial Monitoring Plan</t>
  </si>
  <si>
    <t>Clinical Trials Operational Procedure Manual</t>
  </si>
  <si>
    <t>Data Processing</t>
  </si>
  <si>
    <t>Data Transformation</t>
  </si>
  <si>
    <t>Experiment</t>
  </si>
  <si>
    <t>Experimental Sample</t>
  </si>
  <si>
    <t>Institutional Review Board Independent Ethics Committee Informed Consent Document</t>
  </si>
  <si>
    <t>Laboratory Sample Manual</t>
  </si>
  <si>
    <t>Materials and Methods section</t>
  </si>
  <si>
    <t>Process Protocol</t>
  </si>
  <si>
    <t>Specimen Collection Protocol</t>
  </si>
  <si>
    <t>Statistical Analysis Documentation</t>
  </si>
  <si>
    <t>Study Protocol</t>
  </si>
  <si>
    <t>Study Summary</t>
  </si>
  <si>
    <t>Subject Organism Treatment</t>
  </si>
  <si>
    <t>subjectanimals</t>
  </si>
  <si>
    <t>Subject ID</t>
  </si>
  <si>
    <t>Arm Or Cohort ID</t>
  </si>
  <si>
    <t>Gender</t>
  </si>
  <si>
    <t>Min Subject Age</t>
  </si>
  <si>
    <t>Max Subject Age</t>
  </si>
  <si>
    <t>Age Event</t>
  </si>
  <si>
    <t>Age Event Specify</t>
  </si>
  <si>
    <t>Subject Phenotype</t>
  </si>
  <si>
    <t>Subject Location</t>
  </si>
  <si>
    <t>Species</t>
  </si>
  <si>
    <t>Strain</t>
  </si>
  <si>
    <t>Strain Characteristics</t>
  </si>
  <si>
    <t>Result Separator Column</t>
  </si>
  <si>
    <t>Exposure Process Reported</t>
  </si>
  <si>
    <t>Exposure Material Reported</t>
  </si>
  <si>
    <t>Exposure Material ID</t>
  </si>
  <si>
    <t>Disease Reported</t>
  </si>
  <si>
    <t>Disease Ontology ID</t>
  </si>
  <si>
    <t>Disease Stage Reported</t>
  </si>
  <si>
    <t>vaccination</t>
  </si>
  <si>
    <t>Mycobacterium tuberculosis ; NCBITaxon:1773</t>
  </si>
  <si>
    <t>tuberculosis ; DOID:399</t>
  </si>
  <si>
    <t>Unknown</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</si>
  <si>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</si>
  <si>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</si>
  <si>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</si>
  <si>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</si>
  <si>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</si>
  <si>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</si>
  <si>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</si>
  <si>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</si>
  <si>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</si>
  <si>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</si>
  <si>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</si>
  <si>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</si>
  <si>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</si>
  <si>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</si>
  <si>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</si>
  <si>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</si>
  <si>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</si>
  <si>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</si>
  <si>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</si>
  <si>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</si>
  <si>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</si>
  <si>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</si>
  <si>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</si>
  <si>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</si>
  <si>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</si>
  <si>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</si>
  <si>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</si>
  <si>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</si>
  <si>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</si>
  <si>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</si>
  <si>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</si>
  <si>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</si>
  <si>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</si>
  <si>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</si>
  <si>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</si>
  <si>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</si>
  <si>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</si>
  <si>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</si>
  <si>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</si>
  <si>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</si>
  <si>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</si>
  <si>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</si>
  <si>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</si>
  <si>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</si>
  <si>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</si>
  <si>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</si>
  <si>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</si>
  <si>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</si>
  <si>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</si>
  <si>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</si>
  <si>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</si>
  <si>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</si>
  <si>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</si>
  <si>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</si>
  <si>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</si>
  <si>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</si>
  <si>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</si>
  <si>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</si>
  <si>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</si>
  <si>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</si>
  <si>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</si>
  <si>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</si>
  <si>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</si>
  <si>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</si>
  <si>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</si>
  <si>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</si>
  <si>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</si>
  <si>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</si>
  <si>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</si>
  <si>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 Coronavirus 2 B.1.1.529 ; UMLS_CUI:C5564753</t>
  </si>
  <si>
    <t>SARS Coronavirus 2 BA.1 ; UMLS_CUI:C5706968</t>
  </si>
  <si>
    <t>SARS Coronavirus 2 BA.2 ; UMLS_CUI:C5670041</t>
  </si>
  <si>
    <t>SARS Coronavirus 2 BA.3 ; UMLS_CUI:C5706967</t>
  </si>
  <si>
    <t>SARS Coronavirus 2 BA.4 ; UMLS_CUI:C5706966</t>
  </si>
  <si>
    <t>SARS Coronavirus 2 BA.5 ; UMLS_CUI:C5706965</t>
  </si>
  <si>
    <t>SARS Coronavirus 2 C.37 ; UMLS_CUI:C5556619</t>
  </si>
  <si>
    <t>SARS-CoV-2 ; NCBITaxon:2697049</t>
  </si>
  <si>
    <t>SARS-CoV-2 B.1.1.7 variant ; UMLS_CUI:C5433393</t>
  </si>
  <si>
    <t>SARS-CoV-2 B.1.351 variant ; UMLS_CUI:C5433395</t>
  </si>
  <si>
    <t>SARS-CoV-2 B.1.617.2 lineage ; UMLS_CUI:C5548982</t>
  </si>
  <si>
    <t>SARS-CoV-2 D614G variant ; UMLS_CUI:C5433391</t>
  </si>
  <si>
    <t>SARS-CoV-2 Mu variants ; UMLS_CUI:C5564751</t>
  </si>
  <si>
    <t>SARS-CoV-2 P.1 variant ; UMLS_CUI:C5433398</t>
  </si>
  <si>
    <t>SARS-CoV-2 P.2 variant ; UMLS_CUI:C5433392</t>
  </si>
  <si>
    <t>Schistosoma mansoni ; NCBITaxon:6183</t>
  </si>
  <si>
    <t>Shigella flexneri 2a ; NCBITaxon:42897</t>
  </si>
  <si>
    <t>Shigella sonnei ; NCBITaxon:624</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</si>
  <si>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</si>
  <si>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</si>
  <si>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</si>
  <si>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</si>
  <si>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</si>
  <si>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</si>
  <si>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</si>
  <si>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</si>
  <si>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</si>
  <si>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</si>
  <si>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</si>
  <si>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</si>
  <si>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acquired immunodeficiency syndrome ; DOID:635</t>
  </si>
  <si>
    <t>acute disseminated encephalomyelitis ; DOID:639</t>
  </si>
  <si>
    <t>Acute Respiratory Distress Syndrome ; C3353</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</si>
  <si>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</si>
  <si>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</si>
  <si>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</si>
  <si>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</si>
  <si>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</si>
  <si>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</si>
  <si>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</si>
  <si>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</si>
  <si>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</si>
  <si>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</si>
  <si>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</si>
  <si>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</si>
  <si>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</si>
  <si>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</si>
  <si>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</si>
  <si>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</si>
  <si>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</si>
  <si>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</si>
  <si>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</si>
  <si>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</si>
  <si>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</si>
  <si>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</si>
  <si>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</si>
  <si>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</si>
  <si>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</si>
  <si>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</si>
  <si>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</si>
  <si>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</si>
  <si>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</si>
  <si>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</si>
  <si>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</si>
  <si>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</si>
  <si>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</si>
  <si>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</si>
  <si>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</si>
  <si>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</si>
  <si>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</si>
  <si>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</si>
  <si>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</si>
  <si>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</si>
  <si>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</si>
  <si>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</si>
  <si>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</si>
  <si>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</si>
  <si>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</si>
  <si>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</si>
  <si>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</si>
  <si>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</si>
  <si>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</si>
  <si>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</si>
  <si>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</si>
  <si>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</si>
  <si>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</si>
  <si>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</si>
  <si>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</si>
  <si>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</si>
  <si>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</si>
  <si>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</si>
  <si>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</si>
  <si>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</si>
  <si>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</si>
  <si>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</si>
  <si>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</si>
  <si>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</si>
  <si>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</si>
  <si>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</si>
  <si>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</si>
  <si>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</si>
  <si>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</si>
  <si>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</si>
  <si>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</si>
  <si>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</si>
  <si>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</si>
  <si>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</si>
  <si>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</si>
  <si>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</si>
  <si>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</si>
  <si>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</si>
  <si>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</si>
  <si>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</si>
  <si>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</si>
  <si>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COVID-19-Associated Acute Respiratory Distress Syndrome ; C171551</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</si>
  <si>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</si>
  <si>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</si>
  <si>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</si>
  <si>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</si>
  <si>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</si>
  <si>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</si>
  <si>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</si>
  <si>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</si>
  <si>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</si>
  <si>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</si>
  <si>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</si>
  <si>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</si>
  <si>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</si>
  <si>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</si>
  <si>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</si>
  <si>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</si>
  <si>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</si>
  <si>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</si>
  <si>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</si>
  <si>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</si>
  <si>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</si>
  <si>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</si>
  <si>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</si>
  <si>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</si>
  <si>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</si>
  <si>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EBV-Related Post-Transplant Lymphoproliferative Disorder ; NCIT:C27696</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</si>
  <si>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</si>
  <si>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</si>
  <si>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</si>
  <si>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</si>
  <si>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</si>
  <si>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</si>
  <si>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</si>
  <si>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</si>
  <si>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</si>
  <si>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</si>
  <si>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</si>
  <si>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</si>
  <si>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</si>
  <si>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</si>
  <si>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</si>
  <si>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</si>
  <si>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</si>
  <si>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</si>
  <si>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</si>
  <si>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</si>
  <si>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</si>
  <si>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</si>
  <si>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</si>
  <si>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</si>
  <si>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</si>
  <si>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</si>
  <si>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</si>
  <si>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</si>
  <si>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</si>
  <si>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</si>
  <si>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</si>
  <si>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</si>
  <si>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</si>
  <si>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</si>
  <si>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</si>
  <si>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</si>
  <si>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</si>
  <si>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</si>
  <si>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</si>
  <si>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</si>
  <si>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</si>
  <si>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</si>
  <si>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</si>
  <si>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</si>
  <si>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</si>
  <si>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</si>
  <si>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</si>
  <si>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</si>
  <si>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</si>
  <si>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</si>
  <si>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Immunosuppressive Disorder ; C178942</t>
  </si>
  <si>
    <t>inflammatory bowel disease ; DOID:0050589</t>
  </si>
  <si>
    <t>Inflammatory Disorder ; C93210</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</si>
  <si>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</si>
  <si>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</si>
  <si>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</si>
  <si>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</si>
  <si>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</si>
  <si>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</si>
  <si>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</si>
  <si>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</si>
  <si>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</si>
  <si>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</si>
  <si>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</si>
  <si>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</si>
  <si>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</si>
  <si>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</si>
  <si>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</si>
  <si>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</si>
  <si>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</si>
  <si>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</si>
  <si>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</si>
  <si>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</si>
  <si>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</si>
  <si>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</si>
  <si>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</si>
  <si>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</si>
  <si>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</si>
  <si>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</si>
  <si>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</si>
  <si>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</si>
  <si>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</si>
  <si>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</si>
  <si>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</si>
  <si>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</si>
  <si>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</si>
  <si>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</si>
  <si>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</si>
  <si>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</si>
  <si>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</si>
  <si>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</si>
  <si>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</si>
  <si>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</si>
  <si>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</si>
  <si>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</si>
  <si>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</si>
  <si>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</si>
  <si>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</si>
  <si>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</si>
  <si>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</si>
  <si>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</si>
  <si>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</si>
  <si>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</si>
  <si>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</si>
  <si>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</si>
  <si>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</si>
  <si>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</si>
  <si>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</si>
  <si>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</si>
  <si>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</si>
  <si>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</si>
  <si>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</si>
  <si>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</si>
  <si>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</si>
  <si>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</si>
  <si>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</si>
  <si>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</si>
  <si>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</si>
  <si>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</si>
  <si>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</si>
  <si>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Not Applicable ; NCIT_C48660</t>
  </si>
  <si>
    <t>Not Specified ; NCIT_C38046</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</si>
  <si>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</si>
  <si>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</si>
  <si>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</si>
  <si>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</si>
  <si>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</si>
  <si>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</si>
  <si>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</si>
  <si>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</si>
  <si>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</si>
  <si>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</si>
  <si>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</si>
  <si>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</si>
  <si>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</si>
  <si>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</si>
  <si>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</si>
  <si>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</si>
  <si>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</si>
  <si>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</si>
  <si>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</si>
  <si>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</si>
  <si>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</si>
  <si>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</si>
  <si>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</si>
  <si>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</si>
  <si>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activity ; XCO_0000059</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</si>
  <si>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</si>
  <si>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</si>
  <si>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</si>
  <si>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</si>
  <si>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</si>
  <si>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</si>
  <si>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</si>
  <si>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</si>
  <si>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</si>
  <si>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</si>
  <si>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</si>
  <si>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Post-Acute Sequelae of COVID-19 ; NCIT_C179263</t>
  </si>
  <si>
    <t>Post-Transplant Lymphoproliferative Disorder ; NCIT:C4727</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</si>
  <si>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</si>
  <si>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</si>
  <si>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</si>
  <si>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</si>
  <si>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</si>
  <si>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</si>
  <si>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</si>
  <si>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</si>
  <si>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</si>
  <si>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</si>
  <si>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</si>
  <si>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</si>
  <si>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</si>
  <si>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</si>
  <si>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</si>
  <si>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</si>
  <si>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</si>
  <si>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</si>
  <si>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</si>
  <si>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</si>
  <si>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</si>
  <si>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</si>
  <si>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pregnancy loss ; C2921106</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</si>
  <si>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</si>
  <si>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</si>
  <si>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</si>
  <si>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</si>
  <si>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</si>
  <si>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</si>
  <si>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Disease ; DOID_1575</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</si>
  <si>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</si>
  <si>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</si>
  <si>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</si>
  <si>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</si>
  <si>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</si>
  <si>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</si>
  <si>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</si>
  <si>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</si>
  <si>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SARS-CoV ; DOID:2945</t>
  </si>
  <si>
    <t>schistosomiasis ; DOID:1395</t>
  </si>
  <si>
    <t>scleroderma ; DOID:419</t>
  </si>
  <si>
    <t>Seasonal Allergic Rhinitis ; NCIT:C92188</t>
  </si>
  <si>
    <t>severe COVID-19 ; DOID:0081013</t>
  </si>
  <si>
    <t>Sexually Transmitted Disorder ; NCIT:C3365</t>
  </si>
  <si>
    <t>Shigellosis ; C157978</t>
  </si>
  <si>
    <t>Shoulder Dislocation ; NCIT:C35020</t>
  </si>
  <si>
    <t>sickle cell anemia ; DOID:10923</t>
  </si>
  <si>
    <t>sinusitis ; DOID:0050127</t>
  </si>
  <si>
    <t>Sjogren's syndrome ; DOID:12894</t>
  </si>
  <si>
    <t>Small Bowel Transplantation ; NCIT:C157985</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</si>
  <si>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</si>
  <si>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</si>
  <si>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</si>
  <si>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</si>
  <si>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</si>
  <si>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</si>
  <si>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</si>
  <si>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</si>
  <si>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</si>
  <si>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</si>
  <si>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</si>
  <si>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</si>
  <si>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</si>
  <si>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</si>
  <si>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</si>
  <si>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</si>
  <si>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</si>
  <si>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</si>
  <si>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</si>
  <si>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</si>
  <si>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</si>
  <si>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</si>
  <si>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</si>
  <si>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</si>
  <si>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</si>
  <si>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</si>
  <si>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</si>
  <si>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</si>
  <si>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</si>
  <si>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</si>
  <si>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</si>
  <si>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</si>
  <si>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</si>
  <si>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</si>
  <si>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</si>
  <si>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</si>
  <si>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</si>
  <si>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</si>
  <si>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</si>
  <si>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X-linked agammaglobulinemia ; NCIT_C3822</t>
  </si>
  <si>
    <t>yellow fever ; DOID:9682</t>
  </si>
  <si>
    <t>Zika fever ; DOID:0060478</t>
  </si>
  <si>
    <t>Female</t>
  </si>
  <si>
    <t>Intersex</t>
  </si>
  <si>
    <t>Male</t>
  </si>
  <si>
    <t>Prefer Not to Answer</t>
  </si>
  <si>
    <t>Transgender</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</si>
  <si>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</si>
  <si>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</si>
  <si>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</si>
  <si>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</si>
  <si>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</si>
  <si>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</si>
  <si>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</si>
  <si>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</si>
  <si>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</si>
  <si>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</si>
  <si>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</si>
  <si>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</si>
  <si>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</si>
  <si>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</si>
  <si>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</si>
  <si>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</si>
  <si>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</si>
  <si>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</si>
  <si>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</si>
  <si>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</si>
  <si>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</si>
  <si>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</si>
  <si>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</si>
  <si>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</si>
  <si>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</si>
  <si>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</si>
  <si>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</si>
  <si>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</si>
  <si>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</si>
  <si>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</si>
  <si>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</si>
  <si>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</si>
  <si>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</si>
  <si>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</si>
  <si>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</si>
  <si>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</si>
  <si>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</si>
  <si>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</si>
  <si>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</si>
  <si>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</si>
  <si>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</si>
  <si>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</si>
  <si>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</si>
  <si>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</si>
  <si>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</si>
  <si>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</si>
  <si>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</si>
  <si>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</si>
  <si>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</si>
  <si>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</si>
  <si>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</si>
  <si>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</si>
  <si>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</si>
  <si>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</si>
  <si>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</si>
  <si>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</si>
  <si>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</si>
  <si>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</si>
  <si>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</si>
  <si>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</si>
  <si>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</si>
  <si>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</si>
  <si>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</si>
  <si>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</si>
  <si>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</si>
  <si>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</si>
  <si>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</si>
  <si>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</si>
  <si>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</si>
  <si>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</si>
  <si>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</si>
  <si>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</si>
  <si>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</si>
  <si>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</si>
  <si>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</si>
  <si>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</si>
  <si>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</si>
  <si>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</si>
  <si>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</si>
  <si>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</si>
  <si>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</si>
  <si>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</si>
  <si>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</si>
  <si>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</si>
  <si>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</si>
  <si>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</si>
  <si>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</si>
  <si>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</si>
  <si>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</si>
  <si>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</si>
  <si>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</si>
  <si>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</si>
  <si>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</si>
  <si>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</si>
  <si>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</si>
  <si>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</si>
  <si>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</si>
  <si>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</si>
  <si>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</si>
  <si>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</si>
  <si>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</si>
  <si>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</si>
  <si>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</si>
  <si>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</si>
  <si>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</si>
  <si>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</si>
  <si>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</si>
  <si>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</si>
  <si>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</si>
  <si>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</si>
  <si>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</si>
  <si>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</si>
  <si>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</si>
  <si>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</si>
  <si>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</si>
  <si>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</si>
  <si>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</si>
  <si>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</si>
  <si>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</si>
  <si>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</si>
  <si>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</si>
  <si>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</si>
  <si>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</si>
  <si>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</si>
  <si>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</si>
  <si>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</si>
  <si>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</si>
  <si>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</si>
  <si>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</si>
  <si>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</si>
  <si>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</si>
  <si>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</si>
  <si>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</si>
  <si>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</si>
  <si>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</si>
  <si>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</si>
  <si>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</si>
  <si>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</si>
  <si>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</si>
  <si>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</si>
  <si>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</si>
  <si>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</si>
  <si>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</si>
  <si>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</si>
  <si>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</si>
  <si>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</si>
  <si>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</si>
  <si>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</si>
  <si>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</si>
  <si>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</si>
  <si>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</si>
  <si>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</si>
  <si>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</si>
  <si>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</si>
  <si>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</si>
  <si>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</si>
  <si>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</si>
  <si>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</si>
  <si>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</si>
  <si>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</si>
  <si>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</si>
  <si>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</si>
  <si>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</si>
  <si>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</si>
  <si>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</si>
  <si>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</si>
  <si>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</si>
  <si>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</si>
  <si>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</si>
  <si>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</si>
  <si>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</si>
  <si>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</si>
  <si>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</si>
  <si>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</si>
  <si>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</si>
  <si>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</si>
  <si>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</si>
  <si>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</si>
  <si>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</si>
  <si>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</si>
  <si>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</si>
  <si>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</si>
  <si>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</si>
  <si>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</si>
  <si>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</si>
  <si>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</si>
  <si>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</si>
  <si>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</si>
  <si>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</si>
  <si>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</si>
  <si>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</si>
  <si>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</si>
  <si>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</si>
  <si>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</si>
  <si>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</si>
  <si>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</si>
  <si>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</si>
  <si>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</si>
  <si>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</si>
  <si>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</si>
  <si>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</si>
  <si>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</si>
  <si>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</si>
  <si>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</si>
  <si>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</si>
  <si>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</si>
  <si>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</si>
  <si>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</si>
  <si>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</si>
  <si>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</si>
  <si>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</si>
  <si>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</si>
  <si>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</si>
  <si>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</si>
  <si>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</si>
  <si>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</si>
  <si>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</si>
  <si>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</si>
  <si>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</si>
  <si>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</si>
  <si>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</si>
  <si>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</si>
  <si>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</si>
  <si>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</si>
  <si>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</si>
  <si>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</si>
  <si>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</si>
  <si>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</si>
  <si>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</si>
  <si>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</si>
  <si>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</si>
  <si>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</si>
  <si>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</si>
  <si>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</si>
  <si>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</si>
  <si>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</si>
  <si>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</si>
  <si>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</si>
  <si>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</si>
  <si>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</si>
  <si>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</si>
  <si>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</si>
  <si>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</si>
  <si>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</si>
  <si>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</si>
  <si>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</si>
  <si>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</si>
  <si>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</si>
  <si>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</si>
  <si>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</si>
  <si>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</si>
  <si>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</si>
  <si>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</si>
  <si>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</si>
  <si>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</si>
  <si>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</si>
  <si>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</si>
  <si>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</si>
  <si>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</si>
  <si>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</si>
  <si>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</si>
  <si>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</si>
  <si>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</si>
  <si>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</si>
  <si>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</si>
  <si>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</si>
  <si>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</si>
  <si>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</si>
  <si>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</si>
  <si>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</si>
  <si>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</si>
  <si>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</si>
  <si>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</si>
  <si>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</si>
  <si>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</si>
  <si>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</si>
  <si>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</si>
  <si>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</si>
  <si>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</si>
  <si>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</si>
  <si>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</si>
  <si>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</si>
  <si>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</si>
  <si>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</si>
  <si>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</si>
  <si>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</si>
  <si>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</si>
  <si>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</si>
  <si>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</si>
  <si>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</si>
  <si>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</si>
  <si>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</si>
  <si>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</si>
  <si>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</si>
  <si>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Anas platyrhynchos</t>
  </si>
  <si>
    <t>Aotus nancymaae</t>
  </si>
  <si>
    <t>Canis lupus familiaris</t>
  </si>
  <si>
    <t>Cavia porcellus</t>
  </si>
  <si>
    <t>Chlorocebus sabaeus</t>
  </si>
  <si>
    <t>Drosophila melanogaster</t>
  </si>
  <si>
    <t>Gallus gallus</t>
  </si>
  <si>
    <t>Homo sapiens</t>
  </si>
  <si>
    <t>Macaca fascicularis</t>
  </si>
  <si>
    <t>Macaca mulatta</t>
  </si>
  <si>
    <t>Mesocricetus auratus</t>
  </si>
  <si>
    <t>Mus musculus</t>
  </si>
  <si>
    <t>Mus musculus castaneus</t>
  </si>
  <si>
    <t>Mus spretus</t>
  </si>
  <si>
    <t>Mustela putorius furo</t>
  </si>
  <si>
    <t>Neogale vison</t>
  </si>
  <si>
    <t>Pan troglodytes</t>
  </si>
  <si>
    <t>Rattus norvegicus</t>
  </si>
  <si>
    <t>Rattus rattus</t>
  </si>
  <si>
    <t>Sigmodon hispidus</t>
  </si>
  <si>
    <t>Sus scrofa domesticus</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</si>
  <si>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</si>
  <si>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</si>
  <si>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</si>
  <si>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</si>
  <si>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</si>
  <si>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</si>
  <si>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</si>
  <si>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</si>
  <si>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</si>
  <si>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</si>
  <si>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</si>
  <si>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</si>
  <si>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</si>
  <si>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</si>
  <si>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</si>
  <si>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</si>
  <si>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</si>
  <si>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</si>
  <si>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treatments</t>
  </si>
  <si>
    <t>Use Treatment?</t>
  </si>
  <si>
    <t>Amount Value</t>
  </si>
  <si>
    <t>Amount Unit</t>
  </si>
  <si>
    <t>Duration Value</t>
  </si>
  <si>
    <t>Duration Unit</t>
  </si>
  <si>
    <t>Temperature Value</t>
  </si>
  <si>
    <t>Temperature Unit</t>
  </si>
  <si>
    <t>Comments</t>
  </si>
  <si>
    <t>No</t>
  </si>
  <si>
    <t>Yes</t>
  </si>
  <si>
    <t>AFU</t>
  </si>
  <si>
    <t>AI</t>
  </si>
  <si>
    <t>AU/ml</t>
  </si>
  <si>
    <t>cells/kg body weight</t>
  </si>
  <si>
    <t>CFU/ml</t>
  </si>
  <si>
    <t>DK units/ml</t>
  </si>
  <si>
    <t>g/dl</t>
  </si>
  <si>
    <t>g/l</t>
  </si>
  <si>
    <t>gm</t>
  </si>
  <si>
    <t>Gy</t>
  </si>
  <si>
    <t>HAU</t>
  </si>
  <si>
    <t>IU</t>
  </si>
  <si>
    <t>iu/l</t>
  </si>
  <si>
    <t>IU/ml</t>
  </si>
  <si>
    <t>Kallikrein Inactivator Unit per Milliliter</t>
  </si>
  <si>
    <t>kg</t>
  </si>
  <si>
    <t>l</t>
  </si>
  <si>
    <t>M</t>
  </si>
  <si>
    <t>mg</t>
  </si>
  <si>
    <t>mg/dl</t>
  </si>
  <si>
    <t>mg/l</t>
  </si>
  <si>
    <t>mg/ml</t>
  </si>
  <si>
    <t>miu/ml</t>
  </si>
  <si>
    <t>ml</t>
  </si>
  <si>
    <t>mM</t>
  </si>
  <si>
    <t>MOI</t>
  </si>
  <si>
    <t>ng</t>
  </si>
  <si>
    <t>ng/dl</t>
  </si>
  <si>
    <t>ng/ml</t>
  </si>
  <si>
    <t>ng/nl</t>
  </si>
  <si>
    <t>ng/ul</t>
  </si>
  <si>
    <t>nl</t>
  </si>
  <si>
    <t>nM</t>
  </si>
  <si>
    <t>NPX</t>
  </si>
  <si>
    <t>optical density</t>
  </si>
  <si>
    <t>PFU</t>
  </si>
  <si>
    <t>PFUe</t>
  </si>
  <si>
    <t>pg</t>
  </si>
  <si>
    <t>pg/mg creatinine</t>
  </si>
  <si>
    <t>pg/ml</t>
  </si>
  <si>
    <t>pg/nl</t>
  </si>
  <si>
    <t>pg/ul</t>
  </si>
  <si>
    <t>pl</t>
  </si>
  <si>
    <t>pM</t>
  </si>
  <si>
    <t>Pound</t>
  </si>
  <si>
    <t>TCID50</t>
  </si>
  <si>
    <t>ug</t>
  </si>
  <si>
    <t>ug/dl</t>
  </si>
  <si>
    <t>ug/l</t>
  </si>
  <si>
    <t>ug/ml</t>
  </si>
  <si>
    <t>ug/ul</t>
  </si>
  <si>
    <t>uiu/ml</t>
  </si>
  <si>
    <t>ul</t>
  </si>
  <si>
    <t>uM</t>
  </si>
  <si>
    <t>umol/l</t>
  </si>
  <si>
    <t>units/ml</t>
  </si>
  <si>
    <t>C</t>
  </si>
  <si>
    <t>F</t>
  </si>
  <si>
    <t>K</t>
  </si>
  <si>
    <t>biosamples</t>
  </si>
  <si>
    <t>Subtype</t>
  </si>
  <si>
    <t>Study ID</t>
  </si>
  <si>
    <t>Planned Visit ID</t>
  </si>
  <si>
    <t>Treatment ID(s)</t>
  </si>
  <si>
    <t>Study Time Collected</t>
  </si>
  <si>
    <t>Study Time Collected Unit</t>
  </si>
  <si>
    <t>Study Time T0 Event</t>
  </si>
  <si>
    <t>Study Time T0 Event Specify</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</si>
  <si>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</si>
  <si>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</si>
  <si>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</si>
  <si>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</si>
  <si>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</si>
  <si>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</si>
  <si>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</si>
  <si>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</si>
  <si>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</si>
  <si>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</si>
  <si>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</si>
  <si>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</si>
  <si>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</si>
  <si>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</si>
  <si>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</si>
  <si>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</si>
  <si>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</si>
  <si>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</si>
  <si>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</si>
  <si>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</si>
  <si>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</si>
  <si>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</si>
  <si>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</si>
  <si>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</si>
  <si>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</si>
  <si>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</si>
  <si>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</si>
  <si>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</si>
  <si>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</si>
  <si>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</si>
  <si>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</si>
  <si>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</si>
  <si>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</si>
  <si>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</si>
  <si>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</si>
  <si>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</si>
  <si>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</si>
  <si>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</si>
  <si>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</si>
  <si>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</si>
  <si>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</si>
  <si>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</si>
  <si>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</si>
  <si>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</si>
  <si>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</si>
  <si>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</si>
  <si>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</si>
  <si>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</si>
  <si>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</si>
  <si>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</si>
  <si>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</si>
  <si>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</si>
  <si>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</si>
  <si>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</si>
  <si>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</si>
  <si>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</si>
  <si>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</si>
  <si>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</si>
  <si>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</si>
  <si>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</si>
  <si>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</si>
  <si>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</si>
  <si>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</si>
  <si>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</si>
  <si>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</si>
  <si>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</si>
  <si>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</si>
  <si>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</si>
  <si>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</si>
  <si>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</si>
  <si>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</si>
  <si>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</si>
  <si>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</si>
  <si>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</si>
  <si>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</si>
  <si>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</si>
  <si>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</si>
  <si>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</si>
  <si>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</si>
  <si>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</si>
  <si>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</si>
  <si>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</si>
  <si>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</si>
  <si>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</si>
  <si>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</si>
  <si>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</si>
  <si>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</si>
  <si>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</si>
  <si>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</si>
  <si>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</si>
  <si>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</si>
  <si>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</si>
  <si>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Time of enrollment</t>
  </si>
  <si>
    <t>Time of hospital admission</t>
  </si>
  <si>
    <t>Time of infection</t>
  </si>
  <si>
    <t>Time of initial treatment</t>
  </si>
  <si>
    <t>Time of initial vaccine administration</t>
  </si>
  <si>
    <t>Time of transplantation</t>
  </si>
  <si>
    <t>public_repositories</t>
  </si>
  <si>
    <t>Expsample ID</t>
  </si>
  <si>
    <t>Repository Name</t>
  </si>
  <si>
    <t>Repository Accession</t>
  </si>
  <si>
    <t>ArrayExpress</t>
  </si>
  <si>
    <t>Broad Single Cell Portal</t>
  </si>
  <si>
    <t>dbGAP</t>
  </si>
  <si>
    <t>ENA</t>
  </si>
  <si>
    <t>Ensembl</t>
  </si>
  <si>
    <t>FlowRepository</t>
  </si>
  <si>
    <t>GenBank</t>
  </si>
  <si>
    <t>GEO</t>
  </si>
  <si>
    <t>GISAID</t>
  </si>
  <si>
    <t>IEDB</t>
  </si>
  <si>
    <t>ImmPort</t>
  </si>
  <si>
    <t>MassIVE</t>
  </si>
  <si>
    <t>MetaboLights</t>
  </si>
  <si>
    <t>Metabolomics Workbench</t>
  </si>
  <si>
    <t>MGnify</t>
  </si>
  <si>
    <t>NCBI Gene</t>
  </si>
  <si>
    <t>PRIDE</t>
  </si>
  <si>
    <t>SRA</t>
  </si>
  <si>
    <t>UniProt</t>
  </si>
  <si>
    <t>other</t>
  </si>
  <si>
    <t>Biosample ID</t>
  </si>
  <si>
    <t>Experiment ID</t>
  </si>
  <si>
    <t>Reagent ID(s)</t>
  </si>
  <si>
    <t>Result File Name</t>
  </si>
  <si>
    <t>Expsample Name</t>
  </si>
  <si>
    <t>Expsample Description</t>
  </si>
  <si>
    <t>Additional Result File Names</t>
  </si>
  <si>
    <t>Protocol ID(s)</t>
  </si>
  <si>
    <t>Biosample Name</t>
  </si>
  <si>
    <t>Biosample Description</t>
  </si>
  <si>
    <t>Experiment Name</t>
  </si>
  <si>
    <t>Experiment Description</t>
  </si>
  <si>
    <t>Measurement Technique</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</si>
  <si>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</si>
  <si>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</si>
  <si>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</si>
  <si>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</si>
  <si>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</si>
  <si>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</si>
  <si>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</si>
  <si>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</si>
  <si>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</si>
  <si>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</si>
  <si>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</si>
  <si>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</si>
  <si>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</si>
  <si>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</si>
  <si>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</si>
  <si>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</si>
  <si>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</si>
  <si>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</si>
  <si>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</si>
  <si>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</si>
  <si>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</si>
  <si>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</si>
  <si>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</si>
  <si>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</si>
  <si>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</si>
  <si>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</si>
  <si>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</si>
  <si>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</si>
  <si>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</si>
  <si>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</si>
  <si>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</si>
  <si>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</si>
  <si>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</si>
  <si>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</si>
  <si>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</si>
  <si>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</si>
  <si>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</si>
  <si>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</si>
  <si>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</si>
  <si>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</si>
  <si>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</si>
  <si>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</si>
  <si>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</si>
  <si>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</si>
  <si>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</si>
  <si>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</si>
  <si>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</si>
  <si>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</si>
  <si>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</si>
  <si>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</si>
  <si>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</si>
  <si>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</si>
  <si>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</si>
  <si>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</si>
  <si>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</si>
  <si>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</si>
  <si>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</si>
  <si>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</si>
  <si>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</si>
  <si>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</si>
  <si>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</si>
  <si>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</si>
  <si>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</si>
  <si>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</si>
  <si>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</si>
  <si>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</si>
  <si>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</si>
  <si>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</si>
  <si>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</si>
  <si>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</si>
  <si>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</si>
  <si>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</si>
  <si>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</si>
  <si>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</si>
  <si>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</si>
  <si>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</si>
  <si>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</si>
  <si>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</si>
  <si>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</si>
  <si>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</si>
  <si>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</si>
  <si>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</si>
  <si>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</si>
  <si>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</si>
  <si>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</si>
  <si>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</si>
  <si>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</si>
  <si>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</si>
  <si>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</si>
  <si>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</si>
  <si>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</si>
  <si>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</si>
  <si>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</si>
  <si>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</si>
  <si>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</si>
  <si>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</si>
  <si>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other_reagents</t>
  </si>
  <si>
    <t>Manufacturer</t>
  </si>
  <si>
    <t>Catalog Number</t>
  </si>
  <si>
    <t>Lot Number</t>
  </si>
  <si>
    <t>Weblink</t>
  </si>
  <si>
    <t>Contact</t>
  </si>
  <si>
    <t>experiments</t>
  </si>
  <si>
    <t xml:space="preserve">The tabs in this worksheet are meant to be filled in left to right. </t>
  </si>
  <si>
    <t xml:space="preserve">When filling in the templates, there are certain columns that are required and others that are optional. </t>
  </si>
  <si>
    <t xml:space="preserve">When uploading to ImmPort, each tab will need to be saved as a separate text file. </t>
  </si>
  <si>
    <t xml:space="preserve">This format is meant to help with filling in the metadata information while helping to fill in values from previously filled in tabs. </t>
  </si>
  <si>
    <t xml:space="preserve">The public repository tab is optional. It is meant to be used with entites and files that exist on external repositories like GEO. </t>
  </si>
  <si>
    <t xml:space="preserve">If you have any questions please feel free to reach out to nicholas.lee@seattlechildrens.org. </t>
  </si>
  <si>
    <t xml:space="preserve">Some dropdowns have defined ranges that will need to be modified if additional rows are added. For example, in basic_study_design if more arms or cohorts are added please edit the named range so the subjectAnimals tab will update with the new names. </t>
  </si>
  <si>
    <t xml:space="preserve">    Required values/columns are in bold and usually have a white background</t>
  </si>
  <si>
    <t xml:space="preserve">    Optional values/columns are either in grey and bolded or text that is not bolded</t>
  </si>
  <si>
    <t>Instructions</t>
  </si>
  <si>
    <t>3a</t>
  </si>
  <si>
    <t>3b</t>
  </si>
  <si>
    <t>RNAseq</t>
  </si>
  <si>
    <t>rnaseq.txt</t>
  </si>
  <si>
    <t>Protocol used for RNAseq</t>
  </si>
  <si>
    <t>Main study protocol</t>
  </si>
  <si>
    <t>study_protocol.txt</t>
  </si>
  <si>
    <t>sample_preparation.txt</t>
  </si>
  <si>
    <t>sample_treatment.txt</t>
  </si>
  <si>
    <t>data_processing.txt</t>
  </si>
  <si>
    <t>data_transformation.txt</t>
  </si>
  <si>
    <t>Preparation of samples</t>
  </si>
  <si>
    <t>Treatment of samples</t>
  </si>
  <si>
    <t>Processing of samples</t>
  </si>
  <si>
    <t>Transformation of samples</t>
  </si>
  <si>
    <t>No treatment given</t>
  </si>
  <si>
    <t>example_study_1</t>
  </si>
  <si>
    <t>Example of filling in a template for ImmPort</t>
  </si>
  <si>
    <t>Example Template</t>
  </si>
  <si>
    <t>This template is used as an example of filling out information for ImmPort.</t>
  </si>
  <si>
    <t>The other tabs are the information that is also required when registering a study. This tab is only needed once. The other tabs may be reused when there are additional experiments or samples to be included after registering this study</t>
  </si>
  <si>
    <t>RNAseq, PCR, ELISA</t>
  </si>
  <si>
    <t>Tuberculosis</t>
  </si>
  <si>
    <t>Seattle Children's Research Institute</t>
  </si>
  <si>
    <t>Control arm</t>
  </si>
  <si>
    <t>Positive Control Arm</t>
  </si>
  <si>
    <t>Treatment 1 arm</t>
  </si>
  <si>
    <t>nicholas_lee</t>
  </si>
  <si>
    <t>Lee</t>
  </si>
  <si>
    <t>Nicholas</t>
  </si>
  <si>
    <t>nicholas.lee@seattlechildrens.org</t>
  </si>
  <si>
    <t>Data Manager</t>
  </si>
  <si>
    <t>Manager of Data</t>
  </si>
  <si>
    <t>Initial Visit</t>
  </si>
  <si>
    <t>No criterion for study</t>
  </si>
  <si>
    <t>No treatment</t>
  </si>
  <si>
    <t>Infected with Mtb</t>
  </si>
  <si>
    <t>Infected with Mtb and given BCG vaccine</t>
  </si>
  <si>
    <t>APC-CD4</t>
  </si>
  <si>
    <t>PE-CD8</t>
  </si>
  <si>
    <t>3c</t>
  </si>
  <si>
    <t>Fluorophore</t>
  </si>
  <si>
    <t>Biolegend</t>
  </si>
  <si>
    <t>ab12333</t>
  </si>
  <si>
    <t>ab2311223</t>
  </si>
  <si>
    <t>abln123299</t>
  </si>
  <si>
    <t>abln123300</t>
  </si>
  <si>
    <t>sample_1</t>
  </si>
  <si>
    <t>sample_2</t>
  </si>
  <si>
    <t>sample_3</t>
  </si>
  <si>
    <t>sample_4</t>
  </si>
  <si>
    <t>sample_5</t>
  </si>
  <si>
    <t>sample_6</t>
  </si>
  <si>
    <t>sample_7</t>
  </si>
  <si>
    <t>sample_8</t>
  </si>
  <si>
    <t>sample_9</t>
  </si>
  <si>
    <t>sample_10</t>
  </si>
  <si>
    <t>sample_11</t>
  </si>
  <si>
    <t>sample_12</t>
  </si>
  <si>
    <t>subject_1</t>
  </si>
  <si>
    <t>subject_2</t>
  </si>
  <si>
    <t>subject_3</t>
  </si>
  <si>
    <t>arm_or_cohort_example_study_1_No treatment given</t>
  </si>
  <si>
    <t>arm_or_cohort_example_study_1_Control arm</t>
  </si>
  <si>
    <t>arm_or_cohort_example_study_1_Treatment 1 arm</t>
  </si>
  <si>
    <t>subject_example_study_1_subject_1</t>
  </si>
  <si>
    <t>subject_example_study_1_subject_2</t>
  </si>
  <si>
    <t>subject_example_study_1_subject_3</t>
  </si>
  <si>
    <t>lymph node</t>
  </si>
  <si>
    <t>left lung</t>
  </si>
  <si>
    <t>right lung</t>
  </si>
  <si>
    <t>experiment_example_study_1_RNAseq</t>
  </si>
  <si>
    <t>experiment_example_study_1_PCR</t>
  </si>
  <si>
    <t>experiment_example_study_1_ELISA</t>
  </si>
  <si>
    <t>reagent_example_study_1_APC-CD4;reagent_example_study_1_PE-CD8</t>
  </si>
  <si>
    <t>example_study_1_biosample_1_left lung</t>
  </si>
  <si>
    <t>example_study_1_biosample_2_left lung</t>
  </si>
  <si>
    <t>example_study_1_biosample_3_left lung</t>
  </si>
  <si>
    <t>example_study_1_biosample_4_left lung</t>
  </si>
  <si>
    <t>example_study_1_biosample_5_left lung</t>
  </si>
  <si>
    <t>example_study_1_biosample_6_left lung</t>
  </si>
  <si>
    <t>example_study_1_biosample_7_right lung</t>
  </si>
  <si>
    <t>example_study_1_biosample_8_right lung</t>
  </si>
  <si>
    <t>example_study_1_biosample_9_right lung</t>
  </si>
  <si>
    <t>example_study_1_biosample_10_right lung</t>
  </si>
  <si>
    <t>example_study_1_biosample_11_right lung</t>
  </si>
  <si>
    <t>example_study_1_biosample_12_right lung</t>
  </si>
  <si>
    <t>example_study_1_treatment_No treatment</t>
  </si>
  <si>
    <t>example_study_1_treatment_Infected with Mtb</t>
  </si>
  <si>
    <t>example_study_1_treatment_Infected with Mtb and given BCG vaccine</t>
  </si>
  <si>
    <t>rna_results.txt</t>
  </si>
  <si>
    <t>pcr_results.csv</t>
  </si>
  <si>
    <t>elisa_results.csv</t>
  </si>
  <si>
    <t>polymerase</t>
  </si>
  <si>
    <t>Biorad</t>
  </si>
  <si>
    <t>gel</t>
  </si>
  <si>
    <t>abcam</t>
  </si>
  <si>
    <t>reagent_example_study_1_gel</t>
  </si>
  <si>
    <t>reagent_example_study_1_polymerase</t>
  </si>
  <si>
    <t>planned_visit_example_study_1_Initial Visit</t>
  </si>
  <si>
    <t>ELISA day 12</t>
  </si>
  <si>
    <t>pcr_protocol.txt</t>
  </si>
  <si>
    <t>elisa_protocol.txt</t>
  </si>
  <si>
    <t>example_study_1_protocol_RNA sequencing</t>
  </si>
  <si>
    <t>example_study_1_protocol_PCR</t>
  </si>
  <si>
    <t>example_study_1_protocol_ELISA</t>
  </si>
  <si>
    <t>GEO2312</t>
  </si>
  <si>
    <t>GEO2313</t>
  </si>
  <si>
    <t>GEO2314</t>
  </si>
  <si>
    <t>GEO2315</t>
  </si>
  <si>
    <t>GEO2316</t>
  </si>
  <si>
    <t>GEO2317</t>
  </si>
  <si>
    <t>GEO2318</t>
  </si>
  <si>
    <t>GEO2319</t>
  </si>
  <si>
    <t>GEO2320</t>
  </si>
  <si>
    <t>GEO2321</t>
  </si>
  <si>
    <t>GEO2322</t>
  </si>
  <si>
    <t>GEO2323</t>
  </si>
  <si>
    <t>GEO2324</t>
  </si>
  <si>
    <t>GEO2325</t>
  </si>
  <si>
    <t>GEO2326</t>
  </si>
  <si>
    <t>GEO2327</t>
  </si>
  <si>
    <t>GEO2328</t>
  </si>
  <si>
    <t>GEO2329</t>
  </si>
  <si>
    <t>GEO2330</t>
  </si>
  <si>
    <t>GEO2331</t>
  </si>
  <si>
    <t>GEO2332</t>
  </si>
  <si>
    <t>GEO2333</t>
  </si>
  <si>
    <t>GEO2334</t>
  </si>
  <si>
    <t>GEO2335</t>
  </si>
  <si>
    <t>GEO2336</t>
  </si>
  <si>
    <t>GEO2337</t>
  </si>
  <si>
    <t>GEO2338</t>
  </si>
  <si>
    <t>GEO2339</t>
  </si>
  <si>
    <t>GEO2340</t>
  </si>
  <si>
    <t>GEO2341</t>
  </si>
  <si>
    <t>GEO2342</t>
  </si>
  <si>
    <t>GEO2343</t>
  </si>
  <si>
    <t>GEO2344</t>
  </si>
  <si>
    <t>GEO2345</t>
  </si>
  <si>
    <t>GEO2346</t>
  </si>
  <si>
    <t>GEO2347</t>
  </si>
  <si>
    <t xml:space="preserve">    Values will be filled in from formula. Edit as needed</t>
  </si>
  <si>
    <t xml:space="preserve">*Hopefully these are helpful. If not please feel free to remove.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</si>
</sst>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9"/>
      <color indexed="8"/>
      <name val="Arial"/>
      <family val="2"/>
    </font>
    <font>
      <b/>
      <sz val="9"/>
      <color indexed="8"/>
      <name val="Arial"/>
      <family val="2"/>
    </font>
    <font>
      <sz val="10"/>
      <name val="Arial"/>
      <family val="2"/>
    </font>
    <font>
      <b/>
      <sz val="9"/>
      <color indexed="8"/>
      <name val="Arial"/>
      <family val="2"/>
    </font>
    <font>
      <sz val="9"/>
      <color indexed="8"/>
      <name val="Arial"/>
      <family val="2"/>
    </font>
    <font>
      <b/>
      <sz val="11"/>
      <color rgb="FF000000"/>
      <name val="Calibri"/>
      <family val="2"/>
      <scheme val="minor"/>
    </font>
    <font>
      <b/>
      <sz val="11"/>
      <color indexed="8"/>
      <name val="Calibri"/>
      <family val="2"/>
      <scheme val="minor"/>
    </font>
    <font>
      <sz val="26"/>
      <color indexed="8"/>
      <name val="Calibri"/>
      <family val="2"/>
      <scheme val="minor"/>
    </font>
    <font>
      <u/>
      <sz val="11"/>
      <color theme="10"/>
      <name val="Calibri"/>
      <family val="2"/>
      <scheme val="minor"/>
    </font>
    <font>
      <sz val="8"/>
      <name val="Calibri"/>
      <family val="2"/>
      <scheme val="minor"/>
    </font>
  </fonts>
  <fills count="13">
    <fill>
      <patternFill patternType="none"/>
    </fill>
    <fill>
      <patternFill patternType="gray125"/>
    </fill>
    <fill>
      <patternFill patternType="solid">
        <fgColor rgb="FFCCFFFF"/>
      </patternFill>
    </fill>
    <fill>
      <patternFill patternType="solid">
        <fgColor rgb="FF00FFFF"/>
      </patternFill>
    </fill>
    <fill>
      <patternFill patternType="solid">
        <fgColor rgb="FFFF99CC"/>
      </patternFill>
    </fill>
    <fill>
      <patternFill patternType="solid">
        <fgColor indexed="22"/>
      </patternFill>
    </fill>
    <fill>
      <patternFill patternType="solid">
        <fgColor rgb="FFFF3333"/>
      </patternFill>
    </fill>
    <fill>
      <patternFill patternType="solid">
        <fgColor rgb="FFFC9090"/>
      </patternFill>
    </fill>
    <fill>
      <patternFill patternType="solid">
        <fgColor rgb="FFFFFF33"/>
      </patternFill>
    </fill>
    <fill>
      <patternFill patternType="solid">
        <fgColor rgb="FFFFBDBD"/>
      </patternFill>
    </fill>
    <fill>
      <patternFill patternType="solid">
        <fgColor rgb="FFFFFF99"/>
      </patternFill>
    </fill>
    <fill>
      <patternFill patternType="solid">
        <fgColor theme="2" tint="-9.9978637043366805E-2"/>
        <bgColor indexed="64"/>
      </patternFill>
    </fill>
    <fill>
      <patternFill patternType="solid">
        <fgColor rgb="FFFFA795"/>
        <bgColor indexed="64"/>
      </patternFill>
    </fill>
  </fills>
  <borders count="9">
    <border>
      <left/>
      <right/>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3"/>
      </left>
      <right/>
      <top style="thin">
        <color indexed="23"/>
      </top>
      <bottom style="thin">
        <color indexed="23"/>
      </bottom>
      <diagonal/>
    </border>
    <border>
      <left style="thin">
        <color indexed="8"/>
      </left>
      <right style="thin">
        <color indexed="8"/>
      </right>
      <top style="medium">
        <color indexed="8"/>
      </top>
      <bottom/>
      <diagonal/>
    </border>
    <border>
      <left/>
      <right style="thin">
        <color indexed="23"/>
      </right>
      <top style="thin">
        <color indexed="23"/>
      </top>
      <bottom style="thin">
        <color indexed="23"/>
      </bottom>
      <diagonal/>
    </border>
  </borders>
  <cellStyleXfs count="3">
    <xf numFmtId="0" fontId="0" fillId="0" borderId="0"/>
    <xf numFmtId="0" fontId="3" fillId="0" borderId="0"/>
    <xf numFmtId="0" fontId="9" fillId="0" borderId="0" applyNumberFormat="0" applyFill="0" applyBorder="0" applyAlignment="0" applyProtection="0"/>
  </cellStyleXfs>
  <cellXfs count="53">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2"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wrapText="1"/>
    </xf>
    <xf numFmtId="0" fontId="4" fillId="4"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5" fillId="5" borderId="4" xfId="0" applyFont="1" applyFill="1" applyBorder="1" applyAlignment="1">
      <alignment horizontal="center" wrapText="1"/>
    </xf>
    <xf numFmtId="0" fontId="2" fillId="4" borderId="1" xfId="0" applyFont="1" applyFill="1" applyBorder="1" applyAlignment="1">
      <alignment horizontal="center" vertical="center" wrapText="1"/>
    </xf>
    <xf numFmtId="0" fontId="2" fillId="3" borderId="3" xfId="0" applyFont="1" applyFill="1" applyBorder="1" applyAlignment="1">
      <alignment vertical="center" wrapText="1"/>
    </xf>
    <xf numFmtId="0" fontId="1" fillId="2"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1" fillId="5" borderId="4" xfId="0" applyFont="1" applyFill="1" applyBorder="1" applyAlignment="1">
      <alignment horizontal="center" wrapText="1"/>
    </xf>
    <xf numFmtId="0" fontId="4" fillId="3" borderId="3" xfId="0" applyFont="1" applyFill="1" applyBorder="1" applyAlignment="1">
      <alignment vertical="center" wrapText="1"/>
    </xf>
    <xf numFmtId="0" fontId="4" fillId="7" borderId="3" xfId="0" applyFont="1" applyFill="1" applyBorder="1" applyAlignment="1">
      <alignment vertical="center" wrapText="1"/>
    </xf>
    <xf numFmtId="0" fontId="4" fillId="8" borderId="3" xfId="0" applyFont="1" applyFill="1" applyBorder="1" applyAlignment="1">
      <alignment vertical="center" wrapText="1"/>
    </xf>
    <xf numFmtId="0" fontId="5" fillId="2" borderId="3"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1" fillId="0" borderId="0" xfId="0" applyFont="1" applyAlignment="1">
      <alignment horizontal="center"/>
    </xf>
    <xf numFmtId="0" fontId="6" fillId="0" borderId="0" xfId="0" applyFont="1"/>
    <xf numFmtId="0" fontId="7" fillId="0" borderId="0" xfId="0" applyFont="1"/>
    <xf numFmtId="0" fontId="0" fillId="11" borderId="0" xfId="0" applyFill="1"/>
    <xf numFmtId="0" fontId="4" fillId="2" borderId="2" xfId="0" applyFont="1" applyFill="1" applyBorder="1" applyAlignment="1">
      <alignment horizontal="left" vertical="center" wrapText="1"/>
    </xf>
    <xf numFmtId="0" fontId="0" fillId="0" borderId="0" xfId="0" applyAlignment="1">
      <alignment wrapText="1"/>
    </xf>
    <xf numFmtId="0" fontId="8" fillId="0" borderId="0" xfId="0" applyFont="1" applyAlignment="1">
      <alignment horizontal="right" wrapText="1"/>
    </xf>
    <xf numFmtId="0" fontId="0" fillId="0" borderId="0" xfId="0" applyAlignment="1">
      <alignment horizontal="right" wrapText="1"/>
    </xf>
    <xf numFmtId="0" fontId="9" fillId="2" borderId="2" xfId="2" applyFill="1" applyBorder="1" applyAlignment="1">
      <alignment horizontal="left" vertical="center" wrapText="1"/>
    </xf>
    <xf numFmtId="0" fontId="4" fillId="12" borderId="1"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1" fillId="0" borderId="4" xfId="0" applyFont="1" applyFill="1" applyBorder="1" applyAlignment="1">
      <alignment horizontal="center" wrapText="1"/>
    </xf>
    <xf numFmtId="0" fontId="0" fillId="0" borderId="0" xfId="0" applyFill="1"/>
    <xf numFmtId="0" fontId="4" fillId="0"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5" borderId="6" xfId="0" applyFont="1" applyFill="1" applyBorder="1" applyAlignment="1">
      <alignment horizontal="center" wrapText="1"/>
    </xf>
    <xf numFmtId="0" fontId="4" fillId="12" borderId="7" xfId="0" applyFont="1" applyFill="1" applyBorder="1" applyAlignment="1">
      <alignment horizontal="center" vertical="center" wrapText="1"/>
    </xf>
    <xf numFmtId="0" fontId="5" fillId="12" borderId="5" xfId="0" applyFont="1" applyFill="1" applyBorder="1" applyAlignment="1">
      <alignment horizontal="center" wrapText="1"/>
    </xf>
    <xf numFmtId="0" fontId="2" fillId="0" borderId="0" xfId="0" applyFont="1" applyBorder="1" applyAlignment="1">
      <alignment horizontal="center" vertical="center" wrapText="1"/>
    </xf>
    <xf numFmtId="0" fontId="2" fillId="0" borderId="1" xfId="0" applyFont="1" applyBorder="1" applyAlignment="1">
      <alignment horizontal="left" vertical="center"/>
    </xf>
    <xf numFmtId="0" fontId="0" fillId="0" borderId="0" xfId="0" applyAlignment="1">
      <alignment horizontal="left"/>
    </xf>
    <xf numFmtId="0" fontId="1" fillId="0" borderId="0" xfId="0" applyFont="1" applyAlignment="1">
      <alignment horizontal="left"/>
    </xf>
    <xf numFmtId="0" fontId="2" fillId="4" borderId="1" xfId="0" applyFont="1" applyFill="1" applyBorder="1" applyAlignment="1">
      <alignment horizontal="left" vertical="center"/>
    </xf>
    <xf numFmtId="0" fontId="2" fillId="0" borderId="1" xfId="0" applyFont="1" applyBorder="1" applyAlignment="1" applyProtection="1">
      <alignment horizontal="left" vertical="center"/>
      <protection locked="0"/>
    </xf>
    <xf numFmtId="0" fontId="2" fillId="5" borderId="3" xfId="0" applyFont="1" applyFill="1" applyBorder="1" applyAlignment="1">
      <alignment horizontal="left" vertical="center"/>
    </xf>
    <xf numFmtId="0" fontId="1" fillId="5" borderId="4" xfId="0" applyFont="1" applyFill="1" applyBorder="1" applyAlignment="1">
      <alignment horizontal="left"/>
    </xf>
    <xf numFmtId="0" fontId="1" fillId="0" borderId="0" xfId="0" applyFont="1" applyAlignment="1" applyProtection="1">
      <alignment horizontal="left"/>
      <protection locked="0"/>
    </xf>
    <xf numFmtId="0" fontId="5" fillId="0" borderId="8" xfId="0" applyFont="1" applyFill="1" applyBorder="1" applyAlignment="1">
      <alignment horizontal="center" wrapText="1"/>
    </xf>
    <xf numFmtId="0" fontId="4" fillId="0" borderId="7" xfId="0" applyFont="1" applyBorder="1" applyAlignment="1">
      <alignment horizontal="center" vertical="center" wrapText="1"/>
    </xf>
    <xf numFmtId="0" fontId="5" fillId="0" borderId="5" xfId="0" applyFont="1" applyBorder="1" applyAlignment="1">
      <alignment horizontal="center" wrapText="1"/>
    </xf>
  </cellXfs>
  <cellStyles count="3">
    <cellStyle name="Hyperlink" xfId="2" builtinId="8"/>
    <cellStyle name="Normal" xfId="0" builtinId="0"/>
    <cellStyle name="Normal 2" xfId="1" xr:uid="{E850900E-5D63-4669-B16D-4122401A8800}"/>
  </cellStyles>
  <dxfs count="19">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
      <fill>
        <patternFill>
          <bgColor rgb="FFFFA795"/>
        </patternFill>
      </fill>
    </dxf>
  </dxfs>
  <tableStyles count="0" defaultTableStyle="TableStyleMedium2" defaultPivotStyle="PivotStyleLight16"/>
  <colors>
    <mruColors>
      <color rgb="FFFFA795"/>
      <color rgb="FFFF82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bin"/><Relationship Id="rId1" Type="http://schemas.openxmlformats.org/officeDocument/2006/relationships/hyperlink" Target="mailto:nicholas.lee@seattlechildrens.org"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D83BE-7F80-4A08-B6E0-D68E4280E475}">
  <sheetPr codeName="Sheet1"/>
  <dimension ref="A1:B17"/>
  <sheetViews>
    <sheetView workbookViewId="0">
      <selection activeCell="A10" sqref="A10"/>
    </sheetView>
  </sheetViews>
  <sheetFormatPr defaultRowHeight="15" x14ac:dyDescent="0.25"/>
  <cols>
    <col min="1" max="1" width="26.7109375" style="30" customWidth="1"/>
    <col min="2" max="2" width="91.140625" customWidth="1"/>
  </cols>
  <sheetData>
    <row r="1" spans="1:2" ht="33.75" x14ac:dyDescent="0.5">
      <c r="A1" s="29" t="s">
        <v>1686</v>
      </c>
    </row>
    <row r="2" spans="1:2" x14ac:dyDescent="0.25">
      <c r="A2" s="30">
        <v>1</v>
      </c>
      <c r="B2" s="28" t="s">
        <v>1677</v>
      </c>
    </row>
    <row r="3" spans="1:2" ht="30" x14ac:dyDescent="0.25">
      <c r="A3" s="30">
        <v>2</v>
      </c>
      <c r="B3" s="28" t="s">
        <v>1680</v>
      </c>
    </row>
    <row r="4" spans="1:2" x14ac:dyDescent="0.25">
      <c r="B4" s="28"/>
    </row>
    <row r="5" spans="1:2" ht="30" x14ac:dyDescent="0.25">
      <c r="A5" s="30">
        <v>3</v>
      </c>
      <c r="B5" s="28" t="s">
        <v>1678</v>
      </c>
    </row>
    <row r="6" spans="1:2" x14ac:dyDescent="0.25">
      <c r="A6" s="30" t="s">
        <v>1687</v>
      </c>
      <c r="B6" s="25" t="s">
        <v>1684</v>
      </c>
    </row>
    <row r="7" spans="1:2" ht="15.75" thickBot="1" x14ac:dyDescent="0.3">
      <c r="A7" s="30" t="s">
        <v>1688</v>
      </c>
      <c r="B7" s="26" t="s">
        <v>1685</v>
      </c>
    </row>
    <row r="8" spans="1:2" ht="15.75" thickBot="1" x14ac:dyDescent="0.3">
      <c r="A8" s="30" t="s">
        <v>1727</v>
      </c>
      <c r="B8" s="32" t="s">
        <v>1829</v>
      </c>
    </row>
    <row r="9" spans="1:2" x14ac:dyDescent="0.25">
      <c r="B9" t="s">
        <v>1830</v>
      </c>
    </row>
    <row r="11" spans="1:2" ht="30" x14ac:dyDescent="0.25">
      <c r="A11" s="30">
        <v>4</v>
      </c>
      <c r="B11" s="28" t="s">
        <v>1681</v>
      </c>
    </row>
    <row r="12" spans="1:2" x14ac:dyDescent="0.25">
      <c r="B12" s="28"/>
    </row>
    <row r="13" spans="1:2" ht="45" x14ac:dyDescent="0.25">
      <c r="A13" s="30">
        <v>5</v>
      </c>
      <c r="B13" s="28" t="s">
        <v>1683</v>
      </c>
    </row>
    <row r="14" spans="1:2" x14ac:dyDescent="0.25">
      <c r="B14" s="28"/>
    </row>
    <row r="15" spans="1:2" x14ac:dyDescent="0.25">
      <c r="A15" s="30">
        <v>6</v>
      </c>
      <c r="B15" s="28" t="s">
        <v>1679</v>
      </c>
    </row>
    <row r="16" spans="1:2" x14ac:dyDescent="0.25">
      <c r="B16" s="28"/>
    </row>
    <row r="17" spans="2:2" x14ac:dyDescent="0.25">
      <c r="B17" s="28" t="s">
        <v>1682</v>
      </c>
    </row>
  </sheetData>
  <conditionalFormatting sqref="A1:XFD7 A8:B8 D8:XFD8 A9:XFD1048576">
    <cfRule type="expression" dxfId="18" priority="1" stopIfTrue="1">
      <formula>_xlfn.ISFORMULA(A1)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BF558-D9A2-4EE1-9AEC-F76BF03AD30D}">
  <sheetPr codeName="Sheet2"/>
  <dimension ref="A1:F200"/>
  <sheetViews>
    <sheetView tabSelected="1" workbookViewId="0">
      <selection activeCell="I4" sqref="I4"/>
    </sheetView>
  </sheetViews>
  <sheetFormatPr defaultRowHeight="15" x14ac:dyDescent="0.25"/>
  <cols>
    <col min="1" max="1" width="12.28515625" bestFit="1" customWidth="1"/>
    <col min="2" max="2" width="38" bestFit="1" customWidth="1"/>
    <col min="3" max="3" width="13.42578125" customWidth="1"/>
    <col min="4" max="5" width="13.140625" bestFit="1" customWidth="1"/>
    <col min="6" max="6" width="11.85546875" bestFit="1" customWidth="1"/>
  </cols>
  <sheetData>
    <row r="1" spans="1:6" ht="15.75" thickBot="1" x14ac:dyDescent="0.3">
      <c r="A1" s="6" t="s">
        <v>513</v>
      </c>
      <c r="B1" s="6" t="s">
        <v>1</v>
      </c>
    </row>
    <row r="2" spans="1:6" ht="37.5" thickBot="1" x14ac:dyDescent="0.3">
      <c r="A2" s="7" t="s">
        <v>2</v>
      </c>
    </row>
    <row r="3" spans="1:6" ht="15.75" thickBot="1" x14ac:dyDescent="0.3">
      <c r="A3" s="8" t="s">
        <v>4</v>
      </c>
      <c r="B3" s="39" t="s">
        <v>6</v>
      </c>
      <c r="C3" s="6" t="s">
        <v>474</v>
      </c>
      <c r="D3" s="6" t="s">
        <v>417</v>
      </c>
      <c r="E3" s="6" t="s">
        <v>514</v>
      </c>
      <c r="F3" s="9" t="s">
        <v>10</v>
      </c>
    </row>
    <row r="4" spans="1:6" ht="24.75" x14ac:dyDescent="0.25">
      <c r="A4" s="10"/>
      <c r="B4" s="40" t="str">
        <f t="shared" ref="B4:B35" si="0">IF(ISBLANK(D4), "", _xlfn.TEXTJOIN("_", TRUE, study_id,"protocol", D4))</f>
        <v>example_study_1_protocol_Main study protocol</v>
      </c>
      <c r="C4" s="7" t="s">
        <v>1693</v>
      </c>
      <c r="D4" s="7" t="s">
        <v>1692</v>
      </c>
      <c r="E4" s="7" t="s">
        <v>533</v>
      </c>
      <c r="F4" s="10"/>
    </row>
    <row r="5" spans="1:6" ht="24.75" x14ac:dyDescent="0.25">
      <c r="A5" s="10"/>
      <c r="B5" s="40" t="str">
        <f t="shared" si="0"/>
        <v>example_study_1_protocol_RNA sequencing</v>
      </c>
      <c r="C5" s="7" t="s">
        <v>1690</v>
      </c>
      <c r="D5" s="7" t="s">
        <v>1648</v>
      </c>
      <c r="E5" s="7" t="s">
        <v>515</v>
      </c>
      <c r="F5" s="10" t="s">
        <v>1691</v>
      </c>
    </row>
    <row r="6" spans="1:6" ht="24.75" x14ac:dyDescent="0.25">
      <c r="A6" s="10"/>
      <c r="B6" s="40" t="str">
        <f t="shared" si="0"/>
        <v>example_study_1_protocol_Preparation of samples</v>
      </c>
      <c r="C6" s="7" t="s">
        <v>1694</v>
      </c>
      <c r="D6" s="7" t="s">
        <v>1698</v>
      </c>
      <c r="E6" s="7" t="s">
        <v>516</v>
      </c>
      <c r="F6" s="10"/>
    </row>
    <row r="7" spans="1:6" ht="24.75" x14ac:dyDescent="0.25">
      <c r="A7" s="10"/>
      <c r="B7" s="40" t="str">
        <f t="shared" si="0"/>
        <v>example_study_1_protocol_Treatment of samples</v>
      </c>
      <c r="C7" s="7" t="s">
        <v>1695</v>
      </c>
      <c r="D7" s="7" t="s">
        <v>1699</v>
      </c>
      <c r="E7" s="7" t="s">
        <v>517</v>
      </c>
      <c r="F7" s="10"/>
    </row>
    <row r="8" spans="1:6" ht="24.75" x14ac:dyDescent="0.25">
      <c r="A8" s="10"/>
      <c r="B8" s="40" t="str">
        <f t="shared" si="0"/>
        <v>example_study_1_protocol_Processing of samples</v>
      </c>
      <c r="C8" s="7" t="s">
        <v>1696</v>
      </c>
      <c r="D8" s="7" t="s">
        <v>1700</v>
      </c>
      <c r="E8" s="7" t="s">
        <v>523</v>
      </c>
      <c r="F8" s="10"/>
    </row>
    <row r="9" spans="1:6" ht="24.75" x14ac:dyDescent="0.25">
      <c r="A9" s="10"/>
      <c r="B9" s="40" t="str">
        <f t="shared" si="0"/>
        <v>example_study_1_protocol_Transformation of samples</v>
      </c>
      <c r="C9" s="7" t="s">
        <v>1697</v>
      </c>
      <c r="D9" s="7" t="s">
        <v>1701</v>
      </c>
      <c r="E9" s="7" t="s">
        <v>524</v>
      </c>
      <c r="F9" s="10"/>
    </row>
    <row r="10" spans="1:6" x14ac:dyDescent="0.25">
      <c r="A10" s="10"/>
      <c r="B10" s="40" t="str">
        <f t="shared" ref="B10:B11" si="1">IF(ISBLANK(D10), "", _xlfn.TEXTJOIN("_", TRUE, study_id,"protocol", D10))</f>
        <v>example_study_1_protocol_PCR</v>
      </c>
      <c r="C10" s="7" t="s">
        <v>1788</v>
      </c>
      <c r="D10" s="7" t="s">
        <v>1641</v>
      </c>
      <c r="E10" s="7" t="s">
        <v>515</v>
      </c>
      <c r="F10" s="10"/>
    </row>
    <row r="11" spans="1:6" ht="24.75" x14ac:dyDescent="0.25">
      <c r="A11" s="10"/>
      <c r="B11" s="40" t="str">
        <f t="shared" si="1"/>
        <v>example_study_1_protocol_ELISA</v>
      </c>
      <c r="C11" s="7" t="s">
        <v>1789</v>
      </c>
      <c r="D11" s="7" t="s">
        <v>1594</v>
      </c>
      <c r="E11" s="7" t="s">
        <v>515</v>
      </c>
      <c r="F11" s="10"/>
    </row>
    <row r="12" spans="1:6" x14ac:dyDescent="0.25">
      <c r="A12" s="10"/>
      <c r="B12" s="40"/>
      <c r="C12" s="7"/>
      <c r="D12" s="7"/>
      <c r="E12" s="7"/>
      <c r="F12" s="10"/>
    </row>
    <row r="13" spans="1:6" x14ac:dyDescent="0.25">
      <c r="A13" s="10"/>
      <c r="B13" s="40" t="str">
        <f t="shared" si="0"/>
        <v/>
      </c>
      <c r="C13" s="7"/>
      <c r="D13" s="7"/>
      <c r="E13" s="7"/>
      <c r="F13" s="10"/>
    </row>
    <row r="14" spans="1:6" x14ac:dyDescent="0.25">
      <c r="A14" s="10"/>
      <c r="B14" s="40" t="str">
        <f t="shared" si="0"/>
        <v/>
      </c>
      <c r="C14" s="7"/>
      <c r="D14" s="7"/>
      <c r="E14" s="7"/>
      <c r="F14" s="10"/>
    </row>
    <row r="15" spans="1:6" x14ac:dyDescent="0.25">
      <c r="A15" s="10"/>
      <c r="B15" s="40" t="str">
        <f t="shared" si="0"/>
        <v/>
      </c>
      <c r="C15" s="7"/>
      <c r="D15" s="7"/>
      <c r="E15" s="7"/>
      <c r="F15" s="10"/>
    </row>
    <row r="16" spans="1:6" x14ac:dyDescent="0.25">
      <c r="A16" s="10"/>
      <c r="B16" s="40" t="str">
        <f t="shared" si="0"/>
        <v/>
      </c>
      <c r="C16" s="7"/>
      <c r="D16" s="7"/>
      <c r="E16" s="7"/>
      <c r="F16" s="10"/>
    </row>
    <row r="17" spans="1:6" x14ac:dyDescent="0.25">
      <c r="A17" s="10"/>
      <c r="B17" s="40" t="str">
        <f t="shared" si="0"/>
        <v/>
      </c>
      <c r="C17" s="7"/>
      <c r="D17" s="7"/>
      <c r="E17" s="7"/>
      <c r="F17" s="10"/>
    </row>
    <row r="18" spans="1:6" x14ac:dyDescent="0.25">
      <c r="A18" s="10"/>
      <c r="B18" s="40" t="str">
        <f t="shared" si="0"/>
        <v/>
      </c>
      <c r="C18" s="7"/>
      <c r="D18" s="7"/>
      <c r="E18" s="7"/>
      <c r="F18" s="10"/>
    </row>
    <row r="19" spans="1:6" x14ac:dyDescent="0.25">
      <c r="A19" s="10"/>
      <c r="B19" s="40" t="str">
        <f t="shared" si="0"/>
        <v/>
      </c>
      <c r="C19" s="7"/>
      <c r="D19" s="7"/>
      <c r="E19" s="7"/>
      <c r="F19" s="10"/>
    </row>
    <row r="20" spans="1:6" x14ac:dyDescent="0.25">
      <c r="A20" s="10"/>
      <c r="B20" s="40" t="str">
        <f t="shared" si="0"/>
        <v/>
      </c>
      <c r="C20" s="7"/>
      <c r="D20" s="7"/>
      <c r="E20" s="7"/>
      <c r="F20" s="10"/>
    </row>
    <row r="21" spans="1:6" x14ac:dyDescent="0.25">
      <c r="A21" s="10"/>
      <c r="B21" s="40" t="str">
        <f t="shared" si="0"/>
        <v/>
      </c>
      <c r="C21" s="7"/>
      <c r="D21" s="7"/>
      <c r="E21" s="7"/>
      <c r="F21" s="10"/>
    </row>
    <row r="22" spans="1:6" x14ac:dyDescent="0.25">
      <c r="A22" s="10"/>
      <c r="B22" s="40" t="str">
        <f t="shared" si="0"/>
        <v/>
      </c>
      <c r="C22" s="7"/>
      <c r="D22" s="7"/>
      <c r="E22" s="7"/>
      <c r="F22" s="10"/>
    </row>
    <row r="23" spans="1:6" x14ac:dyDescent="0.25">
      <c r="A23" s="10"/>
      <c r="B23" s="40" t="str">
        <f t="shared" si="0"/>
        <v/>
      </c>
      <c r="C23" s="7"/>
      <c r="D23" s="7"/>
      <c r="E23" s="7"/>
      <c r="F23" s="10"/>
    </row>
    <row r="24" spans="1:6" x14ac:dyDescent="0.25">
      <c r="A24" s="10"/>
      <c r="B24" s="40" t="str">
        <f t="shared" si="0"/>
        <v/>
      </c>
      <c r="C24" s="7"/>
      <c r="D24" s="7"/>
      <c r="E24" s="7"/>
      <c r="F24" s="10"/>
    </row>
    <row r="25" spans="1:6" x14ac:dyDescent="0.25">
      <c r="A25" s="10"/>
      <c r="B25" s="40" t="str">
        <f t="shared" si="0"/>
        <v/>
      </c>
      <c r="C25" s="7"/>
      <c r="D25" s="7"/>
      <c r="E25" s="7"/>
      <c r="F25" s="10"/>
    </row>
    <row r="26" spans="1:6" x14ac:dyDescent="0.25">
      <c r="A26" s="10"/>
      <c r="B26" s="40" t="str">
        <f t="shared" si="0"/>
        <v/>
      </c>
      <c r="C26" s="7"/>
      <c r="D26" s="7"/>
      <c r="E26" s="7"/>
      <c r="F26" s="10"/>
    </row>
    <row r="27" spans="1:6" x14ac:dyDescent="0.25">
      <c r="A27" s="10"/>
      <c r="B27" s="40" t="str">
        <f t="shared" si="0"/>
        <v/>
      </c>
      <c r="C27" s="7"/>
      <c r="D27" s="7"/>
      <c r="E27" s="7"/>
      <c r="F27" s="10"/>
    </row>
    <row r="28" spans="1:6" x14ac:dyDescent="0.25">
      <c r="A28" s="10"/>
      <c r="B28" s="40" t="str">
        <f t="shared" si="0"/>
        <v/>
      </c>
      <c r="C28" s="7"/>
      <c r="D28" s="7"/>
      <c r="E28" s="7"/>
      <c r="F28" s="10"/>
    </row>
    <row r="29" spans="1:6" x14ac:dyDescent="0.25">
      <c r="A29" s="10"/>
      <c r="B29" s="40" t="str">
        <f t="shared" si="0"/>
        <v/>
      </c>
      <c r="C29" s="7"/>
      <c r="D29" s="7"/>
      <c r="E29" s="7"/>
      <c r="F29" s="10"/>
    </row>
    <row r="30" spans="1:6" x14ac:dyDescent="0.25">
      <c r="A30" s="10"/>
      <c r="B30" s="40" t="str">
        <f t="shared" si="0"/>
        <v/>
      </c>
      <c r="C30" s="7"/>
      <c r="D30" s="7"/>
      <c r="E30" s="7"/>
      <c r="F30" s="10"/>
    </row>
    <row r="31" spans="1:6" x14ac:dyDescent="0.25">
      <c r="A31" s="10"/>
      <c r="B31" s="40" t="str">
        <f t="shared" si="0"/>
        <v/>
      </c>
      <c r="C31" s="7"/>
      <c r="D31" s="7"/>
      <c r="E31" s="7"/>
      <c r="F31" s="10"/>
    </row>
    <row r="32" spans="1:6" x14ac:dyDescent="0.25">
      <c r="A32" s="10"/>
      <c r="B32" s="40" t="str">
        <f t="shared" si="0"/>
        <v/>
      </c>
      <c r="C32" s="7"/>
      <c r="D32" s="7"/>
      <c r="E32" s="7"/>
      <c r="F32" s="10"/>
    </row>
    <row r="33" spans="1:6" x14ac:dyDescent="0.25">
      <c r="A33" s="10"/>
      <c r="B33" s="40" t="str">
        <f t="shared" si="0"/>
        <v/>
      </c>
      <c r="C33" s="7"/>
      <c r="D33" s="7"/>
      <c r="E33" s="7"/>
      <c r="F33" s="10"/>
    </row>
    <row r="34" spans="1:6" x14ac:dyDescent="0.25">
      <c r="A34" s="10"/>
      <c r="B34" s="40" t="str">
        <f t="shared" si="0"/>
        <v/>
      </c>
      <c r="C34" s="7"/>
      <c r="D34" s="7"/>
      <c r="E34" s="7"/>
      <c r="F34" s="10"/>
    </row>
    <row r="35" spans="1:6" x14ac:dyDescent="0.25">
      <c r="A35" s="10"/>
      <c r="B35" s="40" t="str">
        <f t="shared" si="0"/>
        <v/>
      </c>
      <c r="C35" s="7"/>
      <c r="D35" s="7"/>
      <c r="E35" s="7"/>
      <c r="F35" s="10"/>
    </row>
    <row r="36" spans="1:6" x14ac:dyDescent="0.25">
      <c r="A36" s="10"/>
      <c r="B36" s="40" t="str">
        <f t="shared" ref="B36:B67" si="2">IF(ISBLANK(D36), "", _xlfn.TEXTJOIN("_", TRUE, study_id,"protocol", D36))</f>
        <v/>
      </c>
      <c r="C36" s="7"/>
      <c r="D36" s="7"/>
      <c r="E36" s="7"/>
      <c r="F36" s="10"/>
    </row>
    <row r="37" spans="1:6" x14ac:dyDescent="0.25">
      <c r="A37" s="10"/>
      <c r="B37" s="40" t="str">
        <f t="shared" si="2"/>
        <v/>
      </c>
      <c r="C37" s="7"/>
      <c r="D37" s="7"/>
      <c r="E37" s="7"/>
      <c r="F37" s="10"/>
    </row>
    <row r="38" spans="1:6" x14ac:dyDescent="0.25">
      <c r="A38" s="10"/>
      <c r="B38" s="40" t="str">
        <f t="shared" si="2"/>
        <v/>
      </c>
      <c r="C38" s="7"/>
      <c r="D38" s="7"/>
      <c r="E38" s="7"/>
      <c r="F38" s="10"/>
    </row>
    <row r="39" spans="1:6" x14ac:dyDescent="0.25">
      <c r="A39" s="10"/>
      <c r="B39" s="40" t="str">
        <f t="shared" si="2"/>
        <v/>
      </c>
      <c r="C39" s="7"/>
      <c r="D39" s="7"/>
      <c r="E39" s="7"/>
      <c r="F39" s="10"/>
    </row>
    <row r="40" spans="1:6" x14ac:dyDescent="0.25">
      <c r="A40" s="10"/>
      <c r="B40" s="40" t="str">
        <f t="shared" si="2"/>
        <v/>
      </c>
      <c r="C40" s="7"/>
      <c r="D40" s="7"/>
      <c r="E40" s="7"/>
      <c r="F40" s="10"/>
    </row>
    <row r="41" spans="1:6" x14ac:dyDescent="0.25">
      <c r="A41" s="10"/>
      <c r="B41" s="40" t="str">
        <f t="shared" si="2"/>
        <v/>
      </c>
      <c r="C41" s="7"/>
      <c r="D41" s="7"/>
      <c r="E41" s="7"/>
      <c r="F41" s="10"/>
    </row>
    <row r="42" spans="1:6" x14ac:dyDescent="0.25">
      <c r="A42" s="10"/>
      <c r="B42" s="40" t="str">
        <f t="shared" si="2"/>
        <v/>
      </c>
      <c r="C42" s="7"/>
      <c r="D42" s="7"/>
      <c r="E42" s="7"/>
      <c r="F42" s="10"/>
    </row>
    <row r="43" spans="1:6" x14ac:dyDescent="0.25">
      <c r="A43" s="10"/>
      <c r="B43" s="40" t="str">
        <f t="shared" si="2"/>
        <v/>
      </c>
      <c r="C43" s="7"/>
      <c r="D43" s="7"/>
      <c r="E43" s="7"/>
      <c r="F43" s="10"/>
    </row>
    <row r="44" spans="1:6" x14ac:dyDescent="0.25">
      <c r="A44" s="10"/>
      <c r="B44" s="40" t="str">
        <f t="shared" si="2"/>
        <v/>
      </c>
      <c r="C44" s="7"/>
      <c r="D44" s="7"/>
      <c r="E44" s="7"/>
      <c r="F44" s="10"/>
    </row>
    <row r="45" spans="1:6" x14ac:dyDescent="0.25">
      <c r="A45" s="10"/>
      <c r="B45" s="40" t="str">
        <f t="shared" si="2"/>
        <v/>
      </c>
      <c r="C45" s="7"/>
      <c r="D45" s="7"/>
      <c r="E45" s="7"/>
      <c r="F45" s="10"/>
    </row>
    <row r="46" spans="1:6" x14ac:dyDescent="0.25">
      <c r="A46" s="10"/>
      <c r="B46" s="40" t="str">
        <f t="shared" si="2"/>
        <v/>
      </c>
      <c r="C46" s="7"/>
      <c r="D46" s="7"/>
      <c r="E46" s="7"/>
      <c r="F46" s="10"/>
    </row>
    <row r="47" spans="1:6" x14ac:dyDescent="0.25">
      <c r="A47" s="10"/>
      <c r="B47" s="40" t="str">
        <f t="shared" si="2"/>
        <v/>
      </c>
      <c r="C47" s="7"/>
      <c r="D47" s="7"/>
      <c r="E47" s="7"/>
      <c r="F47" s="10"/>
    </row>
    <row r="48" spans="1:6" x14ac:dyDescent="0.25">
      <c r="A48" s="10"/>
      <c r="B48" s="40" t="str">
        <f t="shared" si="2"/>
        <v/>
      </c>
      <c r="C48" s="7"/>
      <c r="D48" s="7"/>
      <c r="E48" s="7"/>
      <c r="F48" s="10"/>
    </row>
    <row r="49" spans="1:6" x14ac:dyDescent="0.25">
      <c r="A49" s="10"/>
      <c r="B49" s="40" t="str">
        <f t="shared" si="2"/>
        <v/>
      </c>
      <c r="C49" s="7"/>
      <c r="D49" s="7"/>
      <c r="E49" s="7"/>
      <c r="F49" s="10"/>
    </row>
    <row r="50" spans="1:6" x14ac:dyDescent="0.25">
      <c r="A50" s="10"/>
      <c r="B50" s="40" t="str">
        <f t="shared" si="2"/>
        <v/>
      </c>
      <c r="C50" s="7"/>
      <c r="D50" s="7"/>
      <c r="E50" s="7"/>
      <c r="F50" s="10"/>
    </row>
    <row r="51" spans="1:6" x14ac:dyDescent="0.25">
      <c r="A51" s="10"/>
      <c r="B51" s="40" t="str">
        <f t="shared" si="2"/>
        <v/>
      </c>
      <c r="C51" s="7"/>
      <c r="D51" s="7"/>
      <c r="E51" s="7"/>
      <c r="F51" s="10"/>
    </row>
    <row r="52" spans="1:6" x14ac:dyDescent="0.25">
      <c r="A52" s="10"/>
      <c r="B52" s="40" t="str">
        <f t="shared" si="2"/>
        <v/>
      </c>
      <c r="C52" s="7"/>
      <c r="D52" s="7"/>
      <c r="E52" s="7"/>
      <c r="F52" s="10"/>
    </row>
    <row r="53" spans="1:6" x14ac:dyDescent="0.25">
      <c r="A53" s="10"/>
      <c r="B53" s="40" t="str">
        <f t="shared" si="2"/>
        <v/>
      </c>
      <c r="C53" s="7"/>
      <c r="D53" s="7"/>
      <c r="E53" s="7"/>
      <c r="F53" s="10"/>
    </row>
    <row r="54" spans="1:6" x14ac:dyDescent="0.25">
      <c r="A54" s="10"/>
      <c r="B54" s="40" t="str">
        <f t="shared" si="2"/>
        <v/>
      </c>
      <c r="C54" s="7"/>
      <c r="D54" s="7"/>
      <c r="E54" s="7"/>
      <c r="F54" s="10"/>
    </row>
    <row r="55" spans="1:6" x14ac:dyDescent="0.25">
      <c r="A55" s="10"/>
      <c r="B55" s="40" t="str">
        <f t="shared" si="2"/>
        <v/>
      </c>
      <c r="C55" s="7"/>
      <c r="D55" s="7"/>
      <c r="E55" s="7"/>
      <c r="F55" s="10"/>
    </row>
    <row r="56" spans="1:6" x14ac:dyDescent="0.25">
      <c r="A56" s="10"/>
      <c r="B56" s="40" t="str">
        <f t="shared" si="2"/>
        <v/>
      </c>
      <c r="C56" s="7"/>
      <c r="D56" s="7"/>
      <c r="E56" s="7"/>
      <c r="F56" s="10"/>
    </row>
    <row r="57" spans="1:6" x14ac:dyDescent="0.25">
      <c r="A57" s="10"/>
      <c r="B57" s="40" t="str">
        <f t="shared" si="2"/>
        <v/>
      </c>
      <c r="C57" s="7"/>
      <c r="D57" s="7"/>
      <c r="E57" s="7"/>
      <c r="F57" s="10"/>
    </row>
    <row r="58" spans="1:6" x14ac:dyDescent="0.25">
      <c r="A58" s="10"/>
      <c r="B58" s="40" t="str">
        <f t="shared" si="2"/>
        <v/>
      </c>
      <c r="C58" s="7"/>
      <c r="D58" s="7"/>
      <c r="E58" s="7"/>
      <c r="F58" s="10"/>
    </row>
    <row r="59" spans="1:6" x14ac:dyDescent="0.25">
      <c r="A59" s="10"/>
      <c r="B59" s="40" t="str">
        <f t="shared" si="2"/>
        <v/>
      </c>
      <c r="C59" s="7"/>
      <c r="D59" s="7"/>
      <c r="E59" s="7"/>
      <c r="F59" s="10"/>
    </row>
    <row r="60" spans="1:6" x14ac:dyDescent="0.25">
      <c r="A60" s="10"/>
      <c r="B60" s="40" t="str">
        <f t="shared" si="2"/>
        <v/>
      </c>
      <c r="C60" s="7"/>
      <c r="D60" s="7"/>
      <c r="E60" s="7"/>
      <c r="F60" s="10"/>
    </row>
    <row r="61" spans="1:6" x14ac:dyDescent="0.25">
      <c r="A61" s="10"/>
      <c r="B61" s="40" t="str">
        <f t="shared" si="2"/>
        <v/>
      </c>
      <c r="C61" s="7"/>
      <c r="D61" s="7"/>
      <c r="E61" s="7"/>
      <c r="F61" s="10"/>
    </row>
    <row r="62" spans="1:6" x14ac:dyDescent="0.25">
      <c r="A62" s="10"/>
      <c r="B62" s="40" t="str">
        <f t="shared" si="2"/>
        <v/>
      </c>
      <c r="C62" s="7"/>
      <c r="D62" s="7"/>
      <c r="E62" s="7"/>
      <c r="F62" s="10"/>
    </row>
    <row r="63" spans="1:6" x14ac:dyDescent="0.25">
      <c r="A63" s="10"/>
      <c r="B63" s="40" t="str">
        <f t="shared" si="2"/>
        <v/>
      </c>
      <c r="C63" s="7"/>
      <c r="D63" s="7"/>
      <c r="E63" s="7"/>
      <c r="F63" s="10"/>
    </row>
    <row r="64" spans="1:6" x14ac:dyDescent="0.25">
      <c r="A64" s="10"/>
      <c r="B64" s="40" t="str">
        <f t="shared" si="2"/>
        <v/>
      </c>
      <c r="C64" s="7"/>
      <c r="D64" s="7"/>
      <c r="E64" s="7"/>
      <c r="F64" s="10"/>
    </row>
    <row r="65" spans="1:6" x14ac:dyDescent="0.25">
      <c r="A65" s="10"/>
      <c r="B65" s="40" t="str">
        <f t="shared" si="2"/>
        <v/>
      </c>
      <c r="C65" s="7"/>
      <c r="D65" s="7"/>
      <c r="E65" s="7"/>
      <c r="F65" s="10"/>
    </row>
    <row r="66" spans="1:6" x14ac:dyDescent="0.25">
      <c r="A66" s="10"/>
      <c r="B66" s="40" t="str">
        <f t="shared" si="2"/>
        <v/>
      </c>
      <c r="C66" s="7"/>
      <c r="D66" s="7"/>
      <c r="E66" s="7"/>
      <c r="F66" s="10"/>
    </row>
    <row r="67" spans="1:6" x14ac:dyDescent="0.25">
      <c r="A67" s="10"/>
      <c r="B67" s="40" t="str">
        <f t="shared" si="2"/>
        <v/>
      </c>
      <c r="C67" s="7"/>
      <c r="D67" s="7"/>
      <c r="E67" s="7"/>
      <c r="F67" s="10"/>
    </row>
    <row r="68" spans="1:6" x14ac:dyDescent="0.25">
      <c r="A68" s="10"/>
      <c r="B68" s="40" t="str">
        <f t="shared" ref="B68:B99" si="3">IF(ISBLANK(D68), "", _xlfn.TEXTJOIN("_", TRUE, study_id,"protocol", D68))</f>
        <v/>
      </c>
      <c r="C68" s="7"/>
      <c r="D68" s="7"/>
      <c r="E68" s="7"/>
      <c r="F68" s="10"/>
    </row>
    <row r="69" spans="1:6" x14ac:dyDescent="0.25">
      <c r="A69" s="10"/>
      <c r="B69" s="40" t="str">
        <f t="shared" si="3"/>
        <v/>
      </c>
      <c r="C69" s="7"/>
      <c r="D69" s="7"/>
      <c r="E69" s="7"/>
      <c r="F69" s="10"/>
    </row>
    <row r="70" spans="1:6" x14ac:dyDescent="0.25">
      <c r="A70" s="10"/>
      <c r="B70" s="40" t="str">
        <f t="shared" si="3"/>
        <v/>
      </c>
      <c r="C70" s="7"/>
      <c r="D70" s="7"/>
      <c r="E70" s="7"/>
      <c r="F70" s="10"/>
    </row>
    <row r="71" spans="1:6" x14ac:dyDescent="0.25">
      <c r="A71" s="10"/>
      <c r="B71" s="40" t="str">
        <f t="shared" si="3"/>
        <v/>
      </c>
      <c r="C71" s="7"/>
      <c r="D71" s="7"/>
      <c r="E71" s="7"/>
      <c r="F71" s="10"/>
    </row>
    <row r="72" spans="1:6" x14ac:dyDescent="0.25">
      <c r="A72" s="10"/>
      <c r="B72" s="40" t="str">
        <f t="shared" si="3"/>
        <v/>
      </c>
      <c r="C72" s="7"/>
      <c r="D72" s="7"/>
      <c r="E72" s="7"/>
      <c r="F72" s="10"/>
    </row>
    <row r="73" spans="1:6" x14ac:dyDescent="0.25">
      <c r="A73" s="10"/>
      <c r="B73" s="40" t="str">
        <f t="shared" si="3"/>
        <v/>
      </c>
      <c r="C73" s="7"/>
      <c r="D73" s="7"/>
      <c r="E73" s="7"/>
      <c r="F73" s="10"/>
    </row>
    <row r="74" spans="1:6" x14ac:dyDescent="0.25">
      <c r="A74" s="10"/>
      <c r="B74" s="40" t="str">
        <f t="shared" si="3"/>
        <v/>
      </c>
      <c r="C74" s="7"/>
      <c r="D74" s="7"/>
      <c r="E74" s="7"/>
      <c r="F74" s="10"/>
    </row>
    <row r="75" spans="1:6" x14ac:dyDescent="0.25">
      <c r="A75" s="10"/>
      <c r="B75" s="40" t="str">
        <f t="shared" si="3"/>
        <v/>
      </c>
      <c r="C75" s="7"/>
      <c r="D75" s="7"/>
      <c r="E75" s="7"/>
      <c r="F75" s="10"/>
    </row>
    <row r="76" spans="1:6" x14ac:dyDescent="0.25">
      <c r="A76" s="10"/>
      <c r="B76" s="40" t="str">
        <f t="shared" si="3"/>
        <v/>
      </c>
      <c r="C76" s="7"/>
      <c r="D76" s="7"/>
      <c r="E76" s="7"/>
      <c r="F76" s="10"/>
    </row>
    <row r="77" spans="1:6" x14ac:dyDescent="0.25">
      <c r="A77" s="10"/>
      <c r="B77" s="40" t="str">
        <f t="shared" si="3"/>
        <v/>
      </c>
      <c r="C77" s="7"/>
      <c r="D77" s="7"/>
      <c r="E77" s="7"/>
      <c r="F77" s="10"/>
    </row>
    <row r="78" spans="1:6" x14ac:dyDescent="0.25">
      <c r="A78" s="10"/>
      <c r="B78" s="40" t="str">
        <f t="shared" si="3"/>
        <v/>
      </c>
      <c r="C78" s="7"/>
      <c r="D78" s="7"/>
      <c r="E78" s="7"/>
      <c r="F78" s="10"/>
    </row>
    <row r="79" spans="1:6" x14ac:dyDescent="0.25">
      <c r="A79" s="10"/>
      <c r="B79" s="40" t="str">
        <f t="shared" si="3"/>
        <v/>
      </c>
      <c r="C79" s="7"/>
      <c r="D79" s="7"/>
      <c r="E79" s="7"/>
      <c r="F79" s="10"/>
    </row>
    <row r="80" spans="1:6" x14ac:dyDescent="0.25">
      <c r="A80" s="10"/>
      <c r="B80" s="40" t="str">
        <f t="shared" si="3"/>
        <v/>
      </c>
      <c r="C80" s="7"/>
      <c r="D80" s="7"/>
      <c r="E80" s="7"/>
      <c r="F80" s="10"/>
    </row>
    <row r="81" spans="1:6" x14ac:dyDescent="0.25">
      <c r="A81" s="10"/>
      <c r="B81" s="40" t="str">
        <f t="shared" si="3"/>
        <v/>
      </c>
      <c r="C81" s="7"/>
      <c r="D81" s="7"/>
      <c r="E81" s="7"/>
      <c r="F81" s="10"/>
    </row>
    <row r="82" spans="1:6" x14ac:dyDescent="0.25">
      <c r="A82" s="10"/>
      <c r="B82" s="40" t="str">
        <f t="shared" si="3"/>
        <v/>
      </c>
      <c r="C82" s="7"/>
      <c r="D82" s="7"/>
      <c r="E82" s="7"/>
      <c r="F82" s="10"/>
    </row>
    <row r="83" spans="1:6" x14ac:dyDescent="0.25">
      <c r="A83" s="10"/>
      <c r="B83" s="40" t="str">
        <f t="shared" si="3"/>
        <v/>
      </c>
      <c r="C83" s="7"/>
      <c r="D83" s="7"/>
      <c r="E83" s="7"/>
      <c r="F83" s="10"/>
    </row>
    <row r="84" spans="1:6" x14ac:dyDescent="0.25">
      <c r="A84" s="10"/>
      <c r="B84" s="40" t="str">
        <f t="shared" si="3"/>
        <v/>
      </c>
      <c r="C84" s="7"/>
      <c r="D84" s="7"/>
      <c r="E84" s="7"/>
      <c r="F84" s="10"/>
    </row>
    <row r="85" spans="1:6" x14ac:dyDescent="0.25">
      <c r="A85" s="10"/>
      <c r="B85" s="40" t="str">
        <f t="shared" si="3"/>
        <v/>
      </c>
      <c r="C85" s="7"/>
      <c r="D85" s="7"/>
      <c r="E85" s="7"/>
      <c r="F85" s="10"/>
    </row>
    <row r="86" spans="1:6" x14ac:dyDescent="0.25">
      <c r="A86" s="10"/>
      <c r="B86" s="40" t="str">
        <f t="shared" si="3"/>
        <v/>
      </c>
      <c r="C86" s="7"/>
      <c r="D86" s="7"/>
      <c r="E86" s="7"/>
      <c r="F86" s="10"/>
    </row>
    <row r="87" spans="1:6" x14ac:dyDescent="0.25">
      <c r="A87" s="10"/>
      <c r="B87" s="40" t="str">
        <f t="shared" si="3"/>
        <v/>
      </c>
      <c r="C87" s="7"/>
      <c r="D87" s="7"/>
      <c r="E87" s="7"/>
      <c r="F87" s="10"/>
    </row>
    <row r="88" spans="1:6" x14ac:dyDescent="0.25">
      <c r="A88" s="10"/>
      <c r="B88" s="40" t="str">
        <f t="shared" si="3"/>
        <v/>
      </c>
      <c r="C88" s="7"/>
      <c r="D88" s="7"/>
      <c r="E88" s="7"/>
      <c r="F88" s="10"/>
    </row>
    <row r="89" spans="1:6" x14ac:dyDescent="0.25">
      <c r="A89" s="10"/>
      <c r="B89" s="40" t="str">
        <f t="shared" si="3"/>
        <v/>
      </c>
      <c r="C89" s="7"/>
      <c r="D89" s="7"/>
      <c r="E89" s="7"/>
      <c r="F89" s="10"/>
    </row>
    <row r="90" spans="1:6" x14ac:dyDescent="0.25">
      <c r="A90" s="10"/>
      <c r="B90" s="40" t="str">
        <f t="shared" si="3"/>
        <v/>
      </c>
      <c r="C90" s="7"/>
      <c r="D90" s="7"/>
      <c r="E90" s="7"/>
      <c r="F90" s="10"/>
    </row>
    <row r="91" spans="1:6" x14ac:dyDescent="0.25">
      <c r="A91" s="10"/>
      <c r="B91" s="40" t="str">
        <f t="shared" si="3"/>
        <v/>
      </c>
      <c r="C91" s="7"/>
      <c r="D91" s="7"/>
      <c r="E91" s="7"/>
      <c r="F91" s="10"/>
    </row>
    <row r="92" spans="1:6" x14ac:dyDescent="0.25">
      <c r="A92" s="10"/>
      <c r="B92" s="40" t="str">
        <f t="shared" si="3"/>
        <v/>
      </c>
      <c r="C92" s="7"/>
      <c r="D92" s="7"/>
      <c r="E92" s="7"/>
      <c r="F92" s="10"/>
    </row>
    <row r="93" spans="1:6" x14ac:dyDescent="0.25">
      <c r="A93" s="10"/>
      <c r="B93" s="40" t="str">
        <f t="shared" si="3"/>
        <v/>
      </c>
      <c r="C93" s="7"/>
      <c r="D93" s="7"/>
      <c r="E93" s="7"/>
      <c r="F93" s="10"/>
    </row>
    <row r="94" spans="1:6" x14ac:dyDescent="0.25">
      <c r="A94" s="10"/>
      <c r="B94" s="40" t="str">
        <f t="shared" si="3"/>
        <v/>
      </c>
      <c r="C94" s="7"/>
      <c r="D94" s="7"/>
      <c r="E94" s="7"/>
      <c r="F94" s="10"/>
    </row>
    <row r="95" spans="1:6" x14ac:dyDescent="0.25">
      <c r="A95" s="10"/>
      <c r="B95" s="40" t="str">
        <f t="shared" si="3"/>
        <v/>
      </c>
      <c r="C95" s="7"/>
      <c r="D95" s="7"/>
      <c r="E95" s="7"/>
      <c r="F95" s="10"/>
    </row>
    <row r="96" spans="1:6" x14ac:dyDescent="0.25">
      <c r="A96" s="10"/>
      <c r="B96" s="40" t="str">
        <f t="shared" si="3"/>
        <v/>
      </c>
      <c r="C96" s="7"/>
      <c r="D96" s="7"/>
      <c r="E96" s="7"/>
      <c r="F96" s="10"/>
    </row>
    <row r="97" spans="1:6" x14ac:dyDescent="0.25">
      <c r="A97" s="10"/>
      <c r="B97" s="40" t="str">
        <f t="shared" si="3"/>
        <v/>
      </c>
      <c r="C97" s="7"/>
      <c r="D97" s="7"/>
      <c r="E97" s="7"/>
      <c r="F97" s="10"/>
    </row>
    <row r="98" spans="1:6" x14ac:dyDescent="0.25">
      <c r="A98" s="10"/>
      <c r="B98" s="40" t="str">
        <f t="shared" si="3"/>
        <v/>
      </c>
      <c r="C98" s="7"/>
      <c r="D98" s="7"/>
      <c r="E98" s="7"/>
      <c r="F98" s="10"/>
    </row>
    <row r="99" spans="1:6" x14ac:dyDescent="0.25">
      <c r="A99" s="10"/>
      <c r="B99" s="40" t="str">
        <f t="shared" si="3"/>
        <v/>
      </c>
      <c r="C99" s="7"/>
      <c r="D99" s="7"/>
      <c r="E99" s="7"/>
      <c r="F99" s="10"/>
    </row>
    <row r="100" spans="1:6" x14ac:dyDescent="0.25">
      <c r="A100" s="10"/>
      <c r="B100" s="40" t="str">
        <f t="shared" ref="B100:B131" si="4">IF(ISBLANK(D100), "", _xlfn.TEXTJOIN("_", TRUE, study_id,"protocol", D100))</f>
        <v/>
      </c>
      <c r="C100" s="7"/>
      <c r="D100" s="7"/>
      <c r="E100" s="7"/>
      <c r="F100" s="10"/>
    </row>
    <row r="101" spans="1:6" x14ac:dyDescent="0.25">
      <c r="A101" s="10"/>
      <c r="B101" s="40" t="str">
        <f t="shared" si="4"/>
        <v/>
      </c>
      <c r="C101" s="7"/>
      <c r="D101" s="7"/>
      <c r="E101" s="7"/>
      <c r="F101" s="10"/>
    </row>
    <row r="102" spans="1:6" x14ac:dyDescent="0.25">
      <c r="A102" s="10"/>
      <c r="B102" s="40" t="str">
        <f t="shared" si="4"/>
        <v/>
      </c>
      <c r="C102" s="7"/>
      <c r="D102" s="7"/>
      <c r="E102" s="7"/>
      <c r="F102" s="10"/>
    </row>
    <row r="103" spans="1:6" x14ac:dyDescent="0.25">
      <c r="A103" s="10"/>
      <c r="B103" s="40" t="str">
        <f t="shared" si="4"/>
        <v/>
      </c>
      <c r="C103" s="7"/>
      <c r="D103" s="7"/>
      <c r="E103" s="7"/>
      <c r="F103" s="10"/>
    </row>
    <row r="104" spans="1:6" x14ac:dyDescent="0.25">
      <c r="A104" s="10"/>
      <c r="B104" s="40" t="str">
        <f t="shared" si="4"/>
        <v/>
      </c>
      <c r="C104" s="7"/>
      <c r="D104" s="7"/>
      <c r="E104" s="7"/>
      <c r="F104" s="10"/>
    </row>
    <row r="105" spans="1:6" x14ac:dyDescent="0.25">
      <c r="A105" s="10"/>
      <c r="B105" s="40" t="str">
        <f t="shared" si="4"/>
        <v/>
      </c>
      <c r="C105" s="7"/>
      <c r="D105" s="7"/>
      <c r="E105" s="7"/>
      <c r="F105" s="10"/>
    </row>
    <row r="106" spans="1:6" x14ac:dyDescent="0.25">
      <c r="A106" s="10"/>
      <c r="B106" s="40" t="str">
        <f t="shared" si="4"/>
        <v/>
      </c>
      <c r="C106" s="7"/>
      <c r="D106" s="7"/>
      <c r="E106" s="7"/>
      <c r="F106" s="10"/>
    </row>
    <row r="107" spans="1:6" x14ac:dyDescent="0.25">
      <c r="A107" s="10"/>
      <c r="B107" s="40" t="str">
        <f t="shared" si="4"/>
        <v/>
      </c>
      <c r="C107" s="7"/>
      <c r="D107" s="7"/>
      <c r="E107" s="7"/>
      <c r="F107" s="10"/>
    </row>
    <row r="108" spans="1:6" x14ac:dyDescent="0.25">
      <c r="A108" s="10"/>
      <c r="B108" s="40" t="str">
        <f t="shared" si="4"/>
        <v/>
      </c>
      <c r="C108" s="7"/>
      <c r="D108" s="7"/>
      <c r="E108" s="7"/>
      <c r="F108" s="10"/>
    </row>
    <row r="109" spans="1:6" x14ac:dyDescent="0.25">
      <c r="A109" s="10"/>
      <c r="B109" s="40" t="str">
        <f t="shared" si="4"/>
        <v/>
      </c>
      <c r="C109" s="7"/>
      <c r="D109" s="7"/>
      <c r="E109" s="7"/>
      <c r="F109" s="10"/>
    </row>
    <row r="110" spans="1:6" x14ac:dyDescent="0.25">
      <c r="A110" s="10"/>
      <c r="B110" s="40" t="str">
        <f t="shared" si="4"/>
        <v/>
      </c>
      <c r="C110" s="7"/>
      <c r="D110" s="7"/>
      <c r="E110" s="7"/>
      <c r="F110" s="10"/>
    </row>
    <row r="111" spans="1:6" x14ac:dyDescent="0.25">
      <c r="A111" s="10"/>
      <c r="B111" s="40" t="str">
        <f t="shared" si="4"/>
        <v/>
      </c>
      <c r="C111" s="7"/>
      <c r="D111" s="7"/>
      <c r="E111" s="7"/>
      <c r="F111" s="10"/>
    </row>
    <row r="112" spans="1:6" x14ac:dyDescent="0.25">
      <c r="A112" s="10"/>
      <c r="B112" s="40" t="str">
        <f t="shared" si="4"/>
        <v/>
      </c>
      <c r="C112" s="7"/>
      <c r="D112" s="7"/>
      <c r="E112" s="7"/>
      <c r="F112" s="10"/>
    </row>
    <row r="113" spans="1:6" x14ac:dyDescent="0.25">
      <c r="A113" s="10"/>
      <c r="B113" s="40" t="str">
        <f t="shared" si="4"/>
        <v/>
      </c>
      <c r="C113" s="7"/>
      <c r="D113" s="7"/>
      <c r="E113" s="7"/>
      <c r="F113" s="10"/>
    </row>
    <row r="114" spans="1:6" x14ac:dyDescent="0.25">
      <c r="A114" s="10"/>
      <c r="B114" s="40" t="str">
        <f t="shared" si="4"/>
        <v/>
      </c>
      <c r="C114" s="7"/>
      <c r="D114" s="7"/>
      <c r="E114" s="7"/>
      <c r="F114" s="10"/>
    </row>
    <row r="115" spans="1:6" x14ac:dyDescent="0.25">
      <c r="A115" s="10"/>
      <c r="B115" s="40" t="str">
        <f t="shared" si="4"/>
        <v/>
      </c>
      <c r="C115" s="7"/>
      <c r="D115" s="7"/>
      <c r="E115" s="7"/>
      <c r="F115" s="10"/>
    </row>
    <row r="116" spans="1:6" x14ac:dyDescent="0.25">
      <c r="A116" s="10"/>
      <c r="B116" s="40" t="str">
        <f t="shared" si="4"/>
        <v/>
      </c>
      <c r="C116" s="7"/>
      <c r="D116" s="7"/>
      <c r="E116" s="7"/>
      <c r="F116" s="10"/>
    </row>
    <row r="117" spans="1:6" x14ac:dyDescent="0.25">
      <c r="A117" s="10"/>
      <c r="B117" s="40" t="str">
        <f t="shared" si="4"/>
        <v/>
      </c>
      <c r="C117" s="7"/>
      <c r="D117" s="7"/>
      <c r="E117" s="7"/>
      <c r="F117" s="10"/>
    </row>
    <row r="118" spans="1:6" x14ac:dyDescent="0.25">
      <c r="A118" s="10"/>
      <c r="B118" s="40" t="str">
        <f t="shared" si="4"/>
        <v/>
      </c>
      <c r="C118" s="7"/>
      <c r="D118" s="7"/>
      <c r="E118" s="7"/>
      <c r="F118" s="10"/>
    </row>
    <row r="119" spans="1:6" x14ac:dyDescent="0.25">
      <c r="A119" s="10"/>
      <c r="B119" s="40" t="str">
        <f t="shared" si="4"/>
        <v/>
      </c>
      <c r="C119" s="7"/>
      <c r="D119" s="7"/>
      <c r="E119" s="7"/>
      <c r="F119" s="10"/>
    </row>
    <row r="120" spans="1:6" x14ac:dyDescent="0.25">
      <c r="A120" s="10"/>
      <c r="B120" s="40" t="str">
        <f t="shared" si="4"/>
        <v/>
      </c>
      <c r="C120" s="7"/>
      <c r="D120" s="7"/>
      <c r="E120" s="7"/>
      <c r="F120" s="10"/>
    </row>
    <row r="121" spans="1:6" x14ac:dyDescent="0.25">
      <c r="A121" s="10"/>
      <c r="B121" s="40" t="str">
        <f t="shared" si="4"/>
        <v/>
      </c>
      <c r="C121" s="7"/>
      <c r="D121" s="7"/>
      <c r="E121" s="7"/>
      <c r="F121" s="10"/>
    </row>
    <row r="122" spans="1:6" x14ac:dyDescent="0.25">
      <c r="A122" s="10"/>
      <c r="B122" s="40" t="str">
        <f t="shared" si="4"/>
        <v/>
      </c>
      <c r="C122" s="7"/>
      <c r="D122" s="7"/>
      <c r="E122" s="7"/>
      <c r="F122" s="10"/>
    </row>
    <row r="123" spans="1:6" x14ac:dyDescent="0.25">
      <c r="A123" s="10"/>
      <c r="B123" s="40" t="str">
        <f t="shared" si="4"/>
        <v/>
      </c>
      <c r="C123" s="7"/>
      <c r="D123" s="7"/>
      <c r="E123" s="7"/>
      <c r="F123" s="10"/>
    </row>
    <row r="124" spans="1:6" x14ac:dyDescent="0.25">
      <c r="A124" s="10"/>
      <c r="B124" s="40" t="str">
        <f t="shared" si="4"/>
        <v/>
      </c>
      <c r="C124" s="7"/>
      <c r="D124" s="7"/>
      <c r="E124" s="7"/>
      <c r="F124" s="10"/>
    </row>
    <row r="125" spans="1:6" x14ac:dyDescent="0.25">
      <c r="A125" s="10"/>
      <c r="B125" s="40" t="str">
        <f t="shared" si="4"/>
        <v/>
      </c>
      <c r="C125" s="7"/>
      <c r="D125" s="7"/>
      <c r="E125" s="7"/>
      <c r="F125" s="10"/>
    </row>
    <row r="126" spans="1:6" x14ac:dyDescent="0.25">
      <c r="A126" s="10"/>
      <c r="B126" s="40" t="str">
        <f t="shared" si="4"/>
        <v/>
      </c>
      <c r="C126" s="7"/>
      <c r="D126" s="7"/>
      <c r="E126" s="7"/>
      <c r="F126" s="10"/>
    </row>
    <row r="127" spans="1:6" x14ac:dyDescent="0.25">
      <c r="A127" s="10"/>
      <c r="B127" s="40" t="str">
        <f t="shared" si="4"/>
        <v/>
      </c>
      <c r="C127" s="7"/>
      <c r="D127" s="7"/>
      <c r="E127" s="7"/>
      <c r="F127" s="10"/>
    </row>
    <row r="128" spans="1:6" x14ac:dyDescent="0.25">
      <c r="A128" s="10"/>
      <c r="B128" s="40" t="str">
        <f t="shared" si="4"/>
        <v/>
      </c>
      <c r="C128" s="7"/>
      <c r="D128" s="7"/>
      <c r="E128" s="7"/>
      <c r="F128" s="10"/>
    </row>
    <row r="129" spans="1:6" x14ac:dyDescent="0.25">
      <c r="A129" s="10"/>
      <c r="B129" s="40" t="str">
        <f t="shared" si="4"/>
        <v/>
      </c>
      <c r="C129" s="7"/>
      <c r="D129" s="7"/>
      <c r="E129" s="7"/>
      <c r="F129" s="10"/>
    </row>
    <row r="130" spans="1:6" x14ac:dyDescent="0.25">
      <c r="A130" s="10"/>
      <c r="B130" s="40" t="str">
        <f t="shared" si="4"/>
        <v/>
      </c>
      <c r="C130" s="7"/>
      <c r="D130" s="7"/>
      <c r="E130" s="7"/>
      <c r="F130" s="10"/>
    </row>
    <row r="131" spans="1:6" x14ac:dyDescent="0.25">
      <c r="A131" s="10"/>
      <c r="B131" s="40" t="str">
        <f t="shared" si="4"/>
        <v/>
      </c>
      <c r="C131" s="7"/>
      <c r="D131" s="7"/>
      <c r="E131" s="7"/>
      <c r="F131" s="10"/>
    </row>
    <row r="132" spans="1:6" x14ac:dyDescent="0.25">
      <c r="A132" s="10"/>
      <c r="B132" s="40" t="str">
        <f t="shared" ref="B132:B163" si="5">IF(ISBLANK(D132), "", _xlfn.TEXTJOIN("_", TRUE, study_id,"protocol", D132))</f>
        <v/>
      </c>
      <c r="C132" s="7"/>
      <c r="D132" s="7"/>
      <c r="E132" s="7"/>
      <c r="F132" s="10"/>
    </row>
    <row r="133" spans="1:6" x14ac:dyDescent="0.25">
      <c r="A133" s="10"/>
      <c r="B133" s="40" t="str">
        <f t="shared" si="5"/>
        <v/>
      </c>
      <c r="C133" s="7"/>
      <c r="D133" s="7"/>
      <c r="E133" s="7"/>
      <c r="F133" s="10"/>
    </row>
    <row r="134" spans="1:6" x14ac:dyDescent="0.25">
      <c r="A134" s="10"/>
      <c r="B134" s="40" t="str">
        <f t="shared" si="5"/>
        <v/>
      </c>
      <c r="C134" s="7"/>
      <c r="D134" s="7"/>
      <c r="E134" s="7"/>
      <c r="F134" s="10"/>
    </row>
    <row r="135" spans="1:6" x14ac:dyDescent="0.25">
      <c r="A135" s="10"/>
      <c r="B135" s="40" t="str">
        <f t="shared" si="5"/>
        <v/>
      </c>
      <c r="C135" s="7"/>
      <c r="D135" s="7"/>
      <c r="E135" s="7"/>
      <c r="F135" s="10"/>
    </row>
    <row r="136" spans="1:6" x14ac:dyDescent="0.25">
      <c r="A136" s="10"/>
      <c r="B136" s="40" t="str">
        <f t="shared" si="5"/>
        <v/>
      </c>
      <c r="C136" s="7"/>
      <c r="D136" s="7"/>
      <c r="E136" s="7"/>
      <c r="F136" s="10"/>
    </row>
    <row r="137" spans="1:6" x14ac:dyDescent="0.25">
      <c r="A137" s="10"/>
      <c r="B137" s="40" t="str">
        <f t="shared" si="5"/>
        <v/>
      </c>
      <c r="C137" s="7"/>
      <c r="D137" s="7"/>
      <c r="E137" s="7"/>
      <c r="F137" s="10"/>
    </row>
    <row r="138" spans="1:6" x14ac:dyDescent="0.25">
      <c r="A138" s="10"/>
      <c r="B138" s="40" t="str">
        <f t="shared" si="5"/>
        <v/>
      </c>
      <c r="C138" s="7"/>
      <c r="D138" s="7"/>
      <c r="E138" s="7"/>
      <c r="F138" s="10"/>
    </row>
    <row r="139" spans="1:6" x14ac:dyDescent="0.25">
      <c r="A139" s="10"/>
      <c r="B139" s="40" t="str">
        <f t="shared" si="5"/>
        <v/>
      </c>
      <c r="C139" s="7"/>
      <c r="D139" s="7"/>
      <c r="E139" s="7"/>
      <c r="F139" s="10"/>
    </row>
    <row r="140" spans="1:6" x14ac:dyDescent="0.25">
      <c r="A140" s="10"/>
      <c r="B140" s="40" t="str">
        <f t="shared" si="5"/>
        <v/>
      </c>
      <c r="C140" s="7"/>
      <c r="D140" s="7"/>
      <c r="E140" s="7"/>
      <c r="F140" s="10"/>
    </row>
    <row r="141" spans="1:6" x14ac:dyDescent="0.25">
      <c r="A141" s="10"/>
      <c r="B141" s="40" t="str">
        <f t="shared" si="5"/>
        <v/>
      </c>
      <c r="C141" s="7"/>
      <c r="D141" s="7"/>
      <c r="E141" s="7"/>
      <c r="F141" s="10"/>
    </row>
    <row r="142" spans="1:6" x14ac:dyDescent="0.25">
      <c r="A142" s="10"/>
      <c r="B142" s="40" t="str">
        <f t="shared" si="5"/>
        <v/>
      </c>
      <c r="C142" s="7"/>
      <c r="D142" s="7"/>
      <c r="E142" s="7"/>
      <c r="F142" s="10"/>
    </row>
    <row r="143" spans="1:6" x14ac:dyDescent="0.25">
      <c r="A143" s="10"/>
      <c r="B143" s="40" t="str">
        <f t="shared" si="5"/>
        <v/>
      </c>
      <c r="C143" s="7"/>
      <c r="D143" s="7"/>
      <c r="E143" s="7"/>
      <c r="F143" s="10"/>
    </row>
    <row r="144" spans="1:6" x14ac:dyDescent="0.25">
      <c r="A144" s="10"/>
      <c r="B144" s="40" t="str">
        <f t="shared" si="5"/>
        <v/>
      </c>
      <c r="C144" s="7"/>
      <c r="D144" s="7"/>
      <c r="E144" s="7"/>
      <c r="F144" s="10"/>
    </row>
    <row r="145" spans="1:6" x14ac:dyDescent="0.25">
      <c r="A145" s="10"/>
      <c r="B145" s="40" t="str">
        <f t="shared" si="5"/>
        <v/>
      </c>
      <c r="C145" s="7"/>
      <c r="D145" s="7"/>
      <c r="E145" s="7"/>
      <c r="F145" s="10"/>
    </row>
    <row r="146" spans="1:6" x14ac:dyDescent="0.25">
      <c r="A146" s="10"/>
      <c r="B146" s="40" t="str">
        <f t="shared" si="5"/>
        <v/>
      </c>
      <c r="C146" s="7"/>
      <c r="D146" s="7"/>
      <c r="E146" s="7"/>
      <c r="F146" s="10"/>
    </row>
    <row r="147" spans="1:6" x14ac:dyDescent="0.25">
      <c r="A147" s="10"/>
      <c r="B147" s="40" t="str">
        <f t="shared" si="5"/>
        <v/>
      </c>
      <c r="C147" s="7"/>
      <c r="D147" s="7"/>
      <c r="E147" s="7"/>
      <c r="F147" s="10"/>
    </row>
    <row r="148" spans="1:6" x14ac:dyDescent="0.25">
      <c r="A148" s="10"/>
      <c r="B148" s="40" t="str">
        <f t="shared" si="5"/>
        <v/>
      </c>
      <c r="C148" s="7"/>
      <c r="D148" s="7"/>
      <c r="E148" s="7"/>
      <c r="F148" s="10"/>
    </row>
    <row r="149" spans="1:6" x14ac:dyDescent="0.25">
      <c r="A149" s="10"/>
      <c r="B149" s="40" t="str">
        <f t="shared" si="5"/>
        <v/>
      </c>
      <c r="C149" s="7"/>
      <c r="D149" s="7"/>
      <c r="E149" s="7"/>
      <c r="F149" s="10"/>
    </row>
    <row r="150" spans="1:6" x14ac:dyDescent="0.25">
      <c r="A150" s="10"/>
      <c r="B150" s="40" t="str">
        <f t="shared" si="5"/>
        <v/>
      </c>
      <c r="C150" s="7"/>
      <c r="D150" s="7"/>
      <c r="E150" s="7"/>
      <c r="F150" s="10"/>
    </row>
    <row r="151" spans="1:6" x14ac:dyDescent="0.25">
      <c r="A151" s="10"/>
      <c r="B151" s="40" t="str">
        <f t="shared" si="5"/>
        <v/>
      </c>
      <c r="C151" s="7"/>
      <c r="D151" s="7"/>
      <c r="E151" s="7"/>
      <c r="F151" s="10"/>
    </row>
    <row r="152" spans="1:6" x14ac:dyDescent="0.25">
      <c r="A152" s="10"/>
      <c r="B152" s="40" t="str">
        <f t="shared" si="5"/>
        <v/>
      </c>
      <c r="C152" s="7"/>
      <c r="D152" s="7"/>
      <c r="E152" s="7"/>
      <c r="F152" s="10"/>
    </row>
    <row r="153" spans="1:6" x14ac:dyDescent="0.25">
      <c r="A153" s="10"/>
      <c r="B153" s="40" t="str">
        <f t="shared" si="5"/>
        <v/>
      </c>
      <c r="C153" s="7"/>
      <c r="D153" s="7"/>
      <c r="E153" s="7"/>
      <c r="F153" s="10"/>
    </row>
    <row r="154" spans="1:6" x14ac:dyDescent="0.25">
      <c r="A154" s="10"/>
      <c r="B154" s="40" t="str">
        <f t="shared" si="5"/>
        <v/>
      </c>
      <c r="C154" s="7"/>
      <c r="D154" s="7"/>
      <c r="E154" s="7"/>
      <c r="F154" s="10"/>
    </row>
    <row r="155" spans="1:6" x14ac:dyDescent="0.25">
      <c r="A155" s="10"/>
      <c r="B155" s="40" t="str">
        <f t="shared" si="5"/>
        <v/>
      </c>
      <c r="C155" s="7"/>
      <c r="D155" s="7"/>
      <c r="E155" s="7"/>
      <c r="F155" s="10"/>
    </row>
    <row r="156" spans="1:6" x14ac:dyDescent="0.25">
      <c r="A156" s="10"/>
      <c r="B156" s="40" t="str">
        <f t="shared" si="5"/>
        <v/>
      </c>
      <c r="C156" s="7"/>
      <c r="D156" s="7"/>
      <c r="E156" s="7"/>
      <c r="F156" s="10"/>
    </row>
    <row r="157" spans="1:6" x14ac:dyDescent="0.25">
      <c r="A157" s="10"/>
      <c r="B157" s="40" t="str">
        <f t="shared" si="5"/>
        <v/>
      </c>
      <c r="C157" s="7"/>
      <c r="D157" s="7"/>
      <c r="E157" s="7"/>
      <c r="F157" s="10"/>
    </row>
    <row r="158" spans="1:6" x14ac:dyDescent="0.25">
      <c r="A158" s="10"/>
      <c r="B158" s="40" t="str">
        <f t="shared" si="5"/>
        <v/>
      </c>
      <c r="C158" s="7"/>
      <c r="D158" s="7"/>
      <c r="E158" s="7"/>
      <c r="F158" s="10"/>
    </row>
    <row r="159" spans="1:6" x14ac:dyDescent="0.25">
      <c r="A159" s="10"/>
      <c r="B159" s="40" t="str">
        <f t="shared" si="5"/>
        <v/>
      </c>
      <c r="C159" s="7"/>
      <c r="D159" s="7"/>
      <c r="E159" s="7"/>
      <c r="F159" s="10"/>
    </row>
    <row r="160" spans="1:6" x14ac:dyDescent="0.25">
      <c r="A160" s="10"/>
      <c r="B160" s="40" t="str">
        <f t="shared" si="5"/>
        <v/>
      </c>
      <c r="C160" s="7"/>
      <c r="D160" s="7"/>
      <c r="E160" s="7"/>
      <c r="F160" s="10"/>
    </row>
    <row r="161" spans="1:6" x14ac:dyDescent="0.25">
      <c r="A161" s="10"/>
      <c r="B161" s="40" t="str">
        <f t="shared" si="5"/>
        <v/>
      </c>
      <c r="C161" s="7"/>
      <c r="D161" s="7"/>
      <c r="E161" s="7"/>
      <c r="F161" s="10"/>
    </row>
    <row r="162" spans="1:6" x14ac:dyDescent="0.25">
      <c r="A162" s="10"/>
      <c r="B162" s="40" t="str">
        <f t="shared" si="5"/>
        <v/>
      </c>
      <c r="C162" s="7"/>
      <c r="D162" s="7"/>
      <c r="E162" s="7"/>
      <c r="F162" s="10"/>
    </row>
    <row r="163" spans="1:6" x14ac:dyDescent="0.25">
      <c r="A163" s="10"/>
      <c r="B163" s="40" t="str">
        <f t="shared" si="5"/>
        <v/>
      </c>
      <c r="C163" s="7"/>
      <c r="D163" s="7"/>
      <c r="E163" s="7"/>
      <c r="F163" s="10"/>
    </row>
    <row r="164" spans="1:6" x14ac:dyDescent="0.25">
      <c r="A164" s="10"/>
      <c r="B164" s="40" t="str">
        <f t="shared" ref="B164:B200" si="6">IF(ISBLANK(D164), "", _xlfn.TEXTJOIN("_", TRUE, study_id,"protocol", D164))</f>
        <v/>
      </c>
      <c r="C164" s="7"/>
      <c r="D164" s="7"/>
      <c r="E164" s="7"/>
      <c r="F164" s="10"/>
    </row>
    <row r="165" spans="1:6" x14ac:dyDescent="0.25">
      <c r="A165" s="10"/>
      <c r="B165" s="40" t="str">
        <f t="shared" si="6"/>
        <v/>
      </c>
      <c r="C165" s="7"/>
      <c r="D165" s="7"/>
      <c r="E165" s="7"/>
      <c r="F165" s="10"/>
    </row>
    <row r="166" spans="1:6" x14ac:dyDescent="0.25">
      <c r="A166" s="10"/>
      <c r="B166" s="40" t="str">
        <f t="shared" si="6"/>
        <v/>
      </c>
      <c r="C166" s="7"/>
      <c r="D166" s="7"/>
      <c r="E166" s="7"/>
      <c r="F166" s="10"/>
    </row>
    <row r="167" spans="1:6" x14ac:dyDescent="0.25">
      <c r="A167" s="10"/>
      <c r="B167" s="40" t="str">
        <f t="shared" si="6"/>
        <v/>
      </c>
      <c r="C167" s="7"/>
      <c r="D167" s="7"/>
      <c r="E167" s="7"/>
      <c r="F167" s="10"/>
    </row>
    <row r="168" spans="1:6" x14ac:dyDescent="0.25">
      <c r="A168" s="10"/>
      <c r="B168" s="40" t="str">
        <f t="shared" si="6"/>
        <v/>
      </c>
      <c r="C168" s="7"/>
      <c r="D168" s="7"/>
      <c r="E168" s="7"/>
      <c r="F168" s="10"/>
    </row>
    <row r="169" spans="1:6" x14ac:dyDescent="0.25">
      <c r="A169" s="10"/>
      <c r="B169" s="40" t="str">
        <f t="shared" si="6"/>
        <v/>
      </c>
      <c r="C169" s="7"/>
      <c r="D169" s="7"/>
      <c r="E169" s="7"/>
      <c r="F169" s="10"/>
    </row>
    <row r="170" spans="1:6" x14ac:dyDescent="0.25">
      <c r="A170" s="10"/>
      <c r="B170" s="40" t="str">
        <f t="shared" si="6"/>
        <v/>
      </c>
      <c r="C170" s="7"/>
      <c r="D170" s="7"/>
      <c r="E170" s="7"/>
      <c r="F170" s="10"/>
    </row>
    <row r="171" spans="1:6" x14ac:dyDescent="0.25">
      <c r="A171" s="10"/>
      <c r="B171" s="40" t="str">
        <f t="shared" si="6"/>
        <v/>
      </c>
      <c r="C171" s="7"/>
      <c r="D171" s="7"/>
      <c r="E171" s="7"/>
      <c r="F171" s="10"/>
    </row>
    <row r="172" spans="1:6" x14ac:dyDescent="0.25">
      <c r="A172" s="10"/>
      <c r="B172" s="40" t="str">
        <f t="shared" si="6"/>
        <v/>
      </c>
      <c r="C172" s="7"/>
      <c r="D172" s="7"/>
      <c r="E172" s="7"/>
      <c r="F172" s="10"/>
    </row>
    <row r="173" spans="1:6" x14ac:dyDescent="0.25">
      <c r="A173" s="10"/>
      <c r="B173" s="40" t="str">
        <f t="shared" si="6"/>
        <v/>
      </c>
      <c r="C173" s="7"/>
      <c r="D173" s="7"/>
      <c r="E173" s="7"/>
      <c r="F173" s="10"/>
    </row>
    <row r="174" spans="1:6" x14ac:dyDescent="0.25">
      <c r="A174" s="10"/>
      <c r="B174" s="40" t="str">
        <f t="shared" si="6"/>
        <v/>
      </c>
      <c r="C174" s="7"/>
      <c r="D174" s="7"/>
      <c r="E174" s="7"/>
      <c r="F174" s="10"/>
    </row>
    <row r="175" spans="1:6" x14ac:dyDescent="0.25">
      <c r="A175" s="10"/>
      <c r="B175" s="40" t="str">
        <f t="shared" si="6"/>
        <v/>
      </c>
      <c r="C175" s="7"/>
      <c r="D175" s="7"/>
      <c r="E175" s="7"/>
      <c r="F175" s="10"/>
    </row>
    <row r="176" spans="1:6" x14ac:dyDescent="0.25">
      <c r="A176" s="10"/>
      <c r="B176" s="40" t="str">
        <f t="shared" si="6"/>
        <v/>
      </c>
      <c r="C176" s="7"/>
      <c r="D176" s="7"/>
      <c r="E176" s="7"/>
      <c r="F176" s="10"/>
    </row>
    <row r="177" spans="1:6" x14ac:dyDescent="0.25">
      <c r="A177" s="10"/>
      <c r="B177" s="40" t="str">
        <f t="shared" si="6"/>
        <v/>
      </c>
      <c r="C177" s="7"/>
      <c r="D177" s="7"/>
      <c r="E177" s="7"/>
      <c r="F177" s="10"/>
    </row>
    <row r="178" spans="1:6" x14ac:dyDescent="0.25">
      <c r="A178" s="10"/>
      <c r="B178" s="40" t="str">
        <f t="shared" si="6"/>
        <v/>
      </c>
      <c r="C178" s="7"/>
      <c r="D178" s="7"/>
      <c r="E178" s="7"/>
      <c r="F178" s="10"/>
    </row>
    <row r="179" spans="1:6" x14ac:dyDescent="0.25">
      <c r="A179" s="10"/>
      <c r="B179" s="40" t="str">
        <f t="shared" si="6"/>
        <v/>
      </c>
      <c r="C179" s="7"/>
      <c r="D179" s="7"/>
      <c r="E179" s="7"/>
      <c r="F179" s="10"/>
    </row>
    <row r="180" spans="1:6" x14ac:dyDescent="0.25">
      <c r="A180" s="10"/>
      <c r="B180" s="40" t="str">
        <f t="shared" si="6"/>
        <v/>
      </c>
      <c r="C180" s="7"/>
      <c r="D180" s="7"/>
      <c r="E180" s="7"/>
      <c r="F180" s="10"/>
    </row>
    <row r="181" spans="1:6" x14ac:dyDescent="0.25">
      <c r="A181" s="10"/>
      <c r="B181" s="40" t="str">
        <f t="shared" si="6"/>
        <v/>
      </c>
      <c r="C181" s="7"/>
      <c r="D181" s="7"/>
      <c r="E181" s="7"/>
      <c r="F181" s="10"/>
    </row>
    <row r="182" spans="1:6" x14ac:dyDescent="0.25">
      <c r="A182" s="10"/>
      <c r="B182" s="40" t="str">
        <f t="shared" si="6"/>
        <v/>
      </c>
      <c r="C182" s="7"/>
      <c r="D182" s="7"/>
      <c r="E182" s="7"/>
      <c r="F182" s="10"/>
    </row>
    <row r="183" spans="1:6" x14ac:dyDescent="0.25">
      <c r="A183" s="10"/>
      <c r="B183" s="40" t="str">
        <f t="shared" si="6"/>
        <v/>
      </c>
      <c r="C183" s="7"/>
      <c r="D183" s="7"/>
      <c r="E183" s="7"/>
      <c r="F183" s="10"/>
    </row>
    <row r="184" spans="1:6" x14ac:dyDescent="0.25">
      <c r="A184" s="10"/>
      <c r="B184" s="40" t="str">
        <f t="shared" si="6"/>
        <v/>
      </c>
      <c r="C184" s="7"/>
      <c r="D184" s="7"/>
      <c r="E184" s="7"/>
      <c r="F184" s="10"/>
    </row>
    <row r="185" spans="1:6" x14ac:dyDescent="0.25">
      <c r="A185" s="10"/>
      <c r="B185" s="40" t="str">
        <f t="shared" si="6"/>
        <v/>
      </c>
      <c r="C185" s="7"/>
      <c r="D185" s="7"/>
      <c r="E185" s="7"/>
      <c r="F185" s="10"/>
    </row>
    <row r="186" spans="1:6" x14ac:dyDescent="0.25">
      <c r="A186" s="10"/>
      <c r="B186" s="40" t="str">
        <f t="shared" si="6"/>
        <v/>
      </c>
      <c r="C186" s="7"/>
      <c r="D186" s="7"/>
      <c r="E186" s="7"/>
      <c r="F186" s="10"/>
    </row>
    <row r="187" spans="1:6" x14ac:dyDescent="0.25">
      <c r="A187" s="10"/>
      <c r="B187" s="40" t="str">
        <f t="shared" si="6"/>
        <v/>
      </c>
      <c r="C187" s="7"/>
      <c r="D187" s="7"/>
      <c r="E187" s="7"/>
      <c r="F187" s="10"/>
    </row>
    <row r="188" spans="1:6" x14ac:dyDescent="0.25">
      <c r="A188" s="10"/>
      <c r="B188" s="40" t="str">
        <f t="shared" si="6"/>
        <v/>
      </c>
      <c r="C188" s="7"/>
      <c r="D188" s="7"/>
      <c r="E188" s="7"/>
      <c r="F188" s="10"/>
    </row>
    <row r="189" spans="1:6" x14ac:dyDescent="0.25">
      <c r="A189" s="10"/>
      <c r="B189" s="40" t="str">
        <f t="shared" si="6"/>
        <v/>
      </c>
      <c r="C189" s="7"/>
      <c r="D189" s="7"/>
      <c r="E189" s="7"/>
      <c r="F189" s="10"/>
    </row>
    <row r="190" spans="1:6" x14ac:dyDescent="0.25">
      <c r="A190" s="10"/>
      <c r="B190" s="40" t="str">
        <f t="shared" si="6"/>
        <v/>
      </c>
      <c r="C190" s="7"/>
      <c r="D190" s="7"/>
      <c r="E190" s="7"/>
      <c r="F190" s="10"/>
    </row>
    <row r="191" spans="1:6" x14ac:dyDescent="0.25">
      <c r="A191" s="10"/>
      <c r="B191" s="40" t="str">
        <f t="shared" si="6"/>
        <v/>
      </c>
      <c r="C191" s="7"/>
      <c r="D191" s="7"/>
      <c r="E191" s="7"/>
      <c r="F191" s="10"/>
    </row>
    <row r="192" spans="1:6" x14ac:dyDescent="0.25">
      <c r="A192" s="10"/>
      <c r="B192" s="40" t="str">
        <f t="shared" si="6"/>
        <v/>
      </c>
      <c r="C192" s="7"/>
      <c r="D192" s="7"/>
      <c r="E192" s="7"/>
      <c r="F192" s="10"/>
    </row>
    <row r="193" spans="1:6" x14ac:dyDescent="0.25">
      <c r="A193" s="10"/>
      <c r="B193" s="40" t="str">
        <f t="shared" si="6"/>
        <v/>
      </c>
      <c r="C193" s="7"/>
      <c r="D193" s="7"/>
      <c r="E193" s="7"/>
      <c r="F193" s="10"/>
    </row>
    <row r="194" spans="1:6" x14ac:dyDescent="0.25">
      <c r="A194" s="10"/>
      <c r="B194" s="40" t="str">
        <f t="shared" si="6"/>
        <v/>
      </c>
      <c r="C194" s="7"/>
      <c r="D194" s="7"/>
      <c r="E194" s="7"/>
      <c r="F194" s="10"/>
    </row>
    <row r="195" spans="1:6" x14ac:dyDescent="0.25">
      <c r="A195" s="10"/>
      <c r="B195" s="40" t="str">
        <f t="shared" si="6"/>
        <v/>
      </c>
      <c r="C195" s="7"/>
      <c r="D195" s="7"/>
      <c r="E195" s="7"/>
      <c r="F195" s="10"/>
    </row>
    <row r="196" spans="1:6" x14ac:dyDescent="0.25">
      <c r="A196" s="10"/>
      <c r="B196" s="40" t="str">
        <f t="shared" si="6"/>
        <v/>
      </c>
      <c r="C196" s="7"/>
      <c r="D196" s="7"/>
      <c r="E196" s="7"/>
      <c r="F196" s="10"/>
    </row>
    <row r="197" spans="1:6" x14ac:dyDescent="0.25">
      <c r="A197" s="10"/>
      <c r="B197" s="40" t="str">
        <f t="shared" si="6"/>
        <v/>
      </c>
      <c r="C197" s="7"/>
      <c r="D197" s="7"/>
      <c r="E197" s="7"/>
      <c r="F197" s="10"/>
    </row>
    <row r="198" spans="1:6" x14ac:dyDescent="0.25">
      <c r="A198" s="10"/>
      <c r="B198" s="40" t="str">
        <f t="shared" si="6"/>
        <v/>
      </c>
      <c r="C198" s="7"/>
      <c r="D198" s="7"/>
      <c r="E198" s="7"/>
      <c r="F198" s="10"/>
    </row>
    <row r="199" spans="1:6" x14ac:dyDescent="0.25">
      <c r="A199" s="10"/>
      <c r="B199" s="40" t="str">
        <f t="shared" si="6"/>
        <v/>
      </c>
      <c r="C199" s="7"/>
      <c r="D199" s="7"/>
      <c r="E199" s="7"/>
      <c r="F199" s="10"/>
    </row>
    <row r="200" spans="1:6" x14ac:dyDescent="0.25">
      <c r="A200" s="10"/>
      <c r="B200" s="40" t="str">
        <f t="shared" si="6"/>
        <v/>
      </c>
      <c r="C200" s="7"/>
      <c r="D200" s="7"/>
      <c r="E200" s="7"/>
      <c r="F200" s="10"/>
    </row>
  </sheetData>
  <conditionalFormatting sqref="A1:XFD1048576">
    <cfRule type="expression" dxfId="17" priority="1" stopIfTrue="1">
      <formula>_xlfn.ISFORMULA(A1)</formula>
    </cfRule>
  </conditionalFormatting>
  <dataValidations count="1">
    <dataValidation type="list" allowBlank="1" showInputMessage="1" errorTitle="Type" error="Required value was not selected" promptTitle="Type" prompt="Please choose required value from the list" sqref="E4:E201" xr:uid="{BC35B8A2-F541-4F32-AF4C-9080ACED109E}">
      <formula1>lookuptype1194</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K63"/>
  <sheetViews>
    <sheetView topLeftCell="A20" zoomScale="85" zoomScaleNormal="85" workbookViewId="0">
      <selection activeCell="A48" sqref="A48"/>
    </sheetView>
  </sheetViews>
  <sheetFormatPr defaultRowHeight="15" x14ac:dyDescent="0.25"/>
  <cols>
    <col min="1" max="1" width="59.42578125" bestFit="1" customWidth="1"/>
    <col min="2" max="2" width="55.7109375" customWidth="1"/>
    <col min="3" max="7" width="25.5703125" customWidth="1"/>
    <col min="8" max="8" width="34.42578125" customWidth="1"/>
    <col min="9" max="11" width="25.5703125" customWidth="1"/>
  </cols>
  <sheetData>
    <row r="1" spans="1:4" ht="45" customHeight="1" x14ac:dyDescent="0.25">
      <c r="A1" s="2" t="s">
        <v>0</v>
      </c>
      <c r="B1" s="2" t="s">
        <v>1</v>
      </c>
    </row>
    <row r="2" spans="1:4" ht="300" customHeight="1" x14ac:dyDescent="0.25">
      <c r="A2" s="1" t="s">
        <v>2</v>
      </c>
      <c r="B2" s="4" t="s">
        <v>3</v>
      </c>
      <c r="C2" s="24"/>
      <c r="D2" s="25"/>
    </row>
    <row r="3" spans="1:4" ht="45" customHeight="1" x14ac:dyDescent="0.25">
      <c r="A3" s="1" t="s">
        <v>4</v>
      </c>
    </row>
    <row r="5" spans="1:4" x14ac:dyDescent="0.25">
      <c r="A5" s="5" t="s">
        <v>5</v>
      </c>
      <c r="B5" s="5"/>
    </row>
    <row r="6" spans="1:4" x14ac:dyDescent="0.25">
      <c r="A6" s="3" t="s">
        <v>6</v>
      </c>
      <c r="B6" s="27" t="s">
        <v>1703</v>
      </c>
    </row>
    <row r="7" spans="1:4" x14ac:dyDescent="0.25">
      <c r="A7" s="3" t="s">
        <v>7</v>
      </c>
      <c r="B7" s="3" t="s">
        <v>1704</v>
      </c>
    </row>
    <row r="8" spans="1:4" x14ac:dyDescent="0.25">
      <c r="A8" s="3" t="s">
        <v>8</v>
      </c>
      <c r="B8" s="3" t="s">
        <v>1705</v>
      </c>
    </row>
    <row r="9" spans="1:4" ht="24" x14ac:dyDescent="0.25">
      <c r="A9" s="3" t="s">
        <v>9</v>
      </c>
      <c r="B9" s="3" t="s">
        <v>1706</v>
      </c>
    </row>
    <row r="10" spans="1:4" ht="48" x14ac:dyDescent="0.25">
      <c r="A10" s="3" t="s">
        <v>10</v>
      </c>
      <c r="B10" s="3" t="s">
        <v>1707</v>
      </c>
    </row>
    <row r="11" spans="1:4" x14ac:dyDescent="0.25">
      <c r="A11" s="3" t="s">
        <v>11</v>
      </c>
      <c r="B11" s="3" t="s">
        <v>1709</v>
      </c>
    </row>
    <row r="12" spans="1:4" x14ac:dyDescent="0.25">
      <c r="A12" s="3" t="s">
        <v>12</v>
      </c>
      <c r="B12" s="3" t="s">
        <v>1708</v>
      </c>
    </row>
    <row r="13" spans="1:4" x14ac:dyDescent="0.25">
      <c r="A13" s="3" t="s">
        <v>13</v>
      </c>
      <c r="B13" s="3" t="s">
        <v>1710</v>
      </c>
    </row>
    <row r="14" spans="1:4" x14ac:dyDescent="0.25">
      <c r="A14" s="3" t="s">
        <v>14</v>
      </c>
      <c r="B14" s="3" t="s">
        <v>16</v>
      </c>
    </row>
    <row r="15" spans="1:4" x14ac:dyDescent="0.25">
      <c r="A15" s="4" t="s">
        <v>24</v>
      </c>
      <c r="B15" s="4"/>
    </row>
    <row r="16" spans="1:4" x14ac:dyDescent="0.25">
      <c r="A16" s="4" t="s">
        <v>25</v>
      </c>
      <c r="B16" s="4"/>
    </row>
    <row r="17" spans="1:4" x14ac:dyDescent="0.25">
      <c r="A17" s="4" t="s">
        <v>26</v>
      </c>
      <c r="B17" s="4"/>
    </row>
    <row r="18" spans="1:4" x14ac:dyDescent="0.25">
      <c r="A18" s="4" t="s">
        <v>27</v>
      </c>
      <c r="B18" s="4"/>
    </row>
    <row r="19" spans="1:4" x14ac:dyDescent="0.25">
      <c r="A19" s="4" t="s">
        <v>28</v>
      </c>
      <c r="B19" s="4"/>
    </row>
    <row r="20" spans="1:4" x14ac:dyDescent="0.25">
      <c r="A20" s="4" t="s">
        <v>29</v>
      </c>
      <c r="B20" s="4"/>
    </row>
    <row r="22" spans="1:4" x14ac:dyDescent="0.25">
      <c r="A22" s="5" t="s">
        <v>30</v>
      </c>
      <c r="B22" s="5"/>
    </row>
    <row r="23" spans="1:4" x14ac:dyDescent="0.25">
      <c r="A23" s="3" t="s">
        <v>31</v>
      </c>
      <c r="B23" s="3" t="s">
        <v>39</v>
      </c>
    </row>
    <row r="25" spans="1:4" x14ac:dyDescent="0.25">
      <c r="A25" s="5" t="s">
        <v>52</v>
      </c>
      <c r="B25" s="5"/>
    </row>
    <row r="26" spans="1:4" x14ac:dyDescent="0.25">
      <c r="A26" s="3" t="s">
        <v>53</v>
      </c>
      <c r="B26" s="3" t="s">
        <v>396</v>
      </c>
    </row>
    <row r="28" spans="1:4" x14ac:dyDescent="0.25">
      <c r="A28" s="5" t="s">
        <v>416</v>
      </c>
      <c r="B28" s="5"/>
      <c r="C28" s="5"/>
      <c r="D28" s="5"/>
    </row>
    <row r="29" spans="1:4" x14ac:dyDescent="0.25">
      <c r="A29" s="3" t="s">
        <v>6</v>
      </c>
      <c r="B29" s="3" t="s">
        <v>417</v>
      </c>
      <c r="C29" s="3" t="s">
        <v>10</v>
      </c>
      <c r="D29" s="3" t="s">
        <v>418</v>
      </c>
    </row>
    <row r="30" spans="1:4" x14ac:dyDescent="0.25">
      <c r="A30" s="27" t="str">
        <f>IF(ISBLANK(B30), "", _xlfn.TEXTJOIN("_", TRUE,"arm_or_cohort", study_id, B30))</f>
        <v>arm_or_cohort_example_study_1_No treatment given</v>
      </c>
      <c r="B30" s="3" t="s">
        <v>1702</v>
      </c>
      <c r="C30" s="3"/>
      <c r="D30" s="3" t="s">
        <v>425</v>
      </c>
    </row>
    <row r="31" spans="1:4" x14ac:dyDescent="0.25">
      <c r="A31" s="27" t="str">
        <f>IF(ISBLANK(B31), "", _xlfn.TEXTJOIN("_", TRUE,"arm_or_cohort", study_id, B31))</f>
        <v>arm_or_cohort_example_study_1_Control arm</v>
      </c>
      <c r="B31" s="3" t="s">
        <v>1711</v>
      </c>
      <c r="C31" s="3"/>
      <c r="D31" s="3" t="s">
        <v>421</v>
      </c>
    </row>
    <row r="32" spans="1:4" x14ac:dyDescent="0.25">
      <c r="A32" s="27" t="str">
        <f>IF(ISBLANK(B32), "", _xlfn.TEXTJOIN("_", TRUE,"arm_or_cohort", study_id, B32))</f>
        <v>arm_or_cohort_example_study_1_Positive Control Arm</v>
      </c>
      <c r="B32" s="3" t="s">
        <v>1712</v>
      </c>
      <c r="C32" s="3"/>
      <c r="D32" s="3" t="s">
        <v>427</v>
      </c>
    </row>
    <row r="33" spans="1:11" x14ac:dyDescent="0.25">
      <c r="A33" s="27" t="str">
        <f>IF(ISBLANK(B33), "", _xlfn.TEXTJOIN("_", TRUE,"arm_or_cohort", study_id, B33))</f>
        <v>arm_or_cohort_example_study_1_Treatment 1 arm</v>
      </c>
      <c r="B33" s="3" t="s">
        <v>1713</v>
      </c>
      <c r="C33" s="3"/>
      <c r="D33" s="3" t="s">
        <v>430</v>
      </c>
    </row>
    <row r="35" spans="1:11" x14ac:dyDescent="0.25">
      <c r="A35" s="5" t="s">
        <v>431</v>
      </c>
      <c r="B35" s="5"/>
      <c r="C35" s="5"/>
      <c r="D35" s="5"/>
      <c r="E35" s="5"/>
      <c r="F35" s="5"/>
      <c r="G35" s="5"/>
      <c r="H35" s="5"/>
      <c r="I35" s="5"/>
      <c r="J35" s="5"/>
      <c r="K35" s="5"/>
    </row>
    <row r="36" spans="1:11" x14ac:dyDescent="0.25">
      <c r="A36" s="3" t="s">
        <v>6</v>
      </c>
      <c r="B36" s="4" t="s">
        <v>432</v>
      </c>
      <c r="C36" s="3" t="s">
        <v>433</v>
      </c>
      <c r="D36" s="3" t="s">
        <v>434</v>
      </c>
      <c r="E36" s="4" t="s">
        <v>435</v>
      </c>
      <c r="F36" s="3" t="s">
        <v>436</v>
      </c>
      <c r="G36" s="4" t="s">
        <v>437</v>
      </c>
      <c r="H36" s="3" t="s">
        <v>438</v>
      </c>
      <c r="I36" s="3" t="s">
        <v>439</v>
      </c>
      <c r="J36" s="3" t="s">
        <v>440</v>
      </c>
      <c r="K36" s="3" t="s">
        <v>441</v>
      </c>
    </row>
    <row r="37" spans="1:11" ht="24" x14ac:dyDescent="0.25">
      <c r="A37" s="3" t="s">
        <v>1714</v>
      </c>
      <c r="B37" s="4"/>
      <c r="C37" s="3" t="s">
        <v>1715</v>
      </c>
      <c r="D37" s="3" t="s">
        <v>1716</v>
      </c>
      <c r="E37" s="4"/>
      <c r="F37" s="3" t="s">
        <v>1710</v>
      </c>
      <c r="G37" s="4"/>
      <c r="H37" s="31" t="s">
        <v>1717</v>
      </c>
      <c r="I37" s="3" t="s">
        <v>1718</v>
      </c>
      <c r="J37" s="3" t="s">
        <v>1719</v>
      </c>
      <c r="K37" s="3" t="s">
        <v>1710</v>
      </c>
    </row>
    <row r="38" spans="1:11" x14ac:dyDescent="0.25">
      <c r="A38" s="3"/>
      <c r="B38" s="4"/>
      <c r="C38" s="3"/>
      <c r="D38" s="3"/>
      <c r="E38" s="4"/>
      <c r="F38" s="3"/>
      <c r="G38" s="4"/>
      <c r="H38" s="3"/>
      <c r="I38" s="3"/>
      <c r="J38" s="3"/>
      <c r="K38" s="3"/>
    </row>
    <row r="40" spans="1:11" x14ac:dyDescent="0.25">
      <c r="A40" s="5" t="s">
        <v>460</v>
      </c>
      <c r="B40" s="5"/>
      <c r="C40" s="5"/>
      <c r="D40" s="5"/>
      <c r="E40" s="5"/>
      <c r="F40" s="5"/>
      <c r="G40" s="5"/>
    </row>
    <row r="41" spans="1:11" x14ac:dyDescent="0.25">
      <c r="A41" s="3" t="s">
        <v>6</v>
      </c>
      <c r="B41" s="3" t="s">
        <v>417</v>
      </c>
      <c r="C41" s="3" t="s">
        <v>461</v>
      </c>
      <c r="D41" s="3" t="s">
        <v>462</v>
      </c>
      <c r="E41" s="4" t="s">
        <v>463</v>
      </c>
      <c r="F41" s="4" t="s">
        <v>464</v>
      </c>
      <c r="G41" s="4" t="s">
        <v>465</v>
      </c>
    </row>
    <row r="42" spans="1:11" x14ac:dyDescent="0.25">
      <c r="A42" s="27" t="str">
        <f>IF(ISBLANK(B42), "", _xlfn.TEXTJOIN("_", TRUE,"planned_visit", study_id, B42))</f>
        <v>planned_visit_example_study_1_Initial Visit</v>
      </c>
      <c r="B42" s="3" t="s">
        <v>1720</v>
      </c>
      <c r="C42" s="3">
        <v>1</v>
      </c>
      <c r="D42" s="3">
        <v>0</v>
      </c>
      <c r="E42" s="4"/>
      <c r="F42" s="4"/>
      <c r="G42" s="4"/>
    </row>
    <row r="43" spans="1:11" x14ac:dyDescent="0.25">
      <c r="A43" s="27" t="str">
        <f>IF(ISBLANK(B43), "", _xlfn.TEXTJOIN("_", TRUE,"planned_visit", study_id, B43))</f>
        <v/>
      </c>
      <c r="B43" s="3"/>
      <c r="C43" s="3"/>
      <c r="D43" s="3"/>
      <c r="E43" s="4"/>
      <c r="F43" s="4"/>
      <c r="G43" s="4"/>
    </row>
    <row r="45" spans="1:11" x14ac:dyDescent="0.25">
      <c r="A45" s="5" t="s">
        <v>466</v>
      </c>
      <c r="B45" s="5"/>
      <c r="C45" s="5"/>
    </row>
    <row r="46" spans="1:11" x14ac:dyDescent="0.25">
      <c r="A46" s="3" t="s">
        <v>6</v>
      </c>
      <c r="B46" s="3" t="s">
        <v>467</v>
      </c>
      <c r="C46" s="3" t="s">
        <v>468</v>
      </c>
    </row>
    <row r="47" spans="1:11" x14ac:dyDescent="0.25">
      <c r="A47" s="27" t="str">
        <f>IF(ISBLANK(B47), "", _xlfn.TEXTJOIN("_", TRUE,"inclusion_exclusion", study_id, B47))</f>
        <v>inclusion_exclusion_example_study_1_No criterion for study</v>
      </c>
      <c r="B47" s="3" t="s">
        <v>1721</v>
      </c>
      <c r="C47" s="3" t="s">
        <v>470</v>
      </c>
    </row>
    <row r="48" spans="1:11" x14ac:dyDescent="0.25">
      <c r="A48" s="27" t="str">
        <f>IF(ISBLANK(B48), "", _xlfn.TEXTJOIN("_", TRUE,"inclusion_exclusion", study_id, B48))</f>
        <v/>
      </c>
      <c r="B48" s="3"/>
      <c r="C48" s="3"/>
    </row>
    <row r="50" spans="1:9" x14ac:dyDescent="0.25">
      <c r="A50" s="5" t="s">
        <v>471</v>
      </c>
      <c r="B50" s="5"/>
    </row>
    <row r="51" spans="1:9" x14ac:dyDescent="0.25">
      <c r="A51" s="3" t="s">
        <v>472</v>
      </c>
      <c r="B51" s="3" t="s">
        <v>1692</v>
      </c>
    </row>
    <row r="53" spans="1:9" x14ac:dyDescent="0.25">
      <c r="A53" s="5" t="s">
        <v>473</v>
      </c>
      <c r="B53" s="5"/>
      <c r="C53" s="5"/>
    </row>
    <row r="54" spans="1:9" x14ac:dyDescent="0.25">
      <c r="A54" s="3" t="s">
        <v>474</v>
      </c>
      <c r="B54" s="3" t="s">
        <v>10</v>
      </c>
      <c r="C54" s="3" t="s">
        <v>475</v>
      </c>
    </row>
    <row r="55" spans="1:9" x14ac:dyDescent="0.25">
      <c r="A55" s="3"/>
      <c r="B55" s="3"/>
      <c r="C55" s="3"/>
    </row>
    <row r="57" spans="1:9" x14ac:dyDescent="0.25">
      <c r="A57" s="5" t="s">
        <v>500</v>
      </c>
      <c r="B57" s="5"/>
    </row>
    <row r="58" spans="1:9" x14ac:dyDescent="0.25">
      <c r="A58" s="3" t="s">
        <v>417</v>
      </c>
      <c r="B58" s="3" t="s">
        <v>501</v>
      </c>
    </row>
    <row r="59" spans="1:9" x14ac:dyDescent="0.25">
      <c r="A59" s="3"/>
      <c r="B59" s="3"/>
    </row>
    <row r="61" spans="1:9" x14ac:dyDescent="0.25">
      <c r="A61" s="5" t="s">
        <v>502</v>
      </c>
      <c r="B61" s="5"/>
      <c r="C61" s="5"/>
      <c r="D61" s="5"/>
      <c r="E61" s="5"/>
      <c r="F61" s="5"/>
      <c r="G61" s="5"/>
      <c r="H61" s="5"/>
      <c r="I61" s="5"/>
    </row>
    <row r="62" spans="1:9" x14ac:dyDescent="0.25">
      <c r="A62" s="3" t="s">
        <v>503</v>
      </c>
      <c r="B62" s="4" t="s">
        <v>504</v>
      </c>
      <c r="C62" s="4" t="s">
        <v>505</v>
      </c>
      <c r="D62" s="4" t="s">
        <v>506</v>
      </c>
      <c r="E62" s="4" t="s">
        <v>507</v>
      </c>
      <c r="F62" s="4" t="s">
        <v>508</v>
      </c>
      <c r="G62" s="4" t="s">
        <v>509</v>
      </c>
      <c r="H62" s="4" t="s">
        <v>510</v>
      </c>
      <c r="I62" s="4" t="s">
        <v>511</v>
      </c>
    </row>
    <row r="63" spans="1:9" x14ac:dyDescent="0.25">
      <c r="A63" s="3"/>
      <c r="B63" s="4"/>
      <c r="C63" s="4"/>
      <c r="D63" s="4"/>
      <c r="E63" s="4"/>
      <c r="F63" s="4"/>
      <c r="G63" s="4"/>
      <c r="H63" s="4"/>
      <c r="I63" s="4"/>
    </row>
  </sheetData>
  <conditionalFormatting sqref="A1:XFD1048576">
    <cfRule type="expression" dxfId="16" priority="1" stopIfTrue="1">
      <formula>_xlfn.ISFORMULA(A1)</formula>
    </cfRule>
  </conditionalFormatting>
  <dataValidations count="8">
    <dataValidation type="list" allowBlank="1" showInputMessage="1" errorTitle="Age Unit" error="Required value was not selected" promptTitle="Age Unit" prompt="Please choose required value from the list" sqref="B14" xr:uid="{00000000-0002-0000-0000-000000000000}">
      <formula1>lookupage_unit1129</formula1>
    </dataValidation>
    <dataValidation type="list" allowBlank="1" showInputMessage="1" errorTitle="Research Focus" error="Required value was not selected" promptTitle="Research Focus" prompt="Please choose required value from the list" sqref="B23" xr:uid="{00000000-0002-0000-0000-000001000000}">
      <formula1>lookupresearch_focus1130</formula1>
    </dataValidation>
    <dataValidation type="list" errorStyle="information" allowBlank="1" showInputMessage="1" errorTitle="Condition Reported" error="Preferred value was not selected" promptTitle="Condition Reported" prompt="Please choose preferred value from the list" sqref="B26" xr:uid="{00000000-0002-0000-0000-000002000000}">
      <formula1>lookupcondition_reported1131</formula1>
    </dataValidation>
    <dataValidation type="list" errorStyle="information" allowBlank="1" showInputMessage="1" errorTitle="Type Reported" error="Preferred value was not selected" promptTitle="Type Reported" prompt="Please choose preferred value from the list" sqref="D30:D33" xr:uid="{00000000-0002-0000-0000-000003000000}">
      <formula1>lookuptype_reported1132</formula1>
    </dataValidation>
    <dataValidation type="list" allowBlank="1" showInputMessage="1" errorTitle="Role In Study" error="Required value was not selected" promptTitle="Role In Study" prompt="Please choose required value from the list" sqref="J38" xr:uid="{00000000-0002-0000-0000-000004000000}">
      <formula1>lookuprole_in_study1133</formula1>
    </dataValidation>
    <dataValidation type="list" allowBlank="1" showInputMessage="1" errorTitle="Criterion Category" error="Required value was not selected" promptTitle="Criterion Category" prompt="Please choose required value from the list" sqref="C47:C48" xr:uid="{00000000-0002-0000-0000-000005000000}">
      <formula1>lookupcriterion_category1134</formula1>
    </dataValidation>
    <dataValidation type="list" allowBlank="1" showInputMessage="1" errorTitle="Study File Type" error="Required value was not selected" promptTitle="Study File Type" prompt="Please choose required value from the list" sqref="C55" xr:uid="{00000000-0002-0000-0000-000006000000}">
      <formula1>lookupstudy_file_type1135</formula1>
    </dataValidation>
    <dataValidation type="list" allowBlank="1" showInputMessage="1" showErrorMessage="1" sqref="B51" xr:uid="{7D464766-E242-4727-86D8-54B5A185E547}">
      <formula1>protocol_ids</formula1>
    </dataValidation>
  </dataValidations>
  <hyperlinks>
    <hyperlink ref="H37" r:id="rId1" xr:uid="{3A050783-A691-47E2-91DE-D4DBFFA3EE7E}"/>
  </hyperlinks>
  <pageMargins left="0.7" right="0.7" top="0.75" bottom="0.75" header="0.3" footer="0.3"/>
  <pageSetup orientation="portrait" horizontalDpi="204" verticalDpi="196"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AF24-6A75-4183-9EBC-44118C467C18}">
  <sheetPr codeName="Sheet4"/>
  <dimension ref="A1:K200"/>
  <sheetViews>
    <sheetView workbookViewId="0">
      <selection activeCell="B15" sqref="B15"/>
    </sheetView>
  </sheetViews>
  <sheetFormatPr defaultRowHeight="15" x14ac:dyDescent="0.25"/>
  <cols>
    <col min="1" max="1" width="32.7109375" style="43" bestFit="1" customWidth="1"/>
    <col min="2" max="2" width="57.140625" style="43" bestFit="1" customWidth="1"/>
    <col min="3" max="3" width="33" style="43" bestFit="1" customWidth="1"/>
    <col min="4" max="4" width="14.140625" style="43" bestFit="1" customWidth="1"/>
    <col min="5" max="5" width="12.28515625" style="43" bestFit="1" customWidth="1"/>
    <col min="6" max="6" width="10.85546875" style="43" bestFit="1" customWidth="1"/>
    <col min="7" max="7" width="12.85546875" style="43" bestFit="1" customWidth="1"/>
    <col min="8" max="8" width="11.42578125" style="43" bestFit="1" customWidth="1"/>
    <col min="9" max="9" width="16.7109375" style="43" bestFit="1" customWidth="1"/>
    <col min="10" max="10" width="15.28515625" style="43" bestFit="1" customWidth="1"/>
    <col min="11" max="11" width="9.85546875" style="43" bestFit="1" customWidth="1"/>
    <col min="12" max="16384" width="9.140625" style="43"/>
  </cols>
  <sheetData>
    <row r="1" spans="1:11" ht="45" customHeight="1" thickBot="1" x14ac:dyDescent="0.3">
      <c r="A1" s="42" t="s">
        <v>1360</v>
      </c>
      <c r="B1" s="42" t="s">
        <v>1</v>
      </c>
    </row>
    <row r="2" spans="1:11" ht="60" customHeight="1" thickBot="1" x14ac:dyDescent="0.3">
      <c r="A2" s="44" t="s">
        <v>2</v>
      </c>
    </row>
    <row r="3" spans="1:11" ht="75" customHeight="1" thickBot="1" x14ac:dyDescent="0.3">
      <c r="A3" s="45" t="s">
        <v>4</v>
      </c>
      <c r="B3" s="39" t="s">
        <v>6</v>
      </c>
      <c r="C3" s="46" t="s">
        <v>417</v>
      </c>
      <c r="D3" s="42" t="s">
        <v>1361</v>
      </c>
      <c r="E3" s="47" t="s">
        <v>1362</v>
      </c>
      <c r="F3" s="47" t="s">
        <v>1363</v>
      </c>
      <c r="G3" s="47" t="s">
        <v>1364</v>
      </c>
      <c r="H3" s="47" t="s">
        <v>1365</v>
      </c>
      <c r="I3" s="47" t="s">
        <v>1366</v>
      </c>
      <c r="J3" s="47" t="s">
        <v>1367</v>
      </c>
      <c r="K3" s="47" t="s">
        <v>1368</v>
      </c>
    </row>
    <row r="4" spans="1:11" x14ac:dyDescent="0.25">
      <c r="A4" s="48"/>
      <c r="B4" s="40" t="str">
        <f t="shared" ref="B4:B35" si="0">IF(ISBLANK(C4), "", _xlfn.TEXTJOIN("_", TRUE,study_id,"treatment",  C4))</f>
        <v>example_study_1_treatment_No treatment</v>
      </c>
      <c r="C4" s="49" t="s">
        <v>1722</v>
      </c>
      <c r="D4" s="44" t="s">
        <v>1369</v>
      </c>
      <c r="E4" s="48"/>
      <c r="F4" s="48"/>
      <c r="G4" s="48"/>
      <c r="H4" s="48"/>
      <c r="I4" s="48"/>
      <c r="J4" s="48"/>
      <c r="K4" s="48"/>
    </row>
    <row r="5" spans="1:11" x14ac:dyDescent="0.25">
      <c r="A5" s="48"/>
      <c r="B5" s="40" t="str">
        <f t="shared" si="0"/>
        <v>example_study_1_treatment_Infected with Mtb</v>
      </c>
      <c r="C5" s="49" t="s">
        <v>1723</v>
      </c>
      <c r="D5" s="44" t="s">
        <v>1370</v>
      </c>
      <c r="E5" s="48"/>
      <c r="F5" s="48"/>
      <c r="G5" s="48"/>
      <c r="H5" s="48"/>
      <c r="I5" s="48"/>
      <c r="J5" s="48"/>
      <c r="K5" s="48"/>
    </row>
    <row r="6" spans="1:11" x14ac:dyDescent="0.25">
      <c r="A6" s="48"/>
      <c r="B6" s="40" t="str">
        <f t="shared" si="0"/>
        <v>example_study_1_treatment_Infected with Mtb and given BCG vaccine</v>
      </c>
      <c r="C6" s="49" t="s">
        <v>1724</v>
      </c>
      <c r="D6" s="44" t="s">
        <v>1370</v>
      </c>
      <c r="E6" s="48"/>
      <c r="F6" s="48"/>
      <c r="G6" s="48"/>
      <c r="H6" s="48"/>
      <c r="I6" s="48"/>
      <c r="J6" s="48"/>
      <c r="K6" s="48"/>
    </row>
    <row r="7" spans="1:11" x14ac:dyDescent="0.25">
      <c r="A7" s="48"/>
      <c r="B7" s="40" t="str">
        <f t="shared" si="0"/>
        <v/>
      </c>
      <c r="C7" s="49"/>
      <c r="D7" s="44"/>
      <c r="E7" s="48"/>
      <c r="F7" s="48"/>
      <c r="G7" s="48"/>
      <c r="H7" s="48"/>
      <c r="I7" s="48"/>
      <c r="J7" s="48"/>
      <c r="K7" s="48"/>
    </row>
    <row r="8" spans="1:11" x14ac:dyDescent="0.25">
      <c r="A8" s="48"/>
      <c r="B8" s="40" t="str">
        <f t="shared" si="0"/>
        <v/>
      </c>
      <c r="C8" s="49"/>
      <c r="D8" s="44"/>
      <c r="E8" s="48"/>
      <c r="F8" s="48"/>
      <c r="G8" s="48"/>
      <c r="H8" s="48"/>
      <c r="I8" s="48"/>
      <c r="J8" s="48"/>
      <c r="K8" s="48"/>
    </row>
    <row r="9" spans="1:11" x14ac:dyDescent="0.25">
      <c r="A9" s="48"/>
      <c r="B9" s="40" t="str">
        <f t="shared" si="0"/>
        <v/>
      </c>
      <c r="C9" s="49"/>
      <c r="D9" s="44"/>
      <c r="E9" s="48"/>
      <c r="F9" s="48"/>
      <c r="G9" s="48"/>
      <c r="H9" s="48"/>
      <c r="I9" s="48"/>
      <c r="J9" s="48"/>
      <c r="K9" s="48"/>
    </row>
    <row r="10" spans="1:11" x14ac:dyDescent="0.25">
      <c r="A10" s="48"/>
      <c r="B10" s="40" t="str">
        <f t="shared" si="0"/>
        <v/>
      </c>
      <c r="C10" s="49"/>
      <c r="D10" s="44"/>
      <c r="E10" s="48"/>
      <c r="F10" s="48"/>
      <c r="G10" s="48"/>
      <c r="H10" s="48"/>
      <c r="I10" s="48"/>
      <c r="J10" s="48"/>
      <c r="K10" s="48"/>
    </row>
    <row r="11" spans="1:11" x14ac:dyDescent="0.25">
      <c r="A11" s="48"/>
      <c r="B11" s="40" t="str">
        <f t="shared" si="0"/>
        <v/>
      </c>
      <c r="C11" s="49"/>
      <c r="D11" s="44"/>
      <c r="E11" s="48"/>
      <c r="F11" s="48"/>
      <c r="G11" s="48"/>
      <c r="H11" s="48"/>
      <c r="I11" s="48"/>
      <c r="J11" s="48"/>
      <c r="K11" s="48"/>
    </row>
    <row r="12" spans="1:11" x14ac:dyDescent="0.25">
      <c r="A12" s="48"/>
      <c r="B12" s="40" t="str">
        <f t="shared" si="0"/>
        <v/>
      </c>
      <c r="C12" s="49"/>
      <c r="D12" s="44"/>
      <c r="E12" s="48"/>
      <c r="F12" s="48"/>
      <c r="G12" s="48"/>
      <c r="H12" s="48"/>
      <c r="I12" s="48"/>
      <c r="J12" s="48"/>
      <c r="K12" s="48"/>
    </row>
    <row r="13" spans="1:11" x14ac:dyDescent="0.25">
      <c r="A13" s="48"/>
      <c r="B13" s="40" t="str">
        <f t="shared" si="0"/>
        <v/>
      </c>
      <c r="C13" s="49"/>
      <c r="D13" s="44"/>
      <c r="E13" s="48"/>
      <c r="F13" s="48"/>
      <c r="G13" s="48"/>
      <c r="H13" s="48"/>
      <c r="I13" s="48"/>
      <c r="J13" s="48"/>
      <c r="K13" s="48"/>
    </row>
    <row r="14" spans="1:11" x14ac:dyDescent="0.25">
      <c r="A14" s="48"/>
      <c r="B14" s="40" t="str">
        <f t="shared" si="0"/>
        <v/>
      </c>
      <c r="C14" s="49"/>
      <c r="D14" s="44"/>
      <c r="E14" s="48"/>
      <c r="F14" s="48"/>
      <c r="G14" s="48"/>
      <c r="H14" s="48"/>
      <c r="I14" s="48"/>
      <c r="J14" s="48"/>
      <c r="K14" s="48"/>
    </row>
    <row r="15" spans="1:11" x14ac:dyDescent="0.25">
      <c r="A15" s="48"/>
      <c r="B15" s="40" t="str">
        <f t="shared" si="0"/>
        <v/>
      </c>
      <c r="C15" s="49"/>
      <c r="D15" s="44"/>
      <c r="E15" s="48"/>
      <c r="F15" s="48"/>
      <c r="G15" s="48"/>
      <c r="H15" s="48"/>
      <c r="I15" s="48"/>
      <c r="J15" s="48"/>
      <c r="K15" s="48"/>
    </row>
    <row r="16" spans="1:11" x14ac:dyDescent="0.25">
      <c r="A16" s="48"/>
      <c r="B16" s="40" t="str">
        <f t="shared" si="0"/>
        <v/>
      </c>
      <c r="C16" s="49"/>
      <c r="D16" s="44"/>
      <c r="E16" s="48"/>
      <c r="F16" s="48"/>
      <c r="G16" s="48"/>
      <c r="H16" s="48"/>
      <c r="I16" s="48"/>
      <c r="J16" s="48"/>
      <c r="K16" s="48"/>
    </row>
    <row r="17" spans="1:11" x14ac:dyDescent="0.25">
      <c r="A17" s="48"/>
      <c r="B17" s="40" t="str">
        <f t="shared" si="0"/>
        <v/>
      </c>
      <c r="C17" s="44"/>
      <c r="D17" s="44"/>
      <c r="E17" s="48"/>
      <c r="F17" s="48"/>
      <c r="G17" s="48"/>
      <c r="H17" s="48"/>
      <c r="I17" s="48"/>
      <c r="J17" s="48"/>
      <c r="K17" s="48"/>
    </row>
    <row r="18" spans="1:11" x14ac:dyDescent="0.25">
      <c r="A18" s="48"/>
      <c r="B18" s="40" t="str">
        <f t="shared" si="0"/>
        <v/>
      </c>
      <c r="C18" s="44"/>
      <c r="D18" s="44"/>
      <c r="E18" s="48"/>
      <c r="F18" s="48"/>
      <c r="G18" s="48"/>
      <c r="H18" s="48"/>
      <c r="I18" s="48"/>
      <c r="J18" s="48"/>
      <c r="K18" s="48"/>
    </row>
    <row r="19" spans="1:11" x14ac:dyDescent="0.25">
      <c r="A19" s="48"/>
      <c r="B19" s="40" t="str">
        <f t="shared" si="0"/>
        <v/>
      </c>
      <c r="C19" s="44"/>
      <c r="D19" s="44"/>
      <c r="E19" s="48"/>
      <c r="F19" s="48"/>
      <c r="G19" s="48"/>
      <c r="H19" s="48"/>
      <c r="I19" s="48"/>
      <c r="J19" s="48"/>
      <c r="K19" s="48"/>
    </row>
    <row r="20" spans="1:11" x14ac:dyDescent="0.25">
      <c r="A20" s="48"/>
      <c r="B20" s="40" t="str">
        <f t="shared" si="0"/>
        <v/>
      </c>
      <c r="C20" s="44"/>
      <c r="D20" s="44"/>
      <c r="E20" s="48"/>
      <c r="F20" s="48"/>
      <c r="G20" s="48"/>
      <c r="H20" s="48"/>
      <c r="I20" s="48"/>
      <c r="J20" s="48"/>
      <c r="K20" s="48"/>
    </row>
    <row r="21" spans="1:11" x14ac:dyDescent="0.25">
      <c r="A21" s="48"/>
      <c r="B21" s="40" t="str">
        <f t="shared" si="0"/>
        <v/>
      </c>
      <c r="C21" s="44"/>
      <c r="D21" s="44"/>
      <c r="E21" s="48"/>
      <c r="F21" s="48"/>
      <c r="G21" s="48"/>
      <c r="H21" s="48"/>
      <c r="I21" s="48"/>
      <c r="J21" s="48"/>
      <c r="K21" s="48"/>
    </row>
    <row r="22" spans="1:11" x14ac:dyDescent="0.25">
      <c r="A22" s="48"/>
      <c r="B22" s="40" t="str">
        <f t="shared" si="0"/>
        <v/>
      </c>
      <c r="C22" s="44"/>
      <c r="D22" s="44"/>
      <c r="E22" s="48"/>
      <c r="F22" s="48"/>
      <c r="G22" s="48"/>
      <c r="H22" s="48"/>
      <c r="I22" s="48"/>
      <c r="J22" s="48"/>
      <c r="K22" s="48"/>
    </row>
    <row r="23" spans="1:11" x14ac:dyDescent="0.25">
      <c r="A23" s="48"/>
      <c r="B23" s="40" t="str">
        <f t="shared" si="0"/>
        <v/>
      </c>
      <c r="C23" s="44"/>
      <c r="D23" s="44"/>
      <c r="E23" s="48"/>
      <c r="F23" s="48"/>
      <c r="G23" s="48"/>
      <c r="H23" s="48"/>
      <c r="I23" s="48"/>
      <c r="J23" s="48"/>
      <c r="K23" s="48"/>
    </row>
    <row r="24" spans="1:11" x14ac:dyDescent="0.25">
      <c r="A24" s="48"/>
      <c r="B24" s="40" t="str">
        <f t="shared" si="0"/>
        <v/>
      </c>
      <c r="C24" s="44"/>
      <c r="D24" s="44"/>
      <c r="E24" s="48"/>
      <c r="F24" s="48"/>
      <c r="G24" s="48"/>
      <c r="H24" s="48"/>
      <c r="I24" s="48"/>
      <c r="J24" s="48"/>
      <c r="K24" s="48"/>
    </row>
    <row r="25" spans="1:11" x14ac:dyDescent="0.25">
      <c r="A25" s="48"/>
      <c r="B25" s="40" t="str">
        <f t="shared" si="0"/>
        <v/>
      </c>
      <c r="C25" s="44"/>
      <c r="D25" s="44"/>
      <c r="E25" s="48"/>
      <c r="F25" s="48"/>
      <c r="G25" s="48"/>
      <c r="H25" s="48"/>
      <c r="I25" s="48"/>
      <c r="J25" s="48"/>
      <c r="K25" s="48"/>
    </row>
    <row r="26" spans="1:11" x14ac:dyDescent="0.25">
      <c r="A26" s="48"/>
      <c r="B26" s="40" t="str">
        <f t="shared" si="0"/>
        <v/>
      </c>
      <c r="C26" s="44"/>
      <c r="D26" s="44"/>
      <c r="E26" s="48"/>
      <c r="F26" s="48"/>
      <c r="G26" s="48"/>
      <c r="H26" s="48"/>
      <c r="I26" s="48"/>
      <c r="J26" s="48"/>
      <c r="K26" s="48"/>
    </row>
    <row r="27" spans="1:11" x14ac:dyDescent="0.25">
      <c r="A27" s="48"/>
      <c r="B27" s="40" t="str">
        <f t="shared" si="0"/>
        <v/>
      </c>
      <c r="C27" s="44"/>
      <c r="D27" s="44"/>
      <c r="E27" s="48"/>
      <c r="F27" s="48"/>
      <c r="G27" s="48"/>
      <c r="H27" s="48"/>
      <c r="I27" s="48"/>
      <c r="J27" s="48"/>
      <c r="K27" s="48"/>
    </row>
    <row r="28" spans="1:11" x14ac:dyDescent="0.25">
      <c r="A28" s="48"/>
      <c r="B28" s="40" t="str">
        <f t="shared" si="0"/>
        <v/>
      </c>
      <c r="C28" s="44"/>
      <c r="D28" s="44"/>
      <c r="E28" s="48"/>
      <c r="F28" s="48"/>
      <c r="G28" s="48"/>
      <c r="H28" s="48"/>
      <c r="I28" s="48"/>
      <c r="J28" s="48"/>
      <c r="K28" s="48"/>
    </row>
    <row r="29" spans="1:11" x14ac:dyDescent="0.25">
      <c r="A29" s="48"/>
      <c r="B29" s="40" t="str">
        <f t="shared" si="0"/>
        <v/>
      </c>
      <c r="C29" s="44"/>
      <c r="D29" s="44"/>
      <c r="E29" s="48"/>
      <c r="F29" s="48"/>
      <c r="G29" s="48"/>
      <c r="H29" s="48"/>
      <c r="I29" s="48"/>
      <c r="J29" s="48"/>
      <c r="K29" s="48"/>
    </row>
    <row r="30" spans="1:11" x14ac:dyDescent="0.25">
      <c r="A30" s="48"/>
      <c r="B30" s="40" t="str">
        <f t="shared" si="0"/>
        <v/>
      </c>
      <c r="C30" s="44"/>
      <c r="D30" s="44"/>
      <c r="E30" s="48"/>
      <c r="F30" s="48"/>
      <c r="G30" s="48"/>
      <c r="H30" s="48"/>
      <c r="I30" s="48"/>
      <c r="J30" s="48"/>
      <c r="K30" s="48"/>
    </row>
    <row r="31" spans="1:11" x14ac:dyDescent="0.25">
      <c r="A31" s="48"/>
      <c r="B31" s="40" t="str">
        <f t="shared" si="0"/>
        <v/>
      </c>
      <c r="C31" s="44"/>
      <c r="D31" s="44"/>
      <c r="E31" s="48"/>
      <c r="F31" s="48"/>
      <c r="G31" s="48"/>
      <c r="H31" s="48"/>
      <c r="I31" s="48"/>
      <c r="J31" s="48"/>
      <c r="K31" s="48"/>
    </row>
    <row r="32" spans="1:11" x14ac:dyDescent="0.25">
      <c r="A32" s="48"/>
      <c r="B32" s="40" t="str">
        <f t="shared" si="0"/>
        <v/>
      </c>
      <c r="C32" s="44"/>
      <c r="D32" s="44"/>
      <c r="E32" s="48"/>
      <c r="F32" s="48"/>
      <c r="G32" s="48"/>
      <c r="H32" s="48"/>
      <c r="I32" s="48"/>
      <c r="J32" s="48"/>
      <c r="K32" s="48"/>
    </row>
    <row r="33" spans="1:11" x14ac:dyDescent="0.25">
      <c r="A33" s="48"/>
      <c r="B33" s="40" t="str">
        <f t="shared" si="0"/>
        <v/>
      </c>
      <c r="C33" s="44"/>
      <c r="D33" s="44"/>
      <c r="E33" s="48"/>
      <c r="F33" s="48"/>
      <c r="G33" s="48"/>
      <c r="H33" s="48"/>
      <c r="I33" s="48"/>
      <c r="J33" s="48"/>
      <c r="K33" s="48"/>
    </row>
    <row r="34" spans="1:11" x14ac:dyDescent="0.25">
      <c r="A34" s="48"/>
      <c r="B34" s="40" t="str">
        <f t="shared" si="0"/>
        <v/>
      </c>
      <c r="C34" s="44"/>
      <c r="D34" s="44"/>
      <c r="E34" s="48"/>
      <c r="F34" s="48"/>
      <c r="G34" s="48"/>
      <c r="H34" s="48"/>
      <c r="I34" s="48"/>
      <c r="J34" s="48"/>
      <c r="K34" s="48"/>
    </row>
    <row r="35" spans="1:11" x14ac:dyDescent="0.25">
      <c r="A35" s="48"/>
      <c r="B35" s="40" t="str">
        <f t="shared" si="0"/>
        <v/>
      </c>
      <c r="C35" s="44"/>
      <c r="D35" s="44"/>
      <c r="E35" s="48"/>
      <c r="F35" s="48"/>
      <c r="G35" s="48"/>
      <c r="H35" s="48"/>
      <c r="I35" s="48"/>
      <c r="J35" s="48"/>
      <c r="K35" s="48"/>
    </row>
    <row r="36" spans="1:11" x14ac:dyDescent="0.25">
      <c r="A36" s="48"/>
      <c r="B36" s="40" t="str">
        <f t="shared" ref="B36:B67" si="1">IF(ISBLANK(C36), "", _xlfn.TEXTJOIN("_", TRUE,study_id,"treatment",  C36))</f>
        <v/>
      </c>
      <c r="C36" s="44"/>
      <c r="D36" s="44"/>
      <c r="E36" s="48"/>
      <c r="F36" s="48"/>
      <c r="G36" s="48"/>
      <c r="H36" s="48"/>
      <c r="I36" s="48"/>
      <c r="J36" s="48"/>
      <c r="K36" s="48"/>
    </row>
    <row r="37" spans="1:11" x14ac:dyDescent="0.25">
      <c r="A37" s="48"/>
      <c r="B37" s="40" t="str">
        <f t="shared" si="1"/>
        <v/>
      </c>
      <c r="C37" s="44"/>
      <c r="D37" s="44"/>
      <c r="E37" s="48"/>
      <c r="F37" s="48"/>
      <c r="G37" s="48"/>
      <c r="H37" s="48"/>
      <c r="I37" s="48"/>
      <c r="J37" s="48"/>
      <c r="K37" s="48"/>
    </row>
    <row r="38" spans="1:11" x14ac:dyDescent="0.25">
      <c r="A38" s="48"/>
      <c r="B38" s="40" t="str">
        <f t="shared" si="1"/>
        <v/>
      </c>
      <c r="C38" s="44"/>
      <c r="D38" s="44"/>
      <c r="E38" s="48"/>
      <c r="F38" s="48"/>
      <c r="G38" s="48"/>
      <c r="H38" s="48"/>
      <c r="I38" s="48"/>
      <c r="J38" s="48"/>
      <c r="K38" s="48"/>
    </row>
    <row r="39" spans="1:11" x14ac:dyDescent="0.25">
      <c r="A39" s="48"/>
      <c r="B39" s="40" t="str">
        <f t="shared" si="1"/>
        <v/>
      </c>
      <c r="C39" s="44"/>
      <c r="D39" s="44"/>
      <c r="E39" s="48"/>
      <c r="F39" s="48"/>
      <c r="G39" s="48"/>
      <c r="H39" s="48"/>
      <c r="I39" s="48"/>
      <c r="J39" s="48"/>
      <c r="K39" s="48"/>
    </row>
    <row r="40" spans="1:11" x14ac:dyDescent="0.25">
      <c r="A40" s="48"/>
      <c r="B40" s="40" t="str">
        <f t="shared" si="1"/>
        <v/>
      </c>
      <c r="C40" s="44"/>
      <c r="D40" s="44"/>
      <c r="E40" s="48"/>
      <c r="F40" s="48"/>
      <c r="G40" s="48"/>
      <c r="H40" s="48"/>
      <c r="I40" s="48"/>
      <c r="J40" s="48"/>
      <c r="K40" s="48"/>
    </row>
    <row r="41" spans="1:11" x14ac:dyDescent="0.25">
      <c r="A41" s="48"/>
      <c r="B41" s="40" t="str">
        <f t="shared" si="1"/>
        <v/>
      </c>
      <c r="C41" s="44"/>
      <c r="D41" s="44"/>
      <c r="E41" s="48"/>
      <c r="F41" s="48"/>
      <c r="G41" s="48"/>
      <c r="H41" s="48"/>
      <c r="I41" s="48"/>
      <c r="J41" s="48"/>
      <c r="K41" s="48"/>
    </row>
    <row r="42" spans="1:11" x14ac:dyDescent="0.25">
      <c r="A42" s="48"/>
      <c r="B42" s="40" t="str">
        <f t="shared" si="1"/>
        <v/>
      </c>
      <c r="C42" s="44"/>
      <c r="D42" s="44"/>
      <c r="E42" s="48"/>
      <c r="F42" s="48"/>
      <c r="G42" s="48"/>
      <c r="H42" s="48"/>
      <c r="I42" s="48"/>
      <c r="J42" s="48"/>
      <c r="K42" s="48"/>
    </row>
    <row r="43" spans="1:11" x14ac:dyDescent="0.25">
      <c r="A43" s="48"/>
      <c r="B43" s="40" t="str">
        <f t="shared" si="1"/>
        <v/>
      </c>
      <c r="C43" s="44"/>
      <c r="D43" s="44"/>
      <c r="E43" s="48"/>
      <c r="F43" s="48"/>
      <c r="G43" s="48"/>
      <c r="H43" s="48"/>
      <c r="I43" s="48"/>
      <c r="J43" s="48"/>
      <c r="K43" s="48"/>
    </row>
    <row r="44" spans="1:11" x14ac:dyDescent="0.25">
      <c r="A44" s="48"/>
      <c r="B44" s="40" t="str">
        <f t="shared" si="1"/>
        <v/>
      </c>
      <c r="C44" s="44"/>
      <c r="D44" s="44"/>
      <c r="E44" s="48"/>
      <c r="F44" s="48"/>
      <c r="G44" s="48"/>
      <c r="H44" s="48"/>
      <c r="I44" s="48"/>
      <c r="J44" s="48"/>
      <c r="K44" s="48"/>
    </row>
    <row r="45" spans="1:11" x14ac:dyDescent="0.25">
      <c r="A45" s="48"/>
      <c r="B45" s="40" t="str">
        <f t="shared" si="1"/>
        <v/>
      </c>
      <c r="C45" s="44"/>
      <c r="D45" s="44"/>
      <c r="E45" s="48"/>
      <c r="F45" s="48"/>
      <c r="G45" s="48"/>
      <c r="H45" s="48"/>
      <c r="I45" s="48"/>
      <c r="J45" s="48"/>
      <c r="K45" s="48"/>
    </row>
    <row r="46" spans="1:11" x14ac:dyDescent="0.25">
      <c r="A46" s="48"/>
      <c r="B46" s="40" t="str">
        <f t="shared" si="1"/>
        <v/>
      </c>
      <c r="C46" s="44"/>
      <c r="D46" s="44"/>
      <c r="E46" s="48"/>
      <c r="F46" s="48"/>
      <c r="G46" s="48"/>
      <c r="H46" s="48"/>
      <c r="I46" s="48"/>
      <c r="J46" s="48"/>
      <c r="K46" s="48"/>
    </row>
    <row r="47" spans="1:11" x14ac:dyDescent="0.25">
      <c r="A47" s="48"/>
      <c r="B47" s="40" t="str">
        <f t="shared" si="1"/>
        <v/>
      </c>
      <c r="C47" s="44"/>
      <c r="D47" s="44"/>
      <c r="E47" s="48"/>
      <c r="F47" s="48"/>
      <c r="G47" s="48"/>
      <c r="H47" s="48"/>
      <c r="I47" s="48"/>
      <c r="J47" s="48"/>
      <c r="K47" s="48"/>
    </row>
    <row r="48" spans="1:11" x14ac:dyDescent="0.25">
      <c r="A48" s="48"/>
      <c r="B48" s="40" t="str">
        <f t="shared" si="1"/>
        <v/>
      </c>
      <c r="C48" s="44"/>
      <c r="D48" s="44"/>
      <c r="E48" s="48"/>
      <c r="F48" s="48"/>
      <c r="G48" s="48"/>
      <c r="H48" s="48"/>
      <c r="I48" s="48"/>
      <c r="J48" s="48"/>
      <c r="K48" s="48"/>
    </row>
    <row r="49" spans="1:11" x14ac:dyDescent="0.25">
      <c r="A49" s="48"/>
      <c r="B49" s="40" t="str">
        <f t="shared" si="1"/>
        <v/>
      </c>
      <c r="C49" s="44"/>
      <c r="D49" s="44"/>
      <c r="E49" s="48"/>
      <c r="F49" s="48"/>
      <c r="G49" s="48"/>
      <c r="H49" s="48"/>
      <c r="I49" s="48"/>
      <c r="J49" s="48"/>
      <c r="K49" s="48"/>
    </row>
    <row r="50" spans="1:11" x14ac:dyDescent="0.25">
      <c r="A50" s="48"/>
      <c r="B50" s="40" t="str">
        <f t="shared" si="1"/>
        <v/>
      </c>
      <c r="C50" s="44"/>
      <c r="D50" s="44"/>
      <c r="E50" s="48"/>
      <c r="F50" s="48"/>
      <c r="G50" s="48"/>
      <c r="H50" s="48"/>
      <c r="I50" s="48"/>
      <c r="J50" s="48"/>
      <c r="K50" s="48"/>
    </row>
    <row r="51" spans="1:11" x14ac:dyDescent="0.25">
      <c r="A51" s="48"/>
      <c r="B51" s="40" t="str">
        <f t="shared" si="1"/>
        <v/>
      </c>
      <c r="C51" s="44"/>
      <c r="D51" s="44"/>
      <c r="E51" s="48"/>
      <c r="F51" s="48"/>
      <c r="G51" s="48"/>
      <c r="H51" s="48"/>
      <c r="I51" s="48"/>
      <c r="J51" s="48"/>
      <c r="K51" s="48"/>
    </row>
    <row r="52" spans="1:11" x14ac:dyDescent="0.25">
      <c r="A52" s="48"/>
      <c r="B52" s="40" t="str">
        <f t="shared" si="1"/>
        <v/>
      </c>
      <c r="C52" s="44"/>
      <c r="D52" s="44"/>
      <c r="E52" s="48"/>
      <c r="F52" s="48"/>
      <c r="G52" s="48"/>
      <c r="H52" s="48"/>
      <c r="I52" s="48"/>
      <c r="J52" s="48"/>
      <c r="K52" s="48"/>
    </row>
    <row r="53" spans="1:11" x14ac:dyDescent="0.25">
      <c r="A53" s="48"/>
      <c r="B53" s="40" t="str">
        <f t="shared" si="1"/>
        <v/>
      </c>
      <c r="C53" s="44"/>
      <c r="D53" s="44"/>
      <c r="E53" s="48"/>
      <c r="F53" s="48"/>
      <c r="G53" s="48"/>
      <c r="H53" s="48"/>
      <c r="I53" s="48"/>
      <c r="J53" s="48"/>
      <c r="K53" s="48"/>
    </row>
    <row r="54" spans="1:11" x14ac:dyDescent="0.25">
      <c r="A54" s="48"/>
      <c r="B54" s="40" t="str">
        <f t="shared" si="1"/>
        <v/>
      </c>
      <c r="C54" s="44"/>
      <c r="D54" s="44"/>
      <c r="E54" s="48"/>
      <c r="F54" s="48"/>
      <c r="G54" s="48"/>
      <c r="H54" s="48"/>
      <c r="I54" s="48"/>
      <c r="J54" s="48"/>
      <c r="K54" s="48"/>
    </row>
    <row r="55" spans="1:11" x14ac:dyDescent="0.25">
      <c r="A55" s="48"/>
      <c r="B55" s="40" t="str">
        <f t="shared" si="1"/>
        <v/>
      </c>
      <c r="C55" s="44"/>
      <c r="D55" s="44"/>
      <c r="E55" s="48"/>
      <c r="F55" s="48"/>
      <c r="G55" s="48"/>
      <c r="H55" s="48"/>
      <c r="I55" s="48"/>
      <c r="J55" s="48"/>
      <c r="K55" s="48"/>
    </row>
    <row r="56" spans="1:11" x14ac:dyDescent="0.25">
      <c r="A56" s="48"/>
      <c r="B56" s="40" t="str">
        <f t="shared" si="1"/>
        <v/>
      </c>
      <c r="C56" s="44"/>
      <c r="D56" s="44"/>
      <c r="E56" s="48"/>
      <c r="F56" s="48"/>
      <c r="G56" s="48"/>
      <c r="H56" s="48"/>
      <c r="I56" s="48"/>
      <c r="J56" s="48"/>
      <c r="K56" s="48"/>
    </row>
    <row r="57" spans="1:11" x14ac:dyDescent="0.25">
      <c r="A57" s="48"/>
      <c r="B57" s="40" t="str">
        <f t="shared" si="1"/>
        <v/>
      </c>
      <c r="C57" s="44"/>
      <c r="D57" s="44"/>
      <c r="E57" s="48"/>
      <c r="F57" s="48"/>
      <c r="G57" s="48"/>
      <c r="H57" s="48"/>
      <c r="I57" s="48"/>
      <c r="J57" s="48"/>
      <c r="K57" s="48"/>
    </row>
    <row r="58" spans="1:11" x14ac:dyDescent="0.25">
      <c r="A58" s="48"/>
      <c r="B58" s="40" t="str">
        <f t="shared" si="1"/>
        <v/>
      </c>
      <c r="C58" s="44"/>
      <c r="D58" s="44"/>
      <c r="E58" s="48"/>
      <c r="F58" s="48"/>
      <c r="G58" s="48"/>
      <c r="H58" s="48"/>
      <c r="I58" s="48"/>
      <c r="J58" s="48"/>
      <c r="K58" s="48"/>
    </row>
    <row r="59" spans="1:11" x14ac:dyDescent="0.25">
      <c r="A59" s="48"/>
      <c r="B59" s="40" t="str">
        <f t="shared" si="1"/>
        <v/>
      </c>
      <c r="C59" s="44"/>
      <c r="D59" s="44"/>
      <c r="E59" s="48"/>
      <c r="F59" s="48"/>
      <c r="G59" s="48"/>
      <c r="H59" s="48"/>
      <c r="I59" s="48"/>
      <c r="J59" s="48"/>
      <c r="K59" s="48"/>
    </row>
    <row r="60" spans="1:11" x14ac:dyDescent="0.25">
      <c r="A60" s="48"/>
      <c r="B60" s="40" t="str">
        <f t="shared" si="1"/>
        <v/>
      </c>
      <c r="C60" s="44"/>
      <c r="D60" s="44"/>
      <c r="E60" s="48"/>
      <c r="F60" s="48"/>
      <c r="G60" s="48"/>
      <c r="H60" s="48"/>
      <c r="I60" s="48"/>
      <c r="J60" s="48"/>
      <c r="K60" s="48"/>
    </row>
    <row r="61" spans="1:11" x14ac:dyDescent="0.25">
      <c r="A61" s="48"/>
      <c r="B61" s="40" t="str">
        <f t="shared" si="1"/>
        <v/>
      </c>
      <c r="C61" s="44"/>
      <c r="D61" s="44"/>
      <c r="E61" s="48"/>
      <c r="F61" s="48"/>
      <c r="G61" s="48"/>
      <c r="H61" s="48"/>
      <c r="I61" s="48"/>
      <c r="J61" s="48"/>
      <c r="K61" s="48"/>
    </row>
    <row r="62" spans="1:11" x14ac:dyDescent="0.25">
      <c r="A62" s="48"/>
      <c r="B62" s="40" t="str">
        <f t="shared" si="1"/>
        <v/>
      </c>
      <c r="C62" s="44"/>
      <c r="D62" s="44"/>
      <c r="E62" s="48"/>
      <c r="F62" s="48"/>
      <c r="G62" s="48"/>
      <c r="H62" s="48"/>
      <c r="I62" s="48"/>
      <c r="J62" s="48"/>
      <c r="K62" s="48"/>
    </row>
    <row r="63" spans="1:11" x14ac:dyDescent="0.25">
      <c r="A63" s="48"/>
      <c r="B63" s="40" t="str">
        <f t="shared" si="1"/>
        <v/>
      </c>
      <c r="C63" s="44"/>
      <c r="D63" s="44"/>
      <c r="E63" s="48"/>
      <c r="F63" s="48"/>
      <c r="G63" s="48"/>
      <c r="H63" s="48"/>
      <c r="I63" s="48"/>
      <c r="J63" s="48"/>
      <c r="K63" s="48"/>
    </row>
    <row r="64" spans="1:11" x14ac:dyDescent="0.25">
      <c r="A64" s="48"/>
      <c r="B64" s="40" t="str">
        <f t="shared" si="1"/>
        <v/>
      </c>
      <c r="C64" s="44"/>
      <c r="D64" s="44"/>
      <c r="E64" s="48"/>
      <c r="F64" s="48"/>
      <c r="G64" s="48"/>
      <c r="H64" s="48"/>
      <c r="I64" s="48"/>
      <c r="J64" s="48"/>
      <c r="K64" s="48"/>
    </row>
    <row r="65" spans="1:11" x14ac:dyDescent="0.25">
      <c r="A65" s="48"/>
      <c r="B65" s="40" t="str">
        <f t="shared" si="1"/>
        <v/>
      </c>
      <c r="C65" s="44"/>
      <c r="D65" s="44"/>
      <c r="E65" s="48"/>
      <c r="F65" s="48"/>
      <c r="G65" s="48"/>
      <c r="H65" s="48"/>
      <c r="I65" s="48"/>
      <c r="J65" s="48"/>
      <c r="K65" s="48"/>
    </row>
    <row r="66" spans="1:11" x14ac:dyDescent="0.25">
      <c r="A66" s="48"/>
      <c r="B66" s="40" t="str">
        <f t="shared" si="1"/>
        <v/>
      </c>
      <c r="C66" s="44"/>
      <c r="D66" s="44"/>
      <c r="E66" s="48"/>
      <c r="F66" s="48"/>
      <c r="G66" s="48"/>
      <c r="H66" s="48"/>
      <c r="I66" s="48"/>
      <c r="J66" s="48"/>
      <c r="K66" s="48"/>
    </row>
    <row r="67" spans="1:11" x14ac:dyDescent="0.25">
      <c r="A67" s="48"/>
      <c r="B67" s="40" t="str">
        <f t="shared" si="1"/>
        <v/>
      </c>
      <c r="C67" s="44"/>
      <c r="D67" s="44"/>
      <c r="E67" s="48"/>
      <c r="F67" s="48"/>
      <c r="G67" s="48"/>
      <c r="H67" s="48"/>
      <c r="I67" s="48"/>
      <c r="J67" s="48"/>
      <c r="K67" s="48"/>
    </row>
    <row r="68" spans="1:11" x14ac:dyDescent="0.25">
      <c r="A68" s="48"/>
      <c r="B68" s="40" t="str">
        <f t="shared" ref="B68:B99" si="2">IF(ISBLANK(C68), "", _xlfn.TEXTJOIN("_", TRUE,study_id,"treatment",  C68))</f>
        <v/>
      </c>
      <c r="C68" s="44"/>
      <c r="D68" s="44"/>
      <c r="E68" s="48"/>
      <c r="F68" s="48"/>
      <c r="G68" s="48"/>
      <c r="H68" s="48"/>
      <c r="I68" s="48"/>
      <c r="J68" s="48"/>
      <c r="K68" s="48"/>
    </row>
    <row r="69" spans="1:11" x14ac:dyDescent="0.25">
      <c r="A69" s="48"/>
      <c r="B69" s="40" t="str">
        <f t="shared" si="2"/>
        <v/>
      </c>
      <c r="C69" s="44"/>
      <c r="D69" s="44"/>
      <c r="E69" s="48"/>
      <c r="F69" s="48"/>
      <c r="G69" s="48"/>
      <c r="H69" s="48"/>
      <c r="I69" s="48"/>
      <c r="J69" s="48"/>
      <c r="K69" s="48"/>
    </row>
    <row r="70" spans="1:11" x14ac:dyDescent="0.25">
      <c r="A70" s="48"/>
      <c r="B70" s="40" t="str">
        <f t="shared" si="2"/>
        <v/>
      </c>
      <c r="C70" s="44"/>
      <c r="D70" s="44"/>
      <c r="E70" s="48"/>
      <c r="F70" s="48"/>
      <c r="G70" s="48"/>
      <c r="H70" s="48"/>
      <c r="I70" s="48"/>
      <c r="J70" s="48"/>
      <c r="K70" s="48"/>
    </row>
    <row r="71" spans="1:11" x14ac:dyDescent="0.25">
      <c r="A71" s="48"/>
      <c r="B71" s="40" t="str">
        <f t="shared" si="2"/>
        <v/>
      </c>
      <c r="C71" s="44"/>
      <c r="D71" s="44"/>
      <c r="E71" s="48"/>
      <c r="F71" s="48"/>
      <c r="G71" s="48"/>
      <c r="H71" s="48"/>
      <c r="I71" s="48"/>
      <c r="J71" s="48"/>
      <c r="K71" s="48"/>
    </row>
    <row r="72" spans="1:11" x14ac:dyDescent="0.25">
      <c r="A72" s="48"/>
      <c r="B72" s="40" t="str">
        <f t="shared" si="2"/>
        <v/>
      </c>
      <c r="C72" s="44"/>
      <c r="D72" s="44"/>
      <c r="E72" s="48"/>
      <c r="F72" s="48"/>
      <c r="G72" s="48"/>
      <c r="H72" s="48"/>
      <c r="I72" s="48"/>
      <c r="J72" s="48"/>
      <c r="K72" s="48"/>
    </row>
    <row r="73" spans="1:11" x14ac:dyDescent="0.25">
      <c r="A73" s="48"/>
      <c r="B73" s="40" t="str">
        <f t="shared" si="2"/>
        <v/>
      </c>
      <c r="C73" s="44"/>
      <c r="D73" s="44"/>
      <c r="E73" s="48"/>
      <c r="F73" s="48"/>
      <c r="G73" s="48"/>
      <c r="H73" s="48"/>
      <c r="I73" s="48"/>
      <c r="J73" s="48"/>
      <c r="K73" s="48"/>
    </row>
    <row r="74" spans="1:11" x14ac:dyDescent="0.25">
      <c r="A74" s="48"/>
      <c r="B74" s="40" t="str">
        <f t="shared" si="2"/>
        <v/>
      </c>
      <c r="C74" s="44"/>
      <c r="D74" s="44"/>
      <c r="E74" s="48"/>
      <c r="F74" s="48"/>
      <c r="G74" s="48"/>
      <c r="H74" s="48"/>
      <c r="I74" s="48"/>
      <c r="J74" s="48"/>
      <c r="K74" s="48"/>
    </row>
    <row r="75" spans="1:11" x14ac:dyDescent="0.25">
      <c r="A75" s="48"/>
      <c r="B75" s="40" t="str">
        <f t="shared" si="2"/>
        <v/>
      </c>
      <c r="C75" s="44"/>
      <c r="D75" s="44"/>
      <c r="E75" s="48"/>
      <c r="F75" s="48"/>
      <c r="G75" s="48"/>
      <c r="H75" s="48"/>
      <c r="I75" s="48"/>
      <c r="J75" s="48"/>
      <c r="K75" s="48"/>
    </row>
    <row r="76" spans="1:11" x14ac:dyDescent="0.25">
      <c r="A76" s="48"/>
      <c r="B76" s="40" t="str">
        <f t="shared" si="2"/>
        <v/>
      </c>
      <c r="C76" s="44"/>
      <c r="D76" s="44"/>
      <c r="E76" s="48"/>
      <c r="F76" s="48"/>
      <c r="G76" s="48"/>
      <c r="H76" s="48"/>
      <c r="I76" s="48"/>
      <c r="J76" s="48"/>
      <c r="K76" s="48"/>
    </row>
    <row r="77" spans="1:11" x14ac:dyDescent="0.25">
      <c r="A77" s="48"/>
      <c r="B77" s="40" t="str">
        <f t="shared" si="2"/>
        <v/>
      </c>
      <c r="C77" s="44"/>
      <c r="D77" s="44"/>
      <c r="E77" s="48"/>
      <c r="F77" s="48"/>
      <c r="G77" s="48"/>
      <c r="H77" s="48"/>
      <c r="I77" s="48"/>
      <c r="J77" s="48"/>
      <c r="K77" s="48"/>
    </row>
    <row r="78" spans="1:11" x14ac:dyDescent="0.25">
      <c r="A78" s="48"/>
      <c r="B78" s="40" t="str">
        <f t="shared" si="2"/>
        <v/>
      </c>
      <c r="C78" s="44"/>
      <c r="D78" s="44"/>
      <c r="E78" s="48"/>
      <c r="F78" s="48"/>
      <c r="G78" s="48"/>
      <c r="H78" s="48"/>
      <c r="I78" s="48"/>
      <c r="J78" s="48"/>
      <c r="K78" s="48"/>
    </row>
    <row r="79" spans="1:11" x14ac:dyDescent="0.25">
      <c r="A79" s="48"/>
      <c r="B79" s="40" t="str">
        <f t="shared" si="2"/>
        <v/>
      </c>
      <c r="C79" s="44"/>
      <c r="D79" s="44"/>
      <c r="E79" s="48"/>
      <c r="F79" s="48"/>
      <c r="G79" s="48"/>
      <c r="H79" s="48"/>
      <c r="I79" s="48"/>
      <c r="J79" s="48"/>
      <c r="K79" s="48"/>
    </row>
    <row r="80" spans="1:11" x14ac:dyDescent="0.25">
      <c r="A80" s="48"/>
      <c r="B80" s="40" t="str">
        <f t="shared" si="2"/>
        <v/>
      </c>
      <c r="C80" s="44"/>
      <c r="D80" s="44"/>
      <c r="E80" s="48"/>
      <c r="F80" s="48"/>
      <c r="G80" s="48"/>
      <c r="H80" s="48"/>
      <c r="I80" s="48"/>
      <c r="J80" s="48"/>
      <c r="K80" s="48"/>
    </row>
    <row r="81" spans="1:11" x14ac:dyDescent="0.25">
      <c r="A81" s="48"/>
      <c r="B81" s="40" t="str">
        <f t="shared" si="2"/>
        <v/>
      </c>
      <c r="C81" s="44"/>
      <c r="D81" s="44"/>
      <c r="E81" s="48"/>
      <c r="F81" s="48"/>
      <c r="G81" s="48"/>
      <c r="H81" s="48"/>
      <c r="I81" s="48"/>
      <c r="J81" s="48"/>
      <c r="K81" s="48"/>
    </row>
    <row r="82" spans="1:11" x14ac:dyDescent="0.25">
      <c r="A82" s="48"/>
      <c r="B82" s="40" t="str">
        <f t="shared" si="2"/>
        <v/>
      </c>
      <c r="C82" s="44"/>
      <c r="D82" s="44"/>
      <c r="E82" s="48"/>
      <c r="F82" s="48"/>
      <c r="G82" s="48"/>
      <c r="H82" s="48"/>
      <c r="I82" s="48"/>
      <c r="J82" s="48"/>
      <c r="K82" s="48"/>
    </row>
    <row r="83" spans="1:11" x14ac:dyDescent="0.25">
      <c r="A83" s="48"/>
      <c r="B83" s="40" t="str">
        <f t="shared" si="2"/>
        <v/>
      </c>
      <c r="C83" s="44"/>
      <c r="D83" s="44"/>
      <c r="E83" s="48"/>
      <c r="F83" s="48"/>
      <c r="G83" s="48"/>
      <c r="H83" s="48"/>
      <c r="I83" s="48"/>
      <c r="J83" s="48"/>
      <c r="K83" s="48"/>
    </row>
    <row r="84" spans="1:11" x14ac:dyDescent="0.25">
      <c r="A84" s="48"/>
      <c r="B84" s="40" t="str">
        <f t="shared" si="2"/>
        <v/>
      </c>
      <c r="C84" s="44"/>
      <c r="D84" s="44"/>
      <c r="E84" s="48"/>
      <c r="F84" s="48"/>
      <c r="G84" s="48"/>
      <c r="H84" s="48"/>
      <c r="I84" s="48"/>
      <c r="J84" s="48"/>
      <c r="K84" s="48"/>
    </row>
    <row r="85" spans="1:11" x14ac:dyDescent="0.25">
      <c r="A85" s="48"/>
      <c r="B85" s="40" t="str">
        <f t="shared" si="2"/>
        <v/>
      </c>
      <c r="C85" s="44"/>
      <c r="D85" s="44"/>
      <c r="E85" s="48"/>
      <c r="F85" s="48"/>
      <c r="G85" s="48"/>
      <c r="H85" s="48"/>
      <c r="I85" s="48"/>
      <c r="J85" s="48"/>
      <c r="K85" s="48"/>
    </row>
    <row r="86" spans="1:11" x14ac:dyDescent="0.25">
      <c r="A86" s="48"/>
      <c r="B86" s="40" t="str">
        <f t="shared" si="2"/>
        <v/>
      </c>
      <c r="C86" s="44"/>
      <c r="D86" s="44"/>
      <c r="E86" s="48"/>
      <c r="F86" s="48"/>
      <c r="G86" s="48"/>
      <c r="H86" s="48"/>
      <c r="I86" s="48"/>
      <c r="J86" s="48"/>
      <c r="K86" s="48"/>
    </row>
    <row r="87" spans="1:11" x14ac:dyDescent="0.25">
      <c r="A87" s="48"/>
      <c r="B87" s="40" t="str">
        <f t="shared" si="2"/>
        <v/>
      </c>
      <c r="C87" s="44"/>
      <c r="D87" s="44"/>
      <c r="E87" s="48"/>
      <c r="F87" s="48"/>
      <c r="G87" s="48"/>
      <c r="H87" s="48"/>
      <c r="I87" s="48"/>
      <c r="J87" s="48"/>
      <c r="K87" s="48"/>
    </row>
    <row r="88" spans="1:11" x14ac:dyDescent="0.25">
      <c r="A88" s="48"/>
      <c r="B88" s="40" t="str">
        <f t="shared" si="2"/>
        <v/>
      </c>
      <c r="C88" s="44"/>
      <c r="D88" s="44"/>
      <c r="E88" s="48"/>
      <c r="F88" s="48"/>
      <c r="G88" s="48"/>
      <c r="H88" s="48"/>
      <c r="I88" s="48"/>
      <c r="J88" s="48"/>
      <c r="K88" s="48"/>
    </row>
    <row r="89" spans="1:11" x14ac:dyDescent="0.25">
      <c r="A89" s="48"/>
      <c r="B89" s="40" t="str">
        <f t="shared" si="2"/>
        <v/>
      </c>
      <c r="C89" s="44"/>
      <c r="D89" s="44"/>
      <c r="E89" s="48"/>
      <c r="F89" s="48"/>
      <c r="G89" s="48"/>
      <c r="H89" s="48"/>
      <c r="I89" s="48"/>
      <c r="J89" s="48"/>
      <c r="K89" s="48"/>
    </row>
    <row r="90" spans="1:11" x14ac:dyDescent="0.25">
      <c r="A90" s="48"/>
      <c r="B90" s="40" t="str">
        <f t="shared" si="2"/>
        <v/>
      </c>
      <c r="C90" s="44"/>
      <c r="D90" s="44"/>
      <c r="E90" s="48"/>
      <c r="F90" s="48"/>
      <c r="G90" s="48"/>
      <c r="H90" s="48"/>
      <c r="I90" s="48"/>
      <c r="J90" s="48"/>
      <c r="K90" s="48"/>
    </row>
    <row r="91" spans="1:11" x14ac:dyDescent="0.25">
      <c r="A91" s="48"/>
      <c r="B91" s="40" t="str">
        <f t="shared" si="2"/>
        <v/>
      </c>
      <c r="C91" s="44"/>
      <c r="D91" s="44"/>
      <c r="E91" s="48"/>
      <c r="F91" s="48"/>
      <c r="G91" s="48"/>
      <c r="H91" s="48"/>
      <c r="I91" s="48"/>
      <c r="J91" s="48"/>
      <c r="K91" s="48"/>
    </row>
    <row r="92" spans="1:11" x14ac:dyDescent="0.25">
      <c r="A92" s="48"/>
      <c r="B92" s="40" t="str">
        <f t="shared" si="2"/>
        <v/>
      </c>
      <c r="C92" s="44"/>
      <c r="D92" s="44"/>
      <c r="E92" s="48"/>
      <c r="F92" s="48"/>
      <c r="G92" s="48"/>
      <c r="H92" s="48"/>
      <c r="I92" s="48"/>
      <c r="J92" s="48"/>
      <c r="K92" s="48"/>
    </row>
    <row r="93" spans="1:11" x14ac:dyDescent="0.25">
      <c r="A93" s="48"/>
      <c r="B93" s="40" t="str">
        <f t="shared" si="2"/>
        <v/>
      </c>
      <c r="C93" s="44"/>
      <c r="D93" s="44"/>
      <c r="E93" s="48"/>
      <c r="F93" s="48"/>
      <c r="G93" s="48"/>
      <c r="H93" s="48"/>
      <c r="I93" s="48"/>
      <c r="J93" s="48"/>
      <c r="K93" s="48"/>
    </row>
    <row r="94" spans="1:11" x14ac:dyDescent="0.25">
      <c r="A94" s="48"/>
      <c r="B94" s="40" t="str">
        <f t="shared" si="2"/>
        <v/>
      </c>
      <c r="C94" s="44"/>
      <c r="D94" s="44"/>
      <c r="E94" s="48"/>
      <c r="F94" s="48"/>
      <c r="G94" s="48"/>
      <c r="H94" s="48"/>
      <c r="I94" s="48"/>
      <c r="J94" s="48"/>
      <c r="K94" s="48"/>
    </row>
    <row r="95" spans="1:11" x14ac:dyDescent="0.25">
      <c r="A95" s="48"/>
      <c r="B95" s="40" t="str">
        <f t="shared" si="2"/>
        <v/>
      </c>
      <c r="C95" s="44"/>
      <c r="D95" s="44"/>
      <c r="E95" s="48"/>
      <c r="F95" s="48"/>
      <c r="G95" s="48"/>
      <c r="H95" s="48"/>
      <c r="I95" s="48"/>
      <c r="J95" s="48"/>
      <c r="K95" s="48"/>
    </row>
    <row r="96" spans="1:11" x14ac:dyDescent="0.25">
      <c r="A96" s="48"/>
      <c r="B96" s="40" t="str">
        <f t="shared" si="2"/>
        <v/>
      </c>
      <c r="C96" s="44"/>
      <c r="D96" s="44"/>
      <c r="E96" s="48"/>
      <c r="F96" s="48"/>
      <c r="G96" s="48"/>
      <c r="H96" s="48"/>
      <c r="I96" s="48"/>
      <c r="J96" s="48"/>
      <c r="K96" s="48"/>
    </row>
    <row r="97" spans="1:11" x14ac:dyDescent="0.25">
      <c r="A97" s="48"/>
      <c r="B97" s="40" t="str">
        <f t="shared" si="2"/>
        <v/>
      </c>
      <c r="C97" s="44"/>
      <c r="D97" s="44"/>
      <c r="E97" s="48"/>
      <c r="F97" s="48"/>
      <c r="G97" s="48"/>
      <c r="H97" s="48"/>
      <c r="I97" s="48"/>
      <c r="J97" s="48"/>
      <c r="K97" s="48"/>
    </row>
    <row r="98" spans="1:11" x14ac:dyDescent="0.25">
      <c r="A98" s="48"/>
      <c r="B98" s="40" t="str">
        <f t="shared" si="2"/>
        <v/>
      </c>
      <c r="C98" s="44"/>
      <c r="D98" s="44"/>
      <c r="E98" s="48"/>
      <c r="F98" s="48"/>
      <c r="G98" s="48"/>
      <c r="H98" s="48"/>
      <c r="I98" s="48"/>
      <c r="J98" s="48"/>
      <c r="K98" s="48"/>
    </row>
    <row r="99" spans="1:11" x14ac:dyDescent="0.25">
      <c r="A99" s="48"/>
      <c r="B99" s="40" t="str">
        <f t="shared" si="2"/>
        <v/>
      </c>
      <c r="C99" s="44"/>
      <c r="D99" s="44"/>
      <c r="E99" s="48"/>
      <c r="F99" s="48"/>
      <c r="G99" s="48"/>
      <c r="H99" s="48"/>
      <c r="I99" s="48"/>
      <c r="J99" s="48"/>
      <c r="K99" s="48"/>
    </row>
    <row r="100" spans="1:11" x14ac:dyDescent="0.25">
      <c r="A100" s="48"/>
      <c r="B100" s="40" t="str">
        <f t="shared" ref="B100:B131" si="3">IF(ISBLANK(C100), "", _xlfn.TEXTJOIN("_", TRUE,study_id,"treatment",  C100))</f>
        <v/>
      </c>
      <c r="C100" s="44"/>
      <c r="D100" s="44"/>
      <c r="E100" s="48"/>
      <c r="F100" s="48"/>
      <c r="G100" s="48"/>
      <c r="H100" s="48"/>
      <c r="I100" s="48"/>
      <c r="J100" s="48"/>
      <c r="K100" s="48"/>
    </row>
    <row r="101" spans="1:11" x14ac:dyDescent="0.25">
      <c r="A101" s="48"/>
      <c r="B101" s="40" t="str">
        <f t="shared" si="3"/>
        <v/>
      </c>
      <c r="C101" s="44"/>
      <c r="D101" s="44"/>
      <c r="E101" s="48"/>
      <c r="F101" s="48"/>
      <c r="G101" s="48"/>
      <c r="H101" s="48"/>
      <c r="I101" s="48"/>
      <c r="J101" s="48"/>
      <c r="K101" s="48"/>
    </row>
    <row r="102" spans="1:11" x14ac:dyDescent="0.25">
      <c r="A102" s="48"/>
      <c r="B102" s="40" t="str">
        <f t="shared" si="3"/>
        <v/>
      </c>
      <c r="C102" s="44"/>
      <c r="D102" s="44"/>
      <c r="E102" s="48"/>
      <c r="F102" s="48"/>
      <c r="G102" s="48"/>
      <c r="H102" s="48"/>
      <c r="I102" s="48"/>
      <c r="J102" s="48"/>
      <c r="K102" s="48"/>
    </row>
    <row r="103" spans="1:11" x14ac:dyDescent="0.25">
      <c r="A103" s="48"/>
      <c r="B103" s="40" t="str">
        <f t="shared" si="3"/>
        <v/>
      </c>
      <c r="C103" s="44"/>
      <c r="D103" s="44"/>
      <c r="E103" s="48"/>
      <c r="F103" s="48"/>
      <c r="G103" s="48"/>
      <c r="H103" s="48"/>
      <c r="I103" s="48"/>
      <c r="J103" s="48"/>
      <c r="K103" s="48"/>
    </row>
    <row r="104" spans="1:11" x14ac:dyDescent="0.25">
      <c r="A104" s="48"/>
      <c r="B104" s="40" t="str">
        <f t="shared" si="3"/>
        <v/>
      </c>
      <c r="C104" s="44"/>
      <c r="D104" s="44"/>
      <c r="E104" s="48"/>
      <c r="F104" s="48"/>
      <c r="G104" s="48"/>
      <c r="H104" s="48"/>
      <c r="I104" s="48"/>
      <c r="J104" s="48"/>
      <c r="K104" s="48"/>
    </row>
    <row r="105" spans="1:11" x14ac:dyDescent="0.25">
      <c r="A105" s="48"/>
      <c r="B105" s="40" t="str">
        <f t="shared" si="3"/>
        <v/>
      </c>
      <c r="C105" s="44"/>
      <c r="D105" s="44"/>
      <c r="E105" s="48"/>
      <c r="F105" s="48"/>
      <c r="G105" s="48"/>
      <c r="H105" s="48"/>
      <c r="I105" s="48"/>
      <c r="J105" s="48"/>
      <c r="K105" s="48"/>
    </row>
    <row r="106" spans="1:11" x14ac:dyDescent="0.25">
      <c r="A106" s="48"/>
      <c r="B106" s="40" t="str">
        <f t="shared" si="3"/>
        <v/>
      </c>
      <c r="C106" s="44"/>
      <c r="D106" s="44"/>
      <c r="E106" s="48"/>
      <c r="F106" s="48"/>
      <c r="G106" s="48"/>
      <c r="H106" s="48"/>
      <c r="I106" s="48"/>
      <c r="J106" s="48"/>
      <c r="K106" s="48"/>
    </row>
    <row r="107" spans="1:11" x14ac:dyDescent="0.25">
      <c r="A107" s="48"/>
      <c r="B107" s="40" t="str">
        <f t="shared" si="3"/>
        <v/>
      </c>
      <c r="C107" s="44"/>
      <c r="D107" s="44"/>
      <c r="E107" s="48"/>
      <c r="F107" s="48"/>
      <c r="G107" s="48"/>
      <c r="H107" s="48"/>
      <c r="I107" s="48"/>
      <c r="J107" s="48"/>
      <c r="K107" s="48"/>
    </row>
    <row r="108" spans="1:11" x14ac:dyDescent="0.25">
      <c r="A108" s="48"/>
      <c r="B108" s="40" t="str">
        <f t="shared" si="3"/>
        <v/>
      </c>
      <c r="C108" s="44"/>
      <c r="D108" s="44"/>
      <c r="E108" s="48"/>
      <c r="F108" s="48"/>
      <c r="G108" s="48"/>
      <c r="H108" s="48"/>
      <c r="I108" s="48"/>
      <c r="J108" s="48"/>
      <c r="K108" s="48"/>
    </row>
    <row r="109" spans="1:11" x14ac:dyDescent="0.25">
      <c r="A109" s="48"/>
      <c r="B109" s="40" t="str">
        <f t="shared" si="3"/>
        <v/>
      </c>
      <c r="C109" s="44"/>
      <c r="D109" s="44"/>
      <c r="E109" s="48"/>
      <c r="F109" s="48"/>
      <c r="G109" s="48"/>
      <c r="H109" s="48"/>
      <c r="I109" s="48"/>
      <c r="J109" s="48"/>
      <c r="K109" s="48"/>
    </row>
    <row r="110" spans="1:11" x14ac:dyDescent="0.25">
      <c r="A110" s="48"/>
      <c r="B110" s="40" t="str">
        <f t="shared" si="3"/>
        <v/>
      </c>
      <c r="C110" s="44"/>
      <c r="D110" s="44"/>
      <c r="E110" s="48"/>
      <c r="F110" s="48"/>
      <c r="G110" s="48"/>
      <c r="H110" s="48"/>
      <c r="I110" s="48"/>
      <c r="J110" s="48"/>
      <c r="K110" s="48"/>
    </row>
    <row r="111" spans="1:11" x14ac:dyDescent="0.25">
      <c r="A111" s="48"/>
      <c r="B111" s="40" t="str">
        <f t="shared" si="3"/>
        <v/>
      </c>
      <c r="C111" s="44"/>
      <c r="D111" s="44"/>
      <c r="E111" s="48"/>
      <c r="F111" s="48"/>
      <c r="G111" s="48"/>
      <c r="H111" s="48"/>
      <c r="I111" s="48"/>
      <c r="J111" s="48"/>
      <c r="K111" s="48"/>
    </row>
    <row r="112" spans="1:11" x14ac:dyDescent="0.25">
      <c r="A112" s="48"/>
      <c r="B112" s="40" t="str">
        <f t="shared" si="3"/>
        <v/>
      </c>
      <c r="C112" s="44"/>
      <c r="D112" s="44"/>
      <c r="E112" s="48"/>
      <c r="F112" s="48"/>
      <c r="G112" s="48"/>
      <c r="H112" s="48"/>
      <c r="I112" s="48"/>
      <c r="J112" s="48"/>
      <c r="K112" s="48"/>
    </row>
    <row r="113" spans="1:11" x14ac:dyDescent="0.25">
      <c r="A113" s="48"/>
      <c r="B113" s="40" t="str">
        <f t="shared" si="3"/>
        <v/>
      </c>
      <c r="C113" s="44"/>
      <c r="D113" s="44"/>
      <c r="E113" s="48"/>
      <c r="F113" s="48"/>
      <c r="G113" s="48"/>
      <c r="H113" s="48"/>
      <c r="I113" s="48"/>
      <c r="J113" s="48"/>
      <c r="K113" s="48"/>
    </row>
    <row r="114" spans="1:11" x14ac:dyDescent="0.25">
      <c r="A114" s="48"/>
      <c r="B114" s="40" t="str">
        <f t="shared" si="3"/>
        <v/>
      </c>
      <c r="C114" s="44"/>
      <c r="D114" s="44"/>
      <c r="E114" s="48"/>
      <c r="F114" s="48"/>
      <c r="G114" s="48"/>
      <c r="H114" s="48"/>
      <c r="I114" s="48"/>
      <c r="J114" s="48"/>
      <c r="K114" s="48"/>
    </row>
    <row r="115" spans="1:11" x14ac:dyDescent="0.25">
      <c r="A115" s="48"/>
      <c r="B115" s="40" t="str">
        <f t="shared" si="3"/>
        <v/>
      </c>
      <c r="C115" s="44"/>
      <c r="D115" s="44"/>
      <c r="E115" s="48"/>
      <c r="F115" s="48"/>
      <c r="G115" s="48"/>
      <c r="H115" s="48"/>
      <c r="I115" s="48"/>
      <c r="J115" s="48"/>
      <c r="K115" s="48"/>
    </row>
    <row r="116" spans="1:11" x14ac:dyDescent="0.25">
      <c r="A116" s="48"/>
      <c r="B116" s="40" t="str">
        <f t="shared" si="3"/>
        <v/>
      </c>
      <c r="C116" s="44"/>
      <c r="D116" s="44"/>
      <c r="E116" s="48"/>
      <c r="F116" s="48"/>
      <c r="G116" s="48"/>
      <c r="H116" s="48"/>
      <c r="I116" s="48"/>
      <c r="J116" s="48"/>
      <c r="K116" s="48"/>
    </row>
    <row r="117" spans="1:11" x14ac:dyDescent="0.25">
      <c r="A117" s="48"/>
      <c r="B117" s="40" t="str">
        <f t="shared" si="3"/>
        <v/>
      </c>
      <c r="C117" s="44"/>
      <c r="D117" s="44"/>
      <c r="E117" s="48"/>
      <c r="F117" s="48"/>
      <c r="G117" s="48"/>
      <c r="H117" s="48"/>
      <c r="I117" s="48"/>
      <c r="J117" s="48"/>
      <c r="K117" s="48"/>
    </row>
    <row r="118" spans="1:11" x14ac:dyDescent="0.25">
      <c r="A118" s="48"/>
      <c r="B118" s="40" t="str">
        <f t="shared" si="3"/>
        <v/>
      </c>
      <c r="C118" s="44"/>
      <c r="D118" s="44"/>
      <c r="E118" s="48"/>
      <c r="F118" s="48"/>
      <c r="G118" s="48"/>
      <c r="H118" s="48"/>
      <c r="I118" s="48"/>
      <c r="J118" s="48"/>
      <c r="K118" s="48"/>
    </row>
    <row r="119" spans="1:11" x14ac:dyDescent="0.25">
      <c r="A119" s="48"/>
      <c r="B119" s="40" t="str">
        <f t="shared" si="3"/>
        <v/>
      </c>
      <c r="C119" s="44"/>
      <c r="D119" s="44"/>
      <c r="E119" s="48"/>
      <c r="F119" s="48"/>
      <c r="G119" s="48"/>
      <c r="H119" s="48"/>
      <c r="I119" s="48"/>
      <c r="J119" s="48"/>
      <c r="K119" s="48"/>
    </row>
    <row r="120" spans="1:11" x14ac:dyDescent="0.25">
      <c r="A120" s="48"/>
      <c r="B120" s="40" t="str">
        <f t="shared" si="3"/>
        <v/>
      </c>
      <c r="C120" s="44"/>
      <c r="D120" s="44"/>
      <c r="E120" s="48"/>
      <c r="F120" s="48"/>
      <c r="G120" s="48"/>
      <c r="H120" s="48"/>
      <c r="I120" s="48"/>
      <c r="J120" s="48"/>
      <c r="K120" s="48"/>
    </row>
    <row r="121" spans="1:11" x14ac:dyDescent="0.25">
      <c r="A121" s="48"/>
      <c r="B121" s="40" t="str">
        <f t="shared" si="3"/>
        <v/>
      </c>
      <c r="C121" s="44"/>
      <c r="D121" s="44"/>
      <c r="E121" s="48"/>
      <c r="F121" s="48"/>
      <c r="G121" s="48"/>
      <c r="H121" s="48"/>
      <c r="I121" s="48"/>
      <c r="J121" s="48"/>
      <c r="K121" s="48"/>
    </row>
    <row r="122" spans="1:11" x14ac:dyDescent="0.25">
      <c r="A122" s="48"/>
      <c r="B122" s="40" t="str">
        <f t="shared" si="3"/>
        <v/>
      </c>
      <c r="C122" s="44"/>
      <c r="D122" s="44"/>
      <c r="E122" s="48"/>
      <c r="F122" s="48"/>
      <c r="G122" s="48"/>
      <c r="H122" s="48"/>
      <c r="I122" s="48"/>
      <c r="J122" s="48"/>
      <c r="K122" s="48"/>
    </row>
    <row r="123" spans="1:11" x14ac:dyDescent="0.25">
      <c r="A123" s="48"/>
      <c r="B123" s="40" t="str">
        <f t="shared" si="3"/>
        <v/>
      </c>
      <c r="C123" s="44"/>
      <c r="D123" s="44"/>
      <c r="E123" s="48"/>
      <c r="F123" s="48"/>
      <c r="G123" s="48"/>
      <c r="H123" s="48"/>
      <c r="I123" s="48"/>
      <c r="J123" s="48"/>
      <c r="K123" s="48"/>
    </row>
    <row r="124" spans="1:11" x14ac:dyDescent="0.25">
      <c r="A124" s="48"/>
      <c r="B124" s="40" t="str">
        <f t="shared" si="3"/>
        <v/>
      </c>
      <c r="C124" s="44"/>
      <c r="D124" s="44"/>
      <c r="E124" s="48"/>
      <c r="F124" s="48"/>
      <c r="G124" s="48"/>
      <c r="H124" s="48"/>
      <c r="I124" s="48"/>
      <c r="J124" s="48"/>
      <c r="K124" s="48"/>
    </row>
    <row r="125" spans="1:11" x14ac:dyDescent="0.25">
      <c r="A125" s="48"/>
      <c r="B125" s="40" t="str">
        <f t="shared" si="3"/>
        <v/>
      </c>
      <c r="C125" s="44"/>
      <c r="D125" s="44"/>
      <c r="E125" s="48"/>
      <c r="F125" s="48"/>
      <c r="G125" s="48"/>
      <c r="H125" s="48"/>
      <c r="I125" s="48"/>
      <c r="J125" s="48"/>
      <c r="K125" s="48"/>
    </row>
    <row r="126" spans="1:11" x14ac:dyDescent="0.25">
      <c r="A126" s="48"/>
      <c r="B126" s="40" t="str">
        <f t="shared" si="3"/>
        <v/>
      </c>
      <c r="C126" s="44"/>
      <c r="D126" s="44"/>
      <c r="E126" s="48"/>
      <c r="F126" s="48"/>
      <c r="G126" s="48"/>
      <c r="H126" s="48"/>
      <c r="I126" s="48"/>
      <c r="J126" s="48"/>
      <c r="K126" s="48"/>
    </row>
    <row r="127" spans="1:11" x14ac:dyDescent="0.25">
      <c r="A127" s="48"/>
      <c r="B127" s="40" t="str">
        <f t="shared" si="3"/>
        <v/>
      </c>
      <c r="C127" s="44"/>
      <c r="D127" s="44"/>
      <c r="E127" s="48"/>
      <c r="F127" s="48"/>
      <c r="G127" s="48"/>
      <c r="H127" s="48"/>
      <c r="I127" s="48"/>
      <c r="J127" s="48"/>
      <c r="K127" s="48"/>
    </row>
    <row r="128" spans="1:11" x14ac:dyDescent="0.25">
      <c r="A128" s="48"/>
      <c r="B128" s="40" t="str">
        <f t="shared" si="3"/>
        <v/>
      </c>
      <c r="C128" s="44"/>
      <c r="D128" s="44"/>
      <c r="E128" s="48"/>
      <c r="F128" s="48"/>
      <c r="G128" s="48"/>
      <c r="H128" s="48"/>
      <c r="I128" s="48"/>
      <c r="J128" s="48"/>
      <c r="K128" s="48"/>
    </row>
    <row r="129" spans="1:11" x14ac:dyDescent="0.25">
      <c r="A129" s="48"/>
      <c r="B129" s="40" t="str">
        <f t="shared" si="3"/>
        <v/>
      </c>
      <c r="C129" s="44"/>
      <c r="D129" s="44"/>
      <c r="E129" s="48"/>
      <c r="F129" s="48"/>
      <c r="G129" s="48"/>
      <c r="H129" s="48"/>
      <c r="I129" s="48"/>
      <c r="J129" s="48"/>
      <c r="K129" s="48"/>
    </row>
    <row r="130" spans="1:11" x14ac:dyDescent="0.25">
      <c r="A130" s="48"/>
      <c r="B130" s="40" t="str">
        <f t="shared" si="3"/>
        <v/>
      </c>
      <c r="C130" s="44"/>
      <c r="D130" s="44"/>
      <c r="E130" s="48"/>
      <c r="F130" s="48"/>
      <c r="G130" s="48"/>
      <c r="H130" s="48"/>
      <c r="I130" s="48"/>
      <c r="J130" s="48"/>
      <c r="K130" s="48"/>
    </row>
    <row r="131" spans="1:11" x14ac:dyDescent="0.25">
      <c r="A131" s="48"/>
      <c r="B131" s="40" t="str">
        <f t="shared" si="3"/>
        <v/>
      </c>
      <c r="C131" s="44"/>
      <c r="D131" s="44"/>
      <c r="E131" s="48"/>
      <c r="F131" s="48"/>
      <c r="G131" s="48"/>
      <c r="H131" s="48"/>
      <c r="I131" s="48"/>
      <c r="J131" s="48"/>
      <c r="K131" s="48"/>
    </row>
    <row r="132" spans="1:11" x14ac:dyDescent="0.25">
      <c r="A132" s="48"/>
      <c r="B132" s="40" t="str">
        <f t="shared" ref="B132:B163" si="4">IF(ISBLANK(C132), "", _xlfn.TEXTJOIN("_", TRUE,study_id,"treatment",  C132))</f>
        <v/>
      </c>
      <c r="C132" s="44"/>
      <c r="D132" s="44"/>
      <c r="E132" s="48"/>
      <c r="F132" s="48"/>
      <c r="G132" s="48"/>
      <c r="H132" s="48"/>
      <c r="I132" s="48"/>
      <c r="J132" s="48"/>
      <c r="K132" s="48"/>
    </row>
    <row r="133" spans="1:11" x14ac:dyDescent="0.25">
      <c r="A133" s="48"/>
      <c r="B133" s="40" t="str">
        <f t="shared" si="4"/>
        <v/>
      </c>
      <c r="C133" s="44"/>
      <c r="D133" s="44"/>
      <c r="E133" s="48"/>
      <c r="F133" s="48"/>
      <c r="G133" s="48"/>
      <c r="H133" s="48"/>
      <c r="I133" s="48"/>
      <c r="J133" s="48"/>
      <c r="K133" s="48"/>
    </row>
    <row r="134" spans="1:11" x14ac:dyDescent="0.25">
      <c r="A134" s="48"/>
      <c r="B134" s="40" t="str">
        <f t="shared" si="4"/>
        <v/>
      </c>
      <c r="C134" s="44"/>
      <c r="D134" s="44"/>
      <c r="E134" s="48"/>
      <c r="F134" s="48"/>
      <c r="G134" s="48"/>
      <c r="H134" s="48"/>
      <c r="I134" s="48"/>
      <c r="J134" s="48"/>
      <c r="K134" s="48"/>
    </row>
    <row r="135" spans="1:11" x14ac:dyDescent="0.25">
      <c r="A135" s="48"/>
      <c r="B135" s="40" t="str">
        <f t="shared" si="4"/>
        <v/>
      </c>
      <c r="C135" s="44"/>
      <c r="D135" s="44"/>
      <c r="E135" s="48"/>
      <c r="F135" s="48"/>
      <c r="G135" s="48"/>
      <c r="H135" s="48"/>
      <c r="I135" s="48"/>
      <c r="J135" s="48"/>
      <c r="K135" s="48"/>
    </row>
    <row r="136" spans="1:11" x14ac:dyDescent="0.25">
      <c r="A136" s="48"/>
      <c r="B136" s="40" t="str">
        <f t="shared" si="4"/>
        <v/>
      </c>
      <c r="C136" s="44"/>
      <c r="D136" s="44"/>
      <c r="E136" s="48"/>
      <c r="F136" s="48"/>
      <c r="G136" s="48"/>
      <c r="H136" s="48"/>
      <c r="I136" s="48"/>
      <c r="J136" s="48"/>
      <c r="K136" s="48"/>
    </row>
    <row r="137" spans="1:11" x14ac:dyDescent="0.25">
      <c r="A137" s="48"/>
      <c r="B137" s="40" t="str">
        <f t="shared" si="4"/>
        <v/>
      </c>
      <c r="C137" s="44"/>
      <c r="D137" s="44"/>
      <c r="E137" s="48"/>
      <c r="F137" s="48"/>
      <c r="G137" s="48"/>
      <c r="H137" s="48"/>
      <c r="I137" s="48"/>
      <c r="J137" s="48"/>
      <c r="K137" s="48"/>
    </row>
    <row r="138" spans="1:11" x14ac:dyDescent="0.25">
      <c r="A138" s="48"/>
      <c r="B138" s="40" t="str">
        <f t="shared" si="4"/>
        <v/>
      </c>
      <c r="C138" s="44"/>
      <c r="D138" s="44"/>
      <c r="E138" s="48"/>
      <c r="F138" s="48"/>
      <c r="G138" s="48"/>
      <c r="H138" s="48"/>
      <c r="I138" s="48"/>
      <c r="J138" s="48"/>
      <c r="K138" s="48"/>
    </row>
    <row r="139" spans="1:11" x14ac:dyDescent="0.25">
      <c r="A139" s="48"/>
      <c r="B139" s="40" t="str">
        <f t="shared" si="4"/>
        <v/>
      </c>
      <c r="C139" s="44"/>
      <c r="D139" s="44"/>
      <c r="E139" s="48"/>
      <c r="F139" s="48"/>
      <c r="G139" s="48"/>
      <c r="H139" s="48"/>
      <c r="I139" s="48"/>
      <c r="J139" s="48"/>
      <c r="K139" s="48"/>
    </row>
    <row r="140" spans="1:11" x14ac:dyDescent="0.25">
      <c r="A140" s="48"/>
      <c r="B140" s="40" t="str">
        <f t="shared" si="4"/>
        <v/>
      </c>
      <c r="C140" s="44"/>
      <c r="D140" s="44"/>
      <c r="E140" s="48"/>
      <c r="F140" s="48"/>
      <c r="G140" s="48"/>
      <c r="H140" s="48"/>
      <c r="I140" s="48"/>
      <c r="J140" s="48"/>
      <c r="K140" s="48"/>
    </row>
    <row r="141" spans="1:11" x14ac:dyDescent="0.25">
      <c r="A141" s="48"/>
      <c r="B141" s="40" t="str">
        <f t="shared" si="4"/>
        <v/>
      </c>
      <c r="C141" s="44"/>
      <c r="D141" s="44"/>
      <c r="E141" s="48"/>
      <c r="F141" s="48"/>
      <c r="G141" s="48"/>
      <c r="H141" s="48"/>
      <c r="I141" s="48"/>
      <c r="J141" s="48"/>
      <c r="K141" s="48"/>
    </row>
    <row r="142" spans="1:11" x14ac:dyDescent="0.25">
      <c r="A142" s="48"/>
      <c r="B142" s="40" t="str">
        <f t="shared" si="4"/>
        <v/>
      </c>
      <c r="C142" s="44"/>
      <c r="D142" s="44"/>
      <c r="E142" s="48"/>
      <c r="F142" s="48"/>
      <c r="G142" s="48"/>
      <c r="H142" s="48"/>
      <c r="I142" s="48"/>
      <c r="J142" s="48"/>
      <c r="K142" s="48"/>
    </row>
    <row r="143" spans="1:11" x14ac:dyDescent="0.25">
      <c r="A143" s="48"/>
      <c r="B143" s="40" t="str">
        <f t="shared" si="4"/>
        <v/>
      </c>
      <c r="C143" s="44"/>
      <c r="D143" s="44"/>
      <c r="E143" s="48"/>
      <c r="F143" s="48"/>
      <c r="G143" s="48"/>
      <c r="H143" s="48"/>
      <c r="I143" s="48"/>
      <c r="J143" s="48"/>
      <c r="K143" s="48"/>
    </row>
    <row r="144" spans="1:11" x14ac:dyDescent="0.25">
      <c r="A144" s="48"/>
      <c r="B144" s="40" t="str">
        <f t="shared" si="4"/>
        <v/>
      </c>
      <c r="C144" s="44"/>
      <c r="D144" s="44"/>
      <c r="E144" s="48"/>
      <c r="F144" s="48"/>
      <c r="G144" s="48"/>
      <c r="H144" s="48"/>
      <c r="I144" s="48"/>
      <c r="J144" s="48"/>
      <c r="K144" s="48"/>
    </row>
    <row r="145" spans="1:11" x14ac:dyDescent="0.25">
      <c r="A145" s="48"/>
      <c r="B145" s="40" t="str">
        <f t="shared" si="4"/>
        <v/>
      </c>
      <c r="C145" s="44"/>
      <c r="D145" s="44"/>
      <c r="E145" s="48"/>
      <c r="F145" s="48"/>
      <c r="G145" s="48"/>
      <c r="H145" s="48"/>
      <c r="I145" s="48"/>
      <c r="J145" s="48"/>
      <c r="K145" s="48"/>
    </row>
    <row r="146" spans="1:11" x14ac:dyDescent="0.25">
      <c r="A146" s="48"/>
      <c r="B146" s="40" t="str">
        <f t="shared" si="4"/>
        <v/>
      </c>
      <c r="C146" s="44"/>
      <c r="D146" s="44"/>
      <c r="E146" s="48"/>
      <c r="F146" s="48"/>
      <c r="G146" s="48"/>
      <c r="H146" s="48"/>
      <c r="I146" s="48"/>
      <c r="J146" s="48"/>
      <c r="K146" s="48"/>
    </row>
    <row r="147" spans="1:11" x14ac:dyDescent="0.25">
      <c r="A147" s="48"/>
      <c r="B147" s="40" t="str">
        <f t="shared" si="4"/>
        <v/>
      </c>
      <c r="C147" s="44"/>
      <c r="D147" s="44"/>
      <c r="E147" s="48"/>
      <c r="F147" s="48"/>
      <c r="G147" s="48"/>
      <c r="H147" s="48"/>
      <c r="I147" s="48"/>
      <c r="J147" s="48"/>
      <c r="K147" s="48"/>
    </row>
    <row r="148" spans="1:11" x14ac:dyDescent="0.25">
      <c r="A148" s="48"/>
      <c r="B148" s="40" t="str">
        <f t="shared" si="4"/>
        <v/>
      </c>
      <c r="C148" s="44"/>
      <c r="D148" s="44"/>
      <c r="E148" s="48"/>
      <c r="F148" s="48"/>
      <c r="G148" s="48"/>
      <c r="H148" s="48"/>
      <c r="I148" s="48"/>
      <c r="J148" s="48"/>
      <c r="K148" s="48"/>
    </row>
    <row r="149" spans="1:11" x14ac:dyDescent="0.25">
      <c r="A149" s="48"/>
      <c r="B149" s="40" t="str">
        <f t="shared" si="4"/>
        <v/>
      </c>
      <c r="C149" s="44"/>
      <c r="D149" s="44"/>
      <c r="E149" s="48"/>
      <c r="F149" s="48"/>
      <c r="G149" s="48"/>
      <c r="H149" s="48"/>
      <c r="I149" s="48"/>
      <c r="J149" s="48"/>
      <c r="K149" s="48"/>
    </row>
    <row r="150" spans="1:11" x14ac:dyDescent="0.25">
      <c r="A150" s="48"/>
      <c r="B150" s="40" t="str">
        <f t="shared" si="4"/>
        <v/>
      </c>
      <c r="C150" s="44"/>
      <c r="D150" s="44"/>
      <c r="E150" s="48"/>
      <c r="F150" s="48"/>
      <c r="G150" s="48"/>
      <c r="H150" s="48"/>
      <c r="I150" s="48"/>
      <c r="J150" s="48"/>
      <c r="K150" s="48"/>
    </row>
    <row r="151" spans="1:11" x14ac:dyDescent="0.25">
      <c r="A151" s="48"/>
      <c r="B151" s="40" t="str">
        <f t="shared" si="4"/>
        <v/>
      </c>
      <c r="C151" s="44"/>
      <c r="D151" s="44"/>
      <c r="E151" s="48"/>
      <c r="F151" s="48"/>
      <c r="G151" s="48"/>
      <c r="H151" s="48"/>
      <c r="I151" s="48"/>
      <c r="J151" s="48"/>
      <c r="K151" s="48"/>
    </row>
    <row r="152" spans="1:11" x14ac:dyDescent="0.25">
      <c r="A152" s="48"/>
      <c r="B152" s="40" t="str">
        <f t="shared" si="4"/>
        <v/>
      </c>
      <c r="C152" s="44"/>
      <c r="D152" s="44"/>
      <c r="E152" s="48"/>
      <c r="F152" s="48"/>
      <c r="G152" s="48"/>
      <c r="H152" s="48"/>
      <c r="I152" s="48"/>
      <c r="J152" s="48"/>
      <c r="K152" s="48"/>
    </row>
    <row r="153" spans="1:11" x14ac:dyDescent="0.25">
      <c r="A153" s="48"/>
      <c r="B153" s="40" t="str">
        <f t="shared" si="4"/>
        <v/>
      </c>
      <c r="C153" s="44"/>
      <c r="D153" s="44"/>
      <c r="E153" s="48"/>
      <c r="F153" s="48"/>
      <c r="G153" s="48"/>
      <c r="H153" s="48"/>
      <c r="I153" s="48"/>
      <c r="J153" s="48"/>
      <c r="K153" s="48"/>
    </row>
    <row r="154" spans="1:11" x14ac:dyDescent="0.25">
      <c r="A154" s="48"/>
      <c r="B154" s="40" t="str">
        <f t="shared" si="4"/>
        <v/>
      </c>
      <c r="C154" s="44"/>
      <c r="D154" s="44"/>
      <c r="E154" s="48"/>
      <c r="F154" s="48"/>
      <c r="G154" s="48"/>
      <c r="H154" s="48"/>
      <c r="I154" s="48"/>
      <c r="J154" s="48"/>
      <c r="K154" s="48"/>
    </row>
    <row r="155" spans="1:11" x14ac:dyDescent="0.25">
      <c r="A155" s="48"/>
      <c r="B155" s="40" t="str">
        <f t="shared" si="4"/>
        <v/>
      </c>
      <c r="C155" s="44"/>
      <c r="D155" s="44"/>
      <c r="E155" s="48"/>
      <c r="F155" s="48"/>
      <c r="G155" s="48"/>
      <c r="H155" s="48"/>
      <c r="I155" s="48"/>
      <c r="J155" s="48"/>
      <c r="K155" s="48"/>
    </row>
    <row r="156" spans="1:11" x14ac:dyDescent="0.25">
      <c r="A156" s="48"/>
      <c r="B156" s="40" t="str">
        <f t="shared" si="4"/>
        <v/>
      </c>
      <c r="C156" s="44"/>
      <c r="D156" s="44"/>
      <c r="E156" s="48"/>
      <c r="F156" s="48"/>
      <c r="G156" s="48"/>
      <c r="H156" s="48"/>
      <c r="I156" s="48"/>
      <c r="J156" s="48"/>
      <c r="K156" s="48"/>
    </row>
    <row r="157" spans="1:11" x14ac:dyDescent="0.25">
      <c r="A157" s="48"/>
      <c r="B157" s="40" t="str">
        <f t="shared" si="4"/>
        <v/>
      </c>
      <c r="C157" s="44"/>
      <c r="D157" s="44"/>
      <c r="E157" s="48"/>
      <c r="F157" s="48"/>
      <c r="G157" s="48"/>
      <c r="H157" s="48"/>
      <c r="I157" s="48"/>
      <c r="J157" s="48"/>
      <c r="K157" s="48"/>
    </row>
    <row r="158" spans="1:11" x14ac:dyDescent="0.25">
      <c r="A158" s="48"/>
      <c r="B158" s="40" t="str">
        <f t="shared" si="4"/>
        <v/>
      </c>
      <c r="C158" s="44"/>
      <c r="D158" s="44"/>
      <c r="E158" s="48"/>
      <c r="F158" s="48"/>
      <c r="G158" s="48"/>
      <c r="H158" s="48"/>
      <c r="I158" s="48"/>
      <c r="J158" s="48"/>
      <c r="K158" s="48"/>
    </row>
    <row r="159" spans="1:11" x14ac:dyDescent="0.25">
      <c r="A159" s="48"/>
      <c r="B159" s="40" t="str">
        <f t="shared" si="4"/>
        <v/>
      </c>
      <c r="C159" s="44"/>
      <c r="D159" s="44"/>
      <c r="E159" s="48"/>
      <c r="F159" s="48"/>
      <c r="G159" s="48"/>
      <c r="H159" s="48"/>
      <c r="I159" s="48"/>
      <c r="J159" s="48"/>
      <c r="K159" s="48"/>
    </row>
    <row r="160" spans="1:11" x14ac:dyDescent="0.25">
      <c r="A160" s="48"/>
      <c r="B160" s="40" t="str">
        <f t="shared" si="4"/>
        <v/>
      </c>
      <c r="C160" s="44"/>
      <c r="D160" s="44"/>
      <c r="E160" s="48"/>
      <c r="F160" s="48"/>
      <c r="G160" s="48"/>
      <c r="H160" s="48"/>
      <c r="I160" s="48"/>
      <c r="J160" s="48"/>
      <c r="K160" s="48"/>
    </row>
    <row r="161" spans="1:11" x14ac:dyDescent="0.25">
      <c r="A161" s="48"/>
      <c r="B161" s="40" t="str">
        <f t="shared" si="4"/>
        <v/>
      </c>
      <c r="C161" s="44"/>
      <c r="D161" s="44"/>
      <c r="E161" s="48"/>
      <c r="F161" s="48"/>
      <c r="G161" s="48"/>
      <c r="H161" s="48"/>
      <c r="I161" s="48"/>
      <c r="J161" s="48"/>
      <c r="K161" s="48"/>
    </row>
    <row r="162" spans="1:11" x14ac:dyDescent="0.25">
      <c r="A162" s="48"/>
      <c r="B162" s="40" t="str">
        <f t="shared" si="4"/>
        <v/>
      </c>
      <c r="C162" s="44"/>
      <c r="D162" s="44"/>
      <c r="E162" s="48"/>
      <c r="F162" s="48"/>
      <c r="G162" s="48"/>
      <c r="H162" s="48"/>
      <c r="I162" s="48"/>
      <c r="J162" s="48"/>
      <c r="K162" s="48"/>
    </row>
    <row r="163" spans="1:11" x14ac:dyDescent="0.25">
      <c r="A163" s="48"/>
      <c r="B163" s="40" t="str">
        <f t="shared" si="4"/>
        <v/>
      </c>
      <c r="C163" s="44"/>
      <c r="D163" s="44"/>
      <c r="E163" s="48"/>
      <c r="F163" s="48"/>
      <c r="G163" s="48"/>
      <c r="H163" s="48"/>
      <c r="I163" s="48"/>
      <c r="J163" s="48"/>
      <c r="K163" s="48"/>
    </row>
    <row r="164" spans="1:11" x14ac:dyDescent="0.25">
      <c r="A164" s="48"/>
      <c r="B164" s="40" t="str">
        <f t="shared" ref="B164:B195" si="5">IF(ISBLANK(C164), "", _xlfn.TEXTJOIN("_", TRUE,study_id,"treatment",  C164))</f>
        <v/>
      </c>
      <c r="C164" s="44"/>
      <c r="D164" s="44"/>
      <c r="E164" s="48"/>
      <c r="F164" s="48"/>
      <c r="G164" s="48"/>
      <c r="H164" s="48"/>
      <c r="I164" s="48"/>
      <c r="J164" s="48"/>
      <c r="K164" s="48"/>
    </row>
    <row r="165" spans="1:11" x14ac:dyDescent="0.25">
      <c r="A165" s="48"/>
      <c r="B165" s="40" t="str">
        <f t="shared" si="5"/>
        <v/>
      </c>
      <c r="C165" s="44"/>
      <c r="D165" s="44"/>
      <c r="E165" s="48"/>
      <c r="F165" s="48"/>
      <c r="G165" s="48"/>
      <c r="H165" s="48"/>
      <c r="I165" s="48"/>
      <c r="J165" s="48"/>
      <c r="K165" s="48"/>
    </row>
    <row r="166" spans="1:11" x14ac:dyDescent="0.25">
      <c r="A166" s="48"/>
      <c r="B166" s="40" t="str">
        <f t="shared" si="5"/>
        <v/>
      </c>
      <c r="C166" s="44"/>
      <c r="D166" s="44"/>
      <c r="E166" s="48"/>
      <c r="F166" s="48"/>
      <c r="G166" s="48"/>
      <c r="H166" s="48"/>
      <c r="I166" s="48"/>
      <c r="J166" s="48"/>
      <c r="K166" s="48"/>
    </row>
    <row r="167" spans="1:11" x14ac:dyDescent="0.25">
      <c r="A167" s="48"/>
      <c r="B167" s="40" t="str">
        <f t="shared" si="5"/>
        <v/>
      </c>
      <c r="C167" s="44"/>
      <c r="D167" s="44"/>
      <c r="E167" s="48"/>
      <c r="F167" s="48"/>
      <c r="G167" s="48"/>
      <c r="H167" s="48"/>
      <c r="I167" s="48"/>
      <c r="J167" s="48"/>
      <c r="K167" s="48"/>
    </row>
    <row r="168" spans="1:11" x14ac:dyDescent="0.25">
      <c r="A168" s="48"/>
      <c r="B168" s="40" t="str">
        <f t="shared" si="5"/>
        <v/>
      </c>
      <c r="C168" s="44"/>
      <c r="D168" s="44"/>
      <c r="E168" s="48"/>
      <c r="F168" s="48"/>
      <c r="G168" s="48"/>
      <c r="H168" s="48"/>
      <c r="I168" s="48"/>
      <c r="J168" s="48"/>
      <c r="K168" s="48"/>
    </row>
    <row r="169" spans="1:11" x14ac:dyDescent="0.25">
      <c r="A169" s="48"/>
      <c r="B169" s="40" t="str">
        <f t="shared" si="5"/>
        <v/>
      </c>
      <c r="C169" s="44"/>
      <c r="D169" s="44"/>
      <c r="E169" s="48"/>
      <c r="F169" s="48"/>
      <c r="G169" s="48"/>
      <c r="H169" s="48"/>
      <c r="I169" s="48"/>
      <c r="J169" s="48"/>
      <c r="K169" s="48"/>
    </row>
    <row r="170" spans="1:11" x14ac:dyDescent="0.25">
      <c r="A170" s="48"/>
      <c r="B170" s="40" t="str">
        <f t="shared" si="5"/>
        <v/>
      </c>
      <c r="C170" s="44"/>
      <c r="D170" s="44"/>
      <c r="E170" s="48"/>
      <c r="F170" s="48"/>
      <c r="G170" s="48"/>
      <c r="H170" s="48"/>
      <c r="I170" s="48"/>
      <c r="J170" s="48"/>
      <c r="K170" s="48"/>
    </row>
    <row r="171" spans="1:11" x14ac:dyDescent="0.25">
      <c r="A171" s="48"/>
      <c r="B171" s="40" t="str">
        <f t="shared" si="5"/>
        <v/>
      </c>
      <c r="C171" s="44"/>
      <c r="D171" s="44"/>
      <c r="E171" s="48"/>
      <c r="F171" s="48"/>
      <c r="G171" s="48"/>
      <c r="H171" s="48"/>
      <c r="I171" s="48"/>
      <c r="J171" s="48"/>
      <c r="K171" s="48"/>
    </row>
    <row r="172" spans="1:11" x14ac:dyDescent="0.25">
      <c r="A172" s="48"/>
      <c r="B172" s="40" t="str">
        <f t="shared" si="5"/>
        <v/>
      </c>
      <c r="C172" s="44"/>
      <c r="D172" s="44"/>
      <c r="E172" s="48"/>
      <c r="F172" s="48"/>
      <c r="G172" s="48"/>
      <c r="H172" s="48"/>
      <c r="I172" s="48"/>
      <c r="J172" s="48"/>
      <c r="K172" s="48"/>
    </row>
    <row r="173" spans="1:11" x14ac:dyDescent="0.25">
      <c r="A173" s="48"/>
      <c r="B173" s="40" t="str">
        <f t="shared" si="5"/>
        <v/>
      </c>
      <c r="C173" s="44"/>
      <c r="D173" s="44"/>
      <c r="E173" s="48"/>
      <c r="F173" s="48"/>
      <c r="G173" s="48"/>
      <c r="H173" s="48"/>
      <c r="I173" s="48"/>
      <c r="J173" s="48"/>
      <c r="K173" s="48"/>
    </row>
    <row r="174" spans="1:11" x14ac:dyDescent="0.25">
      <c r="A174" s="48"/>
      <c r="B174" s="40" t="str">
        <f t="shared" si="5"/>
        <v/>
      </c>
      <c r="C174" s="44"/>
      <c r="D174" s="44"/>
      <c r="E174" s="48"/>
      <c r="F174" s="48"/>
      <c r="G174" s="48"/>
      <c r="H174" s="48"/>
      <c r="I174" s="48"/>
      <c r="J174" s="48"/>
      <c r="K174" s="48"/>
    </row>
    <row r="175" spans="1:11" x14ac:dyDescent="0.25">
      <c r="A175" s="48"/>
      <c r="B175" s="40" t="str">
        <f t="shared" si="5"/>
        <v/>
      </c>
      <c r="C175" s="44"/>
      <c r="D175" s="44"/>
      <c r="E175" s="48"/>
      <c r="F175" s="48"/>
      <c r="G175" s="48"/>
      <c r="H175" s="48"/>
      <c r="I175" s="48"/>
      <c r="J175" s="48"/>
      <c r="K175" s="48"/>
    </row>
    <row r="176" spans="1:11" x14ac:dyDescent="0.25">
      <c r="A176" s="48"/>
      <c r="B176" s="40" t="str">
        <f t="shared" si="5"/>
        <v/>
      </c>
      <c r="C176" s="44"/>
      <c r="D176" s="44"/>
      <c r="E176" s="48"/>
      <c r="F176" s="48"/>
      <c r="G176" s="48"/>
      <c r="H176" s="48"/>
      <c r="I176" s="48"/>
      <c r="J176" s="48"/>
      <c r="K176" s="48"/>
    </row>
    <row r="177" spans="1:11" x14ac:dyDescent="0.25">
      <c r="A177" s="48"/>
      <c r="B177" s="40" t="str">
        <f t="shared" si="5"/>
        <v/>
      </c>
      <c r="C177" s="44"/>
      <c r="D177" s="44"/>
      <c r="E177" s="48"/>
      <c r="F177" s="48"/>
      <c r="G177" s="48"/>
      <c r="H177" s="48"/>
      <c r="I177" s="48"/>
      <c r="J177" s="48"/>
      <c r="K177" s="48"/>
    </row>
    <row r="178" spans="1:11" x14ac:dyDescent="0.25">
      <c r="A178" s="48"/>
      <c r="B178" s="40" t="str">
        <f t="shared" si="5"/>
        <v/>
      </c>
      <c r="C178" s="44"/>
      <c r="D178" s="44"/>
      <c r="E178" s="48"/>
      <c r="F178" s="48"/>
      <c r="G178" s="48"/>
      <c r="H178" s="48"/>
      <c r="I178" s="48"/>
      <c r="J178" s="48"/>
      <c r="K178" s="48"/>
    </row>
    <row r="179" spans="1:11" x14ac:dyDescent="0.25">
      <c r="A179" s="48"/>
      <c r="B179" s="40" t="str">
        <f t="shared" si="5"/>
        <v/>
      </c>
      <c r="C179" s="44"/>
      <c r="D179" s="44"/>
      <c r="E179" s="48"/>
      <c r="F179" s="48"/>
      <c r="G179" s="48"/>
      <c r="H179" s="48"/>
      <c r="I179" s="48"/>
      <c r="J179" s="48"/>
      <c r="K179" s="48"/>
    </row>
    <row r="180" spans="1:11" x14ac:dyDescent="0.25">
      <c r="A180" s="48"/>
      <c r="B180" s="40" t="str">
        <f t="shared" si="5"/>
        <v/>
      </c>
      <c r="C180" s="44"/>
      <c r="D180" s="44"/>
      <c r="E180" s="48"/>
      <c r="F180" s="48"/>
      <c r="G180" s="48"/>
      <c r="H180" s="48"/>
      <c r="I180" s="48"/>
      <c r="J180" s="48"/>
      <c r="K180" s="48"/>
    </row>
    <row r="181" spans="1:11" x14ac:dyDescent="0.25">
      <c r="A181" s="48"/>
      <c r="B181" s="40" t="str">
        <f t="shared" si="5"/>
        <v/>
      </c>
      <c r="C181" s="44"/>
      <c r="D181" s="44"/>
      <c r="E181" s="48"/>
      <c r="F181" s="48"/>
      <c r="G181" s="48"/>
      <c r="H181" s="48"/>
      <c r="I181" s="48"/>
      <c r="J181" s="48"/>
      <c r="K181" s="48"/>
    </row>
    <row r="182" spans="1:11" x14ac:dyDescent="0.25">
      <c r="A182" s="48"/>
      <c r="B182" s="40" t="str">
        <f t="shared" si="5"/>
        <v/>
      </c>
      <c r="C182" s="44"/>
      <c r="D182" s="44"/>
      <c r="E182" s="48"/>
      <c r="F182" s="48"/>
      <c r="G182" s="48"/>
      <c r="H182" s="48"/>
      <c r="I182" s="48"/>
      <c r="J182" s="48"/>
      <c r="K182" s="48"/>
    </row>
    <row r="183" spans="1:11" x14ac:dyDescent="0.25">
      <c r="A183" s="48"/>
      <c r="B183" s="40" t="str">
        <f t="shared" si="5"/>
        <v/>
      </c>
      <c r="C183" s="44"/>
      <c r="D183" s="44"/>
      <c r="E183" s="48"/>
      <c r="F183" s="48"/>
      <c r="G183" s="48"/>
      <c r="H183" s="48"/>
      <c r="I183" s="48"/>
      <c r="J183" s="48"/>
      <c r="K183" s="48"/>
    </row>
    <row r="184" spans="1:11" x14ac:dyDescent="0.25">
      <c r="A184" s="48"/>
      <c r="B184" s="40" t="str">
        <f t="shared" si="5"/>
        <v/>
      </c>
      <c r="C184" s="44"/>
      <c r="D184" s="44"/>
      <c r="E184" s="48"/>
      <c r="F184" s="48"/>
      <c r="G184" s="48"/>
      <c r="H184" s="48"/>
      <c r="I184" s="48"/>
      <c r="J184" s="48"/>
      <c r="K184" s="48"/>
    </row>
    <row r="185" spans="1:11" x14ac:dyDescent="0.25">
      <c r="A185" s="48"/>
      <c r="B185" s="40" t="str">
        <f t="shared" si="5"/>
        <v/>
      </c>
      <c r="C185" s="44"/>
      <c r="D185" s="44"/>
      <c r="E185" s="48"/>
      <c r="F185" s="48"/>
      <c r="G185" s="48"/>
      <c r="H185" s="48"/>
      <c r="I185" s="48"/>
      <c r="J185" s="48"/>
      <c r="K185" s="48"/>
    </row>
    <row r="186" spans="1:11" x14ac:dyDescent="0.25">
      <c r="A186" s="48"/>
      <c r="B186" s="40" t="str">
        <f t="shared" si="5"/>
        <v/>
      </c>
      <c r="C186" s="44"/>
      <c r="D186" s="44"/>
      <c r="E186" s="48"/>
      <c r="F186" s="48"/>
      <c r="G186" s="48"/>
      <c r="H186" s="48"/>
      <c r="I186" s="48"/>
      <c r="J186" s="48"/>
      <c r="K186" s="48"/>
    </row>
    <row r="187" spans="1:11" x14ac:dyDescent="0.25">
      <c r="A187" s="48"/>
      <c r="B187" s="40" t="str">
        <f t="shared" si="5"/>
        <v/>
      </c>
      <c r="C187" s="44"/>
      <c r="D187" s="44"/>
      <c r="E187" s="48"/>
      <c r="F187" s="48"/>
      <c r="G187" s="48"/>
      <c r="H187" s="48"/>
      <c r="I187" s="48"/>
      <c r="J187" s="48"/>
      <c r="K187" s="48"/>
    </row>
    <row r="188" spans="1:11" x14ac:dyDescent="0.25">
      <c r="A188" s="48"/>
      <c r="B188" s="40" t="str">
        <f t="shared" si="5"/>
        <v/>
      </c>
      <c r="C188" s="44"/>
      <c r="D188" s="44"/>
      <c r="E188" s="48"/>
      <c r="F188" s="48"/>
      <c r="G188" s="48"/>
      <c r="H188" s="48"/>
      <c r="I188" s="48"/>
      <c r="J188" s="48"/>
      <c r="K188" s="48"/>
    </row>
    <row r="189" spans="1:11" x14ac:dyDescent="0.25">
      <c r="A189" s="48"/>
      <c r="B189" s="40" t="str">
        <f t="shared" si="5"/>
        <v/>
      </c>
      <c r="C189" s="44"/>
      <c r="D189" s="44"/>
      <c r="E189" s="48"/>
      <c r="F189" s="48"/>
      <c r="G189" s="48"/>
      <c r="H189" s="48"/>
      <c r="I189" s="48"/>
      <c r="J189" s="48"/>
      <c r="K189" s="48"/>
    </row>
    <row r="190" spans="1:11" x14ac:dyDescent="0.25">
      <c r="A190" s="48"/>
      <c r="B190" s="40" t="str">
        <f t="shared" si="5"/>
        <v/>
      </c>
      <c r="C190" s="44"/>
      <c r="D190" s="44"/>
      <c r="E190" s="48"/>
      <c r="F190" s="48"/>
      <c r="G190" s="48"/>
      <c r="H190" s="48"/>
      <c r="I190" s="48"/>
      <c r="J190" s="48"/>
      <c r="K190" s="48"/>
    </row>
    <row r="191" spans="1:11" x14ac:dyDescent="0.25">
      <c r="A191" s="48"/>
      <c r="B191" s="40" t="str">
        <f t="shared" si="5"/>
        <v/>
      </c>
      <c r="C191" s="44"/>
      <c r="D191" s="44"/>
      <c r="E191" s="48"/>
      <c r="F191" s="48"/>
      <c r="G191" s="48"/>
      <c r="H191" s="48"/>
      <c r="I191" s="48"/>
      <c r="J191" s="48"/>
      <c r="K191" s="48"/>
    </row>
    <row r="192" spans="1:11" x14ac:dyDescent="0.25">
      <c r="A192" s="48"/>
      <c r="B192" s="40" t="str">
        <f t="shared" si="5"/>
        <v/>
      </c>
      <c r="C192" s="44"/>
      <c r="D192" s="44"/>
      <c r="E192" s="48"/>
      <c r="F192" s="48"/>
      <c r="G192" s="48"/>
      <c r="H192" s="48"/>
      <c r="I192" s="48"/>
      <c r="J192" s="48"/>
      <c r="K192" s="48"/>
    </row>
    <row r="193" spans="1:11" x14ac:dyDescent="0.25">
      <c r="A193" s="48"/>
      <c r="B193" s="40" t="str">
        <f t="shared" si="5"/>
        <v/>
      </c>
      <c r="C193" s="44"/>
      <c r="D193" s="44"/>
      <c r="E193" s="48"/>
      <c r="F193" s="48"/>
      <c r="G193" s="48"/>
      <c r="H193" s="48"/>
      <c r="I193" s="48"/>
      <c r="J193" s="48"/>
      <c r="K193" s="48"/>
    </row>
    <row r="194" spans="1:11" x14ac:dyDescent="0.25">
      <c r="A194" s="48"/>
      <c r="B194" s="40" t="str">
        <f t="shared" si="5"/>
        <v/>
      </c>
      <c r="C194" s="44"/>
      <c r="D194" s="44"/>
      <c r="E194" s="48"/>
      <c r="F194" s="48"/>
      <c r="G194" s="48"/>
      <c r="H194" s="48"/>
      <c r="I194" s="48"/>
      <c r="J194" s="48"/>
      <c r="K194" s="48"/>
    </row>
    <row r="195" spans="1:11" x14ac:dyDescent="0.25">
      <c r="A195" s="48"/>
      <c r="B195" s="40" t="str">
        <f t="shared" si="5"/>
        <v/>
      </c>
      <c r="C195" s="44"/>
      <c r="D195" s="44"/>
      <c r="E195" s="48"/>
      <c r="F195" s="48"/>
      <c r="G195" s="48"/>
      <c r="H195" s="48"/>
      <c r="I195" s="48"/>
      <c r="J195" s="48"/>
      <c r="K195" s="48"/>
    </row>
    <row r="196" spans="1:11" x14ac:dyDescent="0.25">
      <c r="A196" s="48"/>
      <c r="B196" s="40" t="str">
        <f t="shared" ref="B196:B200" si="6">IF(ISBLANK(C196), "", _xlfn.TEXTJOIN("_", TRUE,study_id,"treatment",  C196))</f>
        <v/>
      </c>
      <c r="C196" s="44"/>
      <c r="D196" s="44"/>
      <c r="E196" s="48"/>
      <c r="F196" s="48"/>
      <c r="G196" s="48"/>
      <c r="H196" s="48"/>
      <c r="I196" s="48"/>
      <c r="J196" s="48"/>
      <c r="K196" s="48"/>
    </row>
    <row r="197" spans="1:11" x14ac:dyDescent="0.25">
      <c r="A197" s="48"/>
      <c r="B197" s="40" t="str">
        <f t="shared" si="6"/>
        <v/>
      </c>
      <c r="C197" s="44"/>
      <c r="D197" s="44"/>
      <c r="E197" s="48"/>
      <c r="F197" s="48"/>
      <c r="G197" s="48"/>
      <c r="H197" s="48"/>
      <c r="I197" s="48"/>
      <c r="J197" s="48"/>
      <c r="K197" s="48"/>
    </row>
    <row r="198" spans="1:11" x14ac:dyDescent="0.25">
      <c r="A198" s="48"/>
      <c r="B198" s="40" t="str">
        <f t="shared" si="6"/>
        <v/>
      </c>
      <c r="C198" s="44"/>
      <c r="D198" s="44"/>
      <c r="E198" s="48"/>
      <c r="F198" s="48"/>
      <c r="G198" s="48"/>
      <c r="H198" s="48"/>
      <c r="I198" s="48"/>
      <c r="J198" s="48"/>
      <c r="K198" s="48"/>
    </row>
    <row r="199" spans="1:11" x14ac:dyDescent="0.25">
      <c r="A199" s="48"/>
      <c r="B199" s="40" t="str">
        <f t="shared" si="6"/>
        <v/>
      </c>
      <c r="C199" s="44"/>
      <c r="D199" s="44"/>
      <c r="E199" s="48"/>
      <c r="F199" s="48"/>
      <c r="G199" s="48"/>
      <c r="H199" s="48"/>
      <c r="I199" s="48"/>
      <c r="J199" s="48"/>
      <c r="K199" s="48"/>
    </row>
    <row r="200" spans="1:11" x14ac:dyDescent="0.25">
      <c r="A200" s="48"/>
      <c r="B200" s="40" t="str">
        <f t="shared" si="6"/>
        <v/>
      </c>
      <c r="C200" s="44"/>
      <c r="D200" s="44"/>
      <c r="E200" s="48"/>
      <c r="F200" s="48"/>
      <c r="G200" s="48"/>
      <c r="H200" s="48"/>
      <c r="I200" s="48"/>
      <c r="J200" s="48"/>
      <c r="K200" s="48"/>
    </row>
  </sheetData>
  <conditionalFormatting sqref="A1:XFD1048576">
    <cfRule type="expression" dxfId="15" priority="1" stopIfTrue="1">
      <formula>_xlfn.ISFORMULA(A1)</formula>
    </cfRule>
  </conditionalFormatting>
  <dataValidations count="4">
    <dataValidation type="list" allowBlank="1" showInputMessage="1" errorTitle="Temperature Unit" error="Required value was not selected" promptTitle="Temperature Unit" prompt="Please choose required value from the list" sqref="J4:J201" xr:uid="{D475F0D7-9F7B-4B2B-BD95-17B7338B2C62}">
      <formula1>lookuptemperature_unit1145</formula1>
    </dataValidation>
    <dataValidation type="list" allowBlank="1" showInputMessage="1" errorTitle="Duration Unit" error="Required value was not selected" promptTitle="Duration Unit" prompt="Please choose required value from the list" sqref="H4:H201" xr:uid="{3763488E-B0CA-4DFD-B77E-ACAA6A39C5AA}">
      <formula1>lookupduration_unit1144</formula1>
    </dataValidation>
    <dataValidation type="list" allowBlank="1" showInputMessage="1" errorTitle="Amount Unit" error="Required value was not selected" promptTitle="Amount Unit" prompt="Please choose required value from the list" sqref="F4:F201" xr:uid="{B3C98B6F-6B90-4881-B0D7-A1A6962FBE00}">
      <formula1>lookupamount_unit1143</formula1>
    </dataValidation>
    <dataValidation type="list" allowBlank="1" showInputMessage="1" errorTitle="Use Treatment?" error="Required value was not selected" promptTitle="Use Treatment?" prompt="Please choose required value from the list" sqref="D4:D201" xr:uid="{1B6BF436-8A99-40BF-9C18-D8BB4678E282}">
      <formula1>lookupuse_treatment1142</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4355-433F-4062-8A1B-56C799B18BB9}">
  <sheetPr codeName="Sheet5"/>
  <dimension ref="A2:A77"/>
  <sheetViews>
    <sheetView workbookViewId="0">
      <selection activeCell="D2" sqref="D2"/>
    </sheetView>
  </sheetViews>
  <sheetFormatPr defaultRowHeight="15" x14ac:dyDescent="0.25"/>
  <sheetData>
    <row r="2" spans="1:1" x14ac:dyDescent="0.25">
      <c r="A2" t="s">
        <v>1369</v>
      </c>
    </row>
    <row r="3" spans="1:1" x14ac:dyDescent="0.25">
      <c r="A3" t="s">
        <v>1370</v>
      </c>
    </row>
    <row r="5" spans="1:1" x14ac:dyDescent="0.25">
      <c r="A5" t="s">
        <v>1371</v>
      </c>
    </row>
    <row r="6" spans="1:1" x14ac:dyDescent="0.25">
      <c r="A6" t="s">
        <v>1372</v>
      </c>
    </row>
    <row r="7" spans="1:1" x14ac:dyDescent="0.25">
      <c r="A7" t="s">
        <v>1373</v>
      </c>
    </row>
    <row r="8" spans="1:1" x14ac:dyDescent="0.25">
      <c r="A8" t="s">
        <v>1374</v>
      </c>
    </row>
    <row r="9" spans="1:1" x14ac:dyDescent="0.25">
      <c r="A9" t="s">
        <v>1375</v>
      </c>
    </row>
    <row r="10" spans="1:1" x14ac:dyDescent="0.25">
      <c r="A10" t="s">
        <v>1376</v>
      </c>
    </row>
    <row r="11" spans="1:1" x14ac:dyDescent="0.25">
      <c r="A11" t="s">
        <v>1377</v>
      </c>
    </row>
    <row r="12" spans="1:1" x14ac:dyDescent="0.25">
      <c r="A12" t="s">
        <v>1378</v>
      </c>
    </row>
    <row r="13" spans="1:1" x14ac:dyDescent="0.25">
      <c r="A13" t="s">
        <v>1379</v>
      </c>
    </row>
    <row r="14" spans="1:1" x14ac:dyDescent="0.25">
      <c r="A14" t="s">
        <v>1380</v>
      </c>
    </row>
    <row r="15" spans="1:1" x14ac:dyDescent="0.25">
      <c r="A15" t="s">
        <v>1381</v>
      </c>
    </row>
    <row r="16" spans="1:1" x14ac:dyDescent="0.25">
      <c r="A16" t="s">
        <v>1382</v>
      </c>
    </row>
    <row r="17" spans="1:1" x14ac:dyDescent="0.25">
      <c r="A17" t="s">
        <v>1383</v>
      </c>
    </row>
    <row r="18" spans="1:1" x14ac:dyDescent="0.25">
      <c r="A18" t="s">
        <v>1384</v>
      </c>
    </row>
    <row r="19" spans="1:1" x14ac:dyDescent="0.25">
      <c r="A19" t="s">
        <v>1385</v>
      </c>
    </row>
    <row r="20" spans="1:1" x14ac:dyDescent="0.25">
      <c r="A20" t="s">
        <v>1386</v>
      </c>
    </row>
    <row r="21" spans="1:1" x14ac:dyDescent="0.25">
      <c r="A21" t="s">
        <v>1387</v>
      </c>
    </row>
    <row r="22" spans="1:1" x14ac:dyDescent="0.25">
      <c r="A22" t="s">
        <v>1388</v>
      </c>
    </row>
    <row r="23" spans="1:1" x14ac:dyDescent="0.25">
      <c r="A23" t="s">
        <v>1389</v>
      </c>
    </row>
    <row r="24" spans="1:1" x14ac:dyDescent="0.25">
      <c r="A24" t="s">
        <v>1390</v>
      </c>
    </row>
    <row r="25" spans="1:1" x14ac:dyDescent="0.25">
      <c r="A25" t="s">
        <v>1391</v>
      </c>
    </row>
    <row r="26" spans="1:1" x14ac:dyDescent="0.25">
      <c r="A26" t="s">
        <v>1392</v>
      </c>
    </row>
    <row r="27" spans="1:1" x14ac:dyDescent="0.25">
      <c r="A27" t="s">
        <v>1393</v>
      </c>
    </row>
    <row r="28" spans="1:1" x14ac:dyDescent="0.25">
      <c r="A28" t="s">
        <v>1394</v>
      </c>
    </row>
    <row r="29" spans="1:1" x14ac:dyDescent="0.25">
      <c r="A29" t="s">
        <v>1395</v>
      </c>
    </row>
    <row r="30" spans="1:1" x14ac:dyDescent="0.25">
      <c r="A30" t="s">
        <v>1396</v>
      </c>
    </row>
    <row r="31" spans="1:1" x14ac:dyDescent="0.25">
      <c r="A31" t="s">
        <v>1397</v>
      </c>
    </row>
    <row r="32" spans="1:1" x14ac:dyDescent="0.25">
      <c r="A32" t="s">
        <v>1398</v>
      </c>
    </row>
    <row r="33" spans="1:1" x14ac:dyDescent="0.25">
      <c r="A33" t="s">
        <v>1399</v>
      </c>
    </row>
    <row r="34" spans="1:1" x14ac:dyDescent="0.25">
      <c r="A34" t="s">
        <v>1400</v>
      </c>
    </row>
    <row r="35" spans="1:1" x14ac:dyDescent="0.25">
      <c r="A35" t="s">
        <v>1401</v>
      </c>
    </row>
    <row r="36" spans="1:1" x14ac:dyDescent="0.25">
      <c r="A36" t="s">
        <v>1402</v>
      </c>
    </row>
    <row r="37" spans="1:1" x14ac:dyDescent="0.25">
      <c r="A37" t="s">
        <v>1403</v>
      </c>
    </row>
    <row r="38" spans="1:1" x14ac:dyDescent="0.25">
      <c r="A38" t="s">
        <v>20</v>
      </c>
    </row>
    <row r="39" spans="1:1" x14ac:dyDescent="0.25">
      <c r="A39" t="s">
        <v>1404</v>
      </c>
    </row>
    <row r="40" spans="1:1" x14ac:dyDescent="0.25">
      <c r="A40" t="s">
        <v>1405</v>
      </c>
    </row>
    <row r="41" spans="1:1" x14ac:dyDescent="0.25">
      <c r="A41" t="s">
        <v>1406</v>
      </c>
    </row>
    <row r="42" spans="1:1" x14ac:dyDescent="0.25">
      <c r="A42" t="s">
        <v>1407</v>
      </c>
    </row>
    <row r="43" spans="1:1" x14ac:dyDescent="0.25">
      <c r="A43" t="s">
        <v>1408</v>
      </c>
    </row>
    <row r="44" spans="1:1" x14ac:dyDescent="0.25">
      <c r="A44" t="s">
        <v>1409</v>
      </c>
    </row>
    <row r="45" spans="1:1" x14ac:dyDescent="0.25">
      <c r="A45" t="s">
        <v>1410</v>
      </c>
    </row>
    <row r="46" spans="1:1" x14ac:dyDescent="0.25">
      <c r="A46" t="s">
        <v>1411</v>
      </c>
    </row>
    <row r="47" spans="1:1" x14ac:dyDescent="0.25">
      <c r="A47" t="s">
        <v>1412</v>
      </c>
    </row>
    <row r="48" spans="1:1" x14ac:dyDescent="0.25">
      <c r="A48" t="s">
        <v>1413</v>
      </c>
    </row>
    <row r="49" spans="1:1" x14ac:dyDescent="0.25">
      <c r="A49" t="s">
        <v>1414</v>
      </c>
    </row>
    <row r="50" spans="1:1" x14ac:dyDescent="0.25">
      <c r="A50" t="s">
        <v>1415</v>
      </c>
    </row>
    <row r="51" spans="1:1" x14ac:dyDescent="0.25">
      <c r="A51" t="s">
        <v>1416</v>
      </c>
    </row>
    <row r="52" spans="1:1" x14ac:dyDescent="0.25">
      <c r="A52" t="s">
        <v>1417</v>
      </c>
    </row>
    <row r="53" spans="1:1" x14ac:dyDescent="0.25">
      <c r="A53" t="s">
        <v>1418</v>
      </c>
    </row>
    <row r="54" spans="1:1" x14ac:dyDescent="0.25">
      <c r="A54" t="s">
        <v>1419</v>
      </c>
    </row>
    <row r="55" spans="1:1" x14ac:dyDescent="0.25">
      <c r="A55" t="s">
        <v>1420</v>
      </c>
    </row>
    <row r="56" spans="1:1" x14ac:dyDescent="0.25">
      <c r="A56" t="s">
        <v>1421</v>
      </c>
    </row>
    <row r="57" spans="1:1" x14ac:dyDescent="0.25">
      <c r="A57" t="s">
        <v>1422</v>
      </c>
    </row>
    <row r="58" spans="1:1" x14ac:dyDescent="0.25">
      <c r="A58" t="s">
        <v>1423</v>
      </c>
    </row>
    <row r="59" spans="1:1" x14ac:dyDescent="0.25">
      <c r="A59" t="s">
        <v>1424</v>
      </c>
    </row>
    <row r="60" spans="1:1" x14ac:dyDescent="0.25">
      <c r="A60" t="s">
        <v>1425</v>
      </c>
    </row>
    <row r="61" spans="1:1" x14ac:dyDescent="0.25">
      <c r="A61" t="s">
        <v>1426</v>
      </c>
    </row>
    <row r="63" spans="1:1" x14ac:dyDescent="0.25">
      <c r="A63" t="s">
        <v>15</v>
      </c>
    </row>
    <row r="64" spans="1:1" x14ac:dyDescent="0.25">
      <c r="A64" t="s">
        <v>16</v>
      </c>
    </row>
    <row r="65" spans="1:1" x14ac:dyDescent="0.25">
      <c r="A65" t="s">
        <v>17</v>
      </c>
    </row>
    <row r="66" spans="1:1" x14ac:dyDescent="0.25">
      <c r="A66" t="s">
        <v>18</v>
      </c>
    </row>
    <row r="67" spans="1:1" x14ac:dyDescent="0.25">
      <c r="A67" t="s">
        <v>19</v>
      </c>
    </row>
    <row r="68" spans="1:1" x14ac:dyDescent="0.25">
      <c r="A68" t="s">
        <v>20</v>
      </c>
    </row>
    <row r="69" spans="1:1" x14ac:dyDescent="0.25">
      <c r="A69" t="s">
        <v>21</v>
      </c>
    </row>
    <row r="70" spans="1:1" x14ac:dyDescent="0.25">
      <c r="A70" t="s">
        <v>22</v>
      </c>
    </row>
    <row r="71" spans="1:1" x14ac:dyDescent="0.25">
      <c r="A71" t="s">
        <v>23</v>
      </c>
    </row>
    <row r="73" spans="1:1" x14ac:dyDescent="0.25">
      <c r="A73" t="s">
        <v>1427</v>
      </c>
    </row>
    <row r="74" spans="1:1" x14ac:dyDescent="0.25">
      <c r="A74" t="s">
        <v>1428</v>
      </c>
    </row>
    <row r="75" spans="1:1" x14ac:dyDescent="0.25">
      <c r="A75" t="s">
        <v>1380</v>
      </c>
    </row>
    <row r="76" spans="1:1" x14ac:dyDescent="0.25">
      <c r="A76" t="s">
        <v>1429</v>
      </c>
    </row>
    <row r="77" spans="1:1" x14ac:dyDescent="0.25">
      <c r="A77" t="s">
        <v>20</v>
      </c>
    </row>
  </sheetData>
  <conditionalFormatting sqref="A1:XFD1048576">
    <cfRule type="expression" dxfId="14" priority="1" stopIfTrue="1">
      <formula>_xlfn.ISFORMULA(A1)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50EC-1D32-4FE5-A8EF-C9B64EE3CBBB}">
  <sheetPr codeName="Sheet6"/>
  <dimension ref="A1:I200"/>
  <sheetViews>
    <sheetView workbookViewId="0">
      <selection activeCell="B7" sqref="B7"/>
    </sheetView>
  </sheetViews>
  <sheetFormatPr defaultRowHeight="15" x14ac:dyDescent="0.25"/>
  <cols>
    <col min="1" max="1" width="13.42578125" customWidth="1"/>
    <col min="2" max="2" width="41.5703125" customWidth="1"/>
    <col min="3" max="3" width="13.42578125" style="35" customWidth="1"/>
    <col min="4" max="9" width="13.42578125" customWidth="1"/>
  </cols>
  <sheetData>
    <row r="1" spans="1:9" ht="24.75" thickBot="1" x14ac:dyDescent="0.3">
      <c r="A1" s="6" t="s">
        <v>1670</v>
      </c>
      <c r="B1" s="6" t="s">
        <v>1</v>
      </c>
    </row>
    <row r="2" spans="1:9" ht="37.5" thickBot="1" x14ac:dyDescent="0.3">
      <c r="A2" s="7" t="s">
        <v>2</v>
      </c>
    </row>
    <row r="3" spans="1:9" ht="24.75" thickBot="1" x14ac:dyDescent="0.3">
      <c r="A3" s="8" t="s">
        <v>4</v>
      </c>
      <c r="B3" s="39" t="s">
        <v>6</v>
      </c>
      <c r="C3" s="36" t="s">
        <v>417</v>
      </c>
      <c r="D3" s="9" t="s">
        <v>10</v>
      </c>
      <c r="E3" s="6" t="s">
        <v>1671</v>
      </c>
      <c r="F3" s="6" t="s">
        <v>1672</v>
      </c>
      <c r="G3" s="9" t="s">
        <v>1673</v>
      </c>
      <c r="H3" s="9" t="s">
        <v>1674</v>
      </c>
      <c r="I3" s="9" t="s">
        <v>1675</v>
      </c>
    </row>
    <row r="4" spans="1:9" x14ac:dyDescent="0.25">
      <c r="A4" s="38"/>
      <c r="B4" s="40" t="str">
        <f t="shared" ref="B4:B35" si="0">IF(ISBLANK(C4), "", _xlfn.TEXTJOIN("_", TRUE,"reagent", study_id, C4))</f>
        <v>reagent_example_study_1_APC-CD4</v>
      </c>
      <c r="C4" s="50" t="s">
        <v>1725</v>
      </c>
      <c r="D4" s="10" t="s">
        <v>1728</v>
      </c>
      <c r="E4" s="7" t="s">
        <v>1729</v>
      </c>
      <c r="F4" s="7" t="s">
        <v>1730</v>
      </c>
      <c r="G4" s="10" t="s">
        <v>1732</v>
      </c>
      <c r="H4" s="10"/>
      <c r="I4" s="10"/>
    </row>
    <row r="5" spans="1:9" x14ac:dyDescent="0.25">
      <c r="A5" s="38"/>
      <c r="B5" s="40" t="str">
        <f t="shared" si="0"/>
        <v>reagent_example_study_1_PE-CD8</v>
      </c>
      <c r="C5" s="50" t="s">
        <v>1726</v>
      </c>
      <c r="D5" s="10" t="s">
        <v>1728</v>
      </c>
      <c r="E5" s="7" t="s">
        <v>1729</v>
      </c>
      <c r="F5" s="7" t="s">
        <v>1731</v>
      </c>
      <c r="G5" s="10" t="s">
        <v>1733</v>
      </c>
      <c r="H5" s="10"/>
      <c r="I5" s="10"/>
    </row>
    <row r="6" spans="1:9" x14ac:dyDescent="0.25">
      <c r="A6" s="38"/>
      <c r="B6" s="40" t="str">
        <f t="shared" si="0"/>
        <v>reagent_example_study_1_polymerase</v>
      </c>
      <c r="C6" s="50" t="s">
        <v>1780</v>
      </c>
      <c r="D6" s="10"/>
      <c r="E6" s="7" t="s">
        <v>1781</v>
      </c>
      <c r="F6" s="7"/>
      <c r="G6" s="10"/>
      <c r="H6" s="10"/>
      <c r="I6" s="10"/>
    </row>
    <row r="7" spans="1:9" x14ac:dyDescent="0.25">
      <c r="A7" s="38"/>
      <c r="B7" s="40" t="str">
        <f t="shared" si="0"/>
        <v>reagent_example_study_1_gel</v>
      </c>
      <c r="C7" s="50" t="s">
        <v>1782</v>
      </c>
      <c r="D7" s="10"/>
      <c r="E7" s="7" t="s">
        <v>1783</v>
      </c>
      <c r="F7" s="7"/>
      <c r="G7" s="10"/>
      <c r="H7" s="10"/>
      <c r="I7" s="10"/>
    </row>
    <row r="8" spans="1:9" x14ac:dyDescent="0.25">
      <c r="A8" s="38"/>
      <c r="B8" s="40" t="str">
        <f t="shared" si="0"/>
        <v/>
      </c>
      <c r="C8" s="50"/>
      <c r="D8" s="10"/>
      <c r="E8" s="7"/>
      <c r="F8" s="7"/>
      <c r="G8" s="10"/>
      <c r="H8" s="10"/>
      <c r="I8" s="10"/>
    </row>
    <row r="9" spans="1:9" x14ac:dyDescent="0.25">
      <c r="A9" s="38"/>
      <c r="B9" s="40" t="str">
        <f t="shared" si="0"/>
        <v/>
      </c>
      <c r="C9" s="50"/>
      <c r="D9" s="10"/>
      <c r="E9" s="7"/>
      <c r="F9" s="7"/>
      <c r="G9" s="10"/>
      <c r="H9" s="10"/>
      <c r="I9" s="10"/>
    </row>
    <row r="10" spans="1:9" x14ac:dyDescent="0.25">
      <c r="A10" s="38"/>
      <c r="B10" s="40" t="str">
        <f t="shared" si="0"/>
        <v/>
      </c>
      <c r="C10" s="50"/>
      <c r="D10" s="10"/>
      <c r="E10" s="7"/>
      <c r="F10" s="7"/>
      <c r="G10" s="10"/>
      <c r="H10" s="10"/>
      <c r="I10" s="10"/>
    </row>
    <row r="11" spans="1:9" x14ac:dyDescent="0.25">
      <c r="A11" s="38"/>
      <c r="B11" s="40" t="str">
        <f t="shared" si="0"/>
        <v/>
      </c>
      <c r="C11" s="50"/>
      <c r="D11" s="10"/>
      <c r="E11" s="7"/>
      <c r="F11" s="7"/>
      <c r="G11" s="10"/>
      <c r="H11" s="10"/>
      <c r="I11" s="10"/>
    </row>
    <row r="12" spans="1:9" x14ac:dyDescent="0.25">
      <c r="A12" s="38"/>
      <c r="B12" s="40" t="str">
        <f t="shared" si="0"/>
        <v/>
      </c>
      <c r="C12" s="50"/>
      <c r="D12" s="10"/>
      <c r="E12" s="7"/>
      <c r="F12" s="7"/>
      <c r="G12" s="10"/>
      <c r="H12" s="10"/>
      <c r="I12" s="10"/>
    </row>
    <row r="13" spans="1:9" x14ac:dyDescent="0.25">
      <c r="A13" s="38"/>
      <c r="B13" s="40" t="str">
        <f t="shared" si="0"/>
        <v/>
      </c>
      <c r="C13" s="50"/>
      <c r="D13" s="10"/>
      <c r="E13" s="7"/>
      <c r="F13" s="7"/>
      <c r="G13" s="10"/>
      <c r="H13" s="10"/>
      <c r="I13" s="10"/>
    </row>
    <row r="14" spans="1:9" x14ac:dyDescent="0.25">
      <c r="A14" s="38"/>
      <c r="B14" s="40" t="str">
        <f t="shared" si="0"/>
        <v/>
      </c>
      <c r="C14" s="50"/>
      <c r="D14" s="10"/>
      <c r="E14" s="7"/>
      <c r="F14" s="7"/>
      <c r="G14" s="10"/>
      <c r="H14" s="10"/>
      <c r="I14" s="10"/>
    </row>
    <row r="15" spans="1:9" x14ac:dyDescent="0.25">
      <c r="A15" s="38"/>
      <c r="B15" s="40" t="str">
        <f t="shared" si="0"/>
        <v/>
      </c>
      <c r="C15" s="50"/>
      <c r="D15" s="10"/>
      <c r="E15" s="7"/>
      <c r="F15" s="7"/>
      <c r="G15" s="10"/>
      <c r="H15" s="10"/>
      <c r="I15" s="10"/>
    </row>
    <row r="16" spans="1:9" x14ac:dyDescent="0.25">
      <c r="A16" s="38"/>
      <c r="B16" s="40" t="str">
        <f t="shared" si="0"/>
        <v/>
      </c>
      <c r="C16" s="50"/>
      <c r="D16" s="10"/>
      <c r="E16" s="7"/>
      <c r="F16" s="7"/>
      <c r="G16" s="10"/>
      <c r="H16" s="10"/>
      <c r="I16" s="10"/>
    </row>
    <row r="17" spans="1:9" x14ac:dyDescent="0.25">
      <c r="A17" s="38"/>
      <c r="B17" s="40" t="str">
        <f t="shared" si="0"/>
        <v/>
      </c>
      <c r="C17" s="50"/>
      <c r="D17" s="10"/>
      <c r="E17" s="7"/>
      <c r="F17" s="7"/>
      <c r="G17" s="10"/>
      <c r="H17" s="10"/>
      <c r="I17" s="10"/>
    </row>
    <row r="18" spans="1:9" x14ac:dyDescent="0.25">
      <c r="A18" s="38"/>
      <c r="B18" s="40" t="str">
        <f t="shared" si="0"/>
        <v/>
      </c>
      <c r="C18" s="50"/>
      <c r="D18" s="10"/>
      <c r="E18" s="7"/>
      <c r="F18" s="7"/>
      <c r="G18" s="10"/>
      <c r="H18" s="10"/>
      <c r="I18" s="10"/>
    </row>
    <row r="19" spans="1:9" x14ac:dyDescent="0.25">
      <c r="A19" s="38"/>
      <c r="B19" s="40" t="str">
        <f t="shared" si="0"/>
        <v/>
      </c>
      <c r="C19" s="50"/>
      <c r="D19" s="10"/>
      <c r="E19" s="7"/>
      <c r="F19" s="7"/>
      <c r="G19" s="10"/>
      <c r="H19" s="10"/>
      <c r="I19" s="10"/>
    </row>
    <row r="20" spans="1:9" x14ac:dyDescent="0.25">
      <c r="A20" s="38"/>
      <c r="B20" s="40" t="str">
        <f t="shared" si="0"/>
        <v/>
      </c>
      <c r="C20" s="50"/>
      <c r="D20" s="10"/>
      <c r="E20" s="7"/>
      <c r="F20" s="7"/>
      <c r="G20" s="10"/>
      <c r="H20" s="10"/>
      <c r="I20" s="10"/>
    </row>
    <row r="21" spans="1:9" x14ac:dyDescent="0.25">
      <c r="A21" s="38"/>
      <c r="B21" s="40" t="str">
        <f t="shared" si="0"/>
        <v/>
      </c>
      <c r="C21" s="50"/>
      <c r="D21" s="10"/>
      <c r="E21" s="7"/>
      <c r="F21" s="7"/>
      <c r="G21" s="10"/>
      <c r="H21" s="10"/>
      <c r="I21" s="10"/>
    </row>
    <row r="22" spans="1:9" x14ac:dyDescent="0.25">
      <c r="A22" s="38"/>
      <c r="B22" s="40" t="str">
        <f t="shared" si="0"/>
        <v/>
      </c>
      <c r="C22" s="50"/>
      <c r="D22" s="10"/>
      <c r="E22" s="7"/>
      <c r="F22" s="7"/>
      <c r="G22" s="10"/>
      <c r="H22" s="10"/>
      <c r="I22" s="10"/>
    </row>
    <row r="23" spans="1:9" x14ac:dyDescent="0.25">
      <c r="A23" s="38"/>
      <c r="B23" s="40" t="str">
        <f t="shared" si="0"/>
        <v/>
      </c>
      <c r="C23" s="50"/>
      <c r="D23" s="10"/>
      <c r="E23" s="7"/>
      <c r="F23" s="7"/>
      <c r="G23" s="10"/>
      <c r="H23" s="10"/>
      <c r="I23" s="10"/>
    </row>
    <row r="24" spans="1:9" x14ac:dyDescent="0.25">
      <c r="A24" s="38"/>
      <c r="B24" s="40" t="str">
        <f t="shared" si="0"/>
        <v/>
      </c>
      <c r="C24" s="50"/>
      <c r="D24" s="10"/>
      <c r="E24" s="7"/>
      <c r="F24" s="7"/>
      <c r="G24" s="10"/>
      <c r="H24" s="10"/>
      <c r="I24" s="10"/>
    </row>
    <row r="25" spans="1:9" x14ac:dyDescent="0.25">
      <c r="A25" s="38"/>
      <c r="B25" s="40" t="str">
        <f t="shared" si="0"/>
        <v/>
      </c>
      <c r="C25" s="50"/>
      <c r="D25" s="10"/>
      <c r="E25" s="7"/>
      <c r="F25" s="7"/>
      <c r="G25" s="10"/>
      <c r="H25" s="10"/>
      <c r="I25" s="10"/>
    </row>
    <row r="26" spans="1:9" x14ac:dyDescent="0.25">
      <c r="A26" s="38"/>
      <c r="B26" s="40" t="str">
        <f t="shared" si="0"/>
        <v/>
      </c>
      <c r="C26" s="50"/>
      <c r="D26" s="10"/>
      <c r="E26" s="7"/>
      <c r="F26" s="7"/>
      <c r="G26" s="10"/>
      <c r="H26" s="10"/>
      <c r="I26" s="10"/>
    </row>
    <row r="27" spans="1:9" x14ac:dyDescent="0.25">
      <c r="A27" s="38"/>
      <c r="B27" s="40" t="str">
        <f t="shared" si="0"/>
        <v/>
      </c>
      <c r="C27" s="50"/>
      <c r="D27" s="10"/>
      <c r="E27" s="7"/>
      <c r="F27" s="7"/>
      <c r="G27" s="10"/>
      <c r="H27" s="10"/>
      <c r="I27" s="10"/>
    </row>
    <row r="28" spans="1:9" x14ac:dyDescent="0.25">
      <c r="A28" s="38"/>
      <c r="B28" s="40" t="str">
        <f t="shared" si="0"/>
        <v/>
      </c>
      <c r="C28" s="50"/>
      <c r="D28" s="10"/>
      <c r="E28" s="7"/>
      <c r="F28" s="7"/>
      <c r="G28" s="10"/>
      <c r="H28" s="10"/>
      <c r="I28" s="10"/>
    </row>
    <row r="29" spans="1:9" x14ac:dyDescent="0.25">
      <c r="A29" s="38"/>
      <c r="B29" s="40" t="str">
        <f t="shared" si="0"/>
        <v/>
      </c>
      <c r="C29" s="50"/>
      <c r="D29" s="10"/>
      <c r="E29" s="7"/>
      <c r="F29" s="7"/>
      <c r="G29" s="10"/>
      <c r="H29" s="10"/>
      <c r="I29" s="10"/>
    </row>
    <row r="30" spans="1:9" x14ac:dyDescent="0.25">
      <c r="A30" s="38"/>
      <c r="B30" s="40" t="str">
        <f t="shared" si="0"/>
        <v/>
      </c>
      <c r="C30" s="50"/>
      <c r="D30" s="10"/>
      <c r="E30" s="7"/>
      <c r="F30" s="7"/>
      <c r="G30" s="10"/>
      <c r="H30" s="10"/>
      <c r="I30" s="10"/>
    </row>
    <row r="31" spans="1:9" x14ac:dyDescent="0.25">
      <c r="A31" s="38"/>
      <c r="B31" s="40" t="str">
        <f t="shared" si="0"/>
        <v/>
      </c>
      <c r="C31" s="50"/>
      <c r="D31" s="10"/>
      <c r="E31" s="7"/>
      <c r="F31" s="7"/>
      <c r="G31" s="10"/>
      <c r="H31" s="10"/>
      <c r="I31" s="10"/>
    </row>
    <row r="32" spans="1:9" x14ac:dyDescent="0.25">
      <c r="A32" s="38"/>
      <c r="B32" s="40" t="str">
        <f t="shared" si="0"/>
        <v/>
      </c>
      <c r="C32" s="50"/>
      <c r="D32" s="10"/>
      <c r="E32" s="7"/>
      <c r="F32" s="7"/>
      <c r="G32" s="10"/>
      <c r="H32" s="10"/>
      <c r="I32" s="10"/>
    </row>
    <row r="33" spans="1:9" x14ac:dyDescent="0.25">
      <c r="A33" s="38"/>
      <c r="B33" s="40" t="str">
        <f t="shared" si="0"/>
        <v/>
      </c>
      <c r="C33" s="50"/>
      <c r="D33" s="10"/>
      <c r="E33" s="7"/>
      <c r="F33" s="7"/>
      <c r="G33" s="10"/>
      <c r="H33" s="10"/>
      <c r="I33" s="10"/>
    </row>
    <row r="34" spans="1:9" x14ac:dyDescent="0.25">
      <c r="A34" s="38"/>
      <c r="B34" s="40" t="str">
        <f t="shared" si="0"/>
        <v/>
      </c>
      <c r="C34" s="50"/>
      <c r="D34" s="10"/>
      <c r="E34" s="7"/>
      <c r="F34" s="7"/>
      <c r="G34" s="10"/>
      <c r="H34" s="10"/>
      <c r="I34" s="10"/>
    </row>
    <row r="35" spans="1:9" x14ac:dyDescent="0.25">
      <c r="A35" s="38"/>
      <c r="B35" s="40" t="str">
        <f t="shared" si="0"/>
        <v/>
      </c>
      <c r="C35" s="50"/>
      <c r="D35" s="10"/>
      <c r="E35" s="7"/>
      <c r="F35" s="7"/>
      <c r="G35" s="10"/>
      <c r="H35" s="10"/>
      <c r="I35" s="10"/>
    </row>
    <row r="36" spans="1:9" x14ac:dyDescent="0.25">
      <c r="A36" s="38"/>
      <c r="B36" s="40" t="str">
        <f t="shared" ref="B36:B67" si="1">IF(ISBLANK(C36), "", _xlfn.TEXTJOIN("_", TRUE,"reagent", study_id, C36))</f>
        <v/>
      </c>
      <c r="C36" s="50"/>
      <c r="D36" s="10"/>
      <c r="E36" s="7"/>
      <c r="F36" s="7"/>
      <c r="G36" s="10"/>
      <c r="H36" s="10"/>
      <c r="I36" s="10"/>
    </row>
    <row r="37" spans="1:9" x14ac:dyDescent="0.25">
      <c r="A37" s="38"/>
      <c r="B37" s="40" t="str">
        <f t="shared" si="1"/>
        <v/>
      </c>
      <c r="C37" s="50"/>
      <c r="D37" s="10"/>
      <c r="E37" s="7"/>
      <c r="F37" s="7"/>
      <c r="G37" s="10"/>
      <c r="H37" s="10"/>
      <c r="I37" s="10"/>
    </row>
    <row r="38" spans="1:9" x14ac:dyDescent="0.25">
      <c r="A38" s="38"/>
      <c r="B38" s="40" t="str">
        <f t="shared" si="1"/>
        <v/>
      </c>
      <c r="C38" s="50"/>
      <c r="D38" s="10"/>
      <c r="E38" s="7"/>
      <c r="F38" s="7"/>
      <c r="G38" s="10"/>
      <c r="H38" s="10"/>
      <c r="I38" s="10"/>
    </row>
    <row r="39" spans="1:9" x14ac:dyDescent="0.25">
      <c r="A39" s="38"/>
      <c r="B39" s="40" t="str">
        <f t="shared" si="1"/>
        <v/>
      </c>
      <c r="C39" s="50"/>
      <c r="D39" s="10"/>
      <c r="E39" s="7"/>
      <c r="F39" s="7"/>
      <c r="G39" s="10"/>
      <c r="H39" s="10"/>
      <c r="I39" s="10"/>
    </row>
    <row r="40" spans="1:9" x14ac:dyDescent="0.25">
      <c r="A40" s="38"/>
      <c r="B40" s="40" t="str">
        <f t="shared" si="1"/>
        <v/>
      </c>
      <c r="C40" s="50"/>
      <c r="D40" s="10"/>
      <c r="E40" s="7"/>
      <c r="F40" s="7"/>
      <c r="G40" s="10"/>
      <c r="H40" s="10"/>
      <c r="I40" s="10"/>
    </row>
    <row r="41" spans="1:9" x14ac:dyDescent="0.25">
      <c r="A41" s="38"/>
      <c r="B41" s="40" t="str">
        <f t="shared" si="1"/>
        <v/>
      </c>
      <c r="C41" s="50"/>
      <c r="D41" s="10"/>
      <c r="E41" s="7"/>
      <c r="F41" s="7"/>
      <c r="G41" s="10"/>
      <c r="H41" s="10"/>
      <c r="I41" s="10"/>
    </row>
    <row r="42" spans="1:9" x14ac:dyDescent="0.25">
      <c r="A42" s="38"/>
      <c r="B42" s="40" t="str">
        <f t="shared" si="1"/>
        <v/>
      </c>
      <c r="C42" s="50"/>
      <c r="D42" s="10"/>
      <c r="E42" s="7"/>
      <c r="F42" s="7"/>
      <c r="G42" s="10"/>
      <c r="H42" s="10"/>
      <c r="I42" s="10"/>
    </row>
    <row r="43" spans="1:9" x14ac:dyDescent="0.25">
      <c r="A43" s="38"/>
      <c r="B43" s="40" t="str">
        <f t="shared" si="1"/>
        <v/>
      </c>
      <c r="C43" s="50"/>
      <c r="D43" s="10"/>
      <c r="E43" s="7"/>
      <c r="F43" s="7"/>
      <c r="G43" s="10"/>
      <c r="H43" s="10"/>
      <c r="I43" s="10"/>
    </row>
    <row r="44" spans="1:9" x14ac:dyDescent="0.25">
      <c r="A44" s="38"/>
      <c r="B44" s="40" t="str">
        <f t="shared" si="1"/>
        <v/>
      </c>
      <c r="C44" s="50"/>
      <c r="D44" s="10"/>
      <c r="E44" s="7"/>
      <c r="F44" s="7"/>
      <c r="G44" s="10"/>
      <c r="H44" s="10"/>
      <c r="I44" s="10"/>
    </row>
    <row r="45" spans="1:9" x14ac:dyDescent="0.25">
      <c r="A45" s="38"/>
      <c r="B45" s="40" t="str">
        <f t="shared" si="1"/>
        <v/>
      </c>
      <c r="C45" s="50"/>
      <c r="D45" s="10"/>
      <c r="E45" s="7"/>
      <c r="F45" s="7"/>
      <c r="G45" s="10"/>
      <c r="H45" s="10"/>
      <c r="I45" s="10"/>
    </row>
    <row r="46" spans="1:9" x14ac:dyDescent="0.25">
      <c r="A46" s="38"/>
      <c r="B46" s="40" t="str">
        <f t="shared" si="1"/>
        <v/>
      </c>
      <c r="C46" s="50"/>
      <c r="D46" s="10"/>
      <c r="E46" s="7"/>
      <c r="F46" s="7"/>
      <c r="G46" s="10"/>
      <c r="H46" s="10"/>
      <c r="I46" s="10"/>
    </row>
    <row r="47" spans="1:9" x14ac:dyDescent="0.25">
      <c r="A47" s="38"/>
      <c r="B47" s="40" t="str">
        <f t="shared" si="1"/>
        <v/>
      </c>
      <c r="C47" s="50"/>
      <c r="D47" s="10"/>
      <c r="E47" s="7"/>
      <c r="F47" s="7"/>
      <c r="G47" s="10"/>
      <c r="H47" s="10"/>
      <c r="I47" s="10"/>
    </row>
    <row r="48" spans="1:9" x14ac:dyDescent="0.25">
      <c r="A48" s="38"/>
      <c r="B48" s="40" t="str">
        <f t="shared" si="1"/>
        <v/>
      </c>
      <c r="C48" s="50"/>
      <c r="D48" s="10"/>
      <c r="E48" s="7"/>
      <c r="F48" s="7"/>
      <c r="G48" s="10"/>
      <c r="H48" s="10"/>
      <c r="I48" s="10"/>
    </row>
    <row r="49" spans="1:9" x14ac:dyDescent="0.25">
      <c r="A49" s="38"/>
      <c r="B49" s="40" t="str">
        <f t="shared" si="1"/>
        <v/>
      </c>
      <c r="C49" s="50"/>
      <c r="D49" s="10"/>
      <c r="E49" s="7"/>
      <c r="F49" s="7"/>
      <c r="G49" s="10"/>
      <c r="H49" s="10"/>
      <c r="I49" s="10"/>
    </row>
    <row r="50" spans="1:9" x14ac:dyDescent="0.25">
      <c r="A50" s="38"/>
      <c r="B50" s="40" t="str">
        <f t="shared" si="1"/>
        <v/>
      </c>
      <c r="C50" s="50"/>
      <c r="D50" s="10"/>
      <c r="E50" s="7"/>
      <c r="F50" s="7"/>
      <c r="G50" s="10"/>
      <c r="H50" s="10"/>
      <c r="I50" s="10"/>
    </row>
    <row r="51" spans="1:9" x14ac:dyDescent="0.25">
      <c r="A51" s="38"/>
      <c r="B51" s="40" t="str">
        <f t="shared" si="1"/>
        <v/>
      </c>
      <c r="C51" s="50"/>
      <c r="D51" s="10"/>
      <c r="E51" s="7"/>
      <c r="F51" s="7"/>
      <c r="G51" s="10"/>
      <c r="H51" s="10"/>
      <c r="I51" s="10"/>
    </row>
    <row r="52" spans="1:9" x14ac:dyDescent="0.25">
      <c r="A52" s="38"/>
      <c r="B52" s="40" t="str">
        <f t="shared" si="1"/>
        <v/>
      </c>
      <c r="C52" s="50"/>
      <c r="D52" s="10"/>
      <c r="E52" s="7"/>
      <c r="F52" s="7"/>
      <c r="G52" s="10"/>
      <c r="H52" s="10"/>
      <c r="I52" s="10"/>
    </row>
    <row r="53" spans="1:9" x14ac:dyDescent="0.25">
      <c r="A53" s="38"/>
      <c r="B53" s="40" t="str">
        <f t="shared" si="1"/>
        <v/>
      </c>
      <c r="C53" s="50"/>
      <c r="D53" s="10"/>
      <c r="E53" s="7"/>
      <c r="F53" s="7"/>
      <c r="G53" s="10"/>
      <c r="H53" s="10"/>
      <c r="I53" s="10"/>
    </row>
    <row r="54" spans="1:9" x14ac:dyDescent="0.25">
      <c r="A54" s="38"/>
      <c r="B54" s="40" t="str">
        <f t="shared" si="1"/>
        <v/>
      </c>
      <c r="C54" s="50"/>
      <c r="D54" s="10"/>
      <c r="E54" s="7"/>
      <c r="F54" s="7"/>
      <c r="G54" s="10"/>
      <c r="H54" s="10"/>
      <c r="I54" s="10"/>
    </row>
    <row r="55" spans="1:9" x14ac:dyDescent="0.25">
      <c r="A55" s="38"/>
      <c r="B55" s="40" t="str">
        <f t="shared" si="1"/>
        <v/>
      </c>
      <c r="C55" s="50"/>
      <c r="D55" s="10"/>
      <c r="E55" s="7"/>
      <c r="F55" s="7"/>
      <c r="G55" s="10"/>
      <c r="H55" s="10"/>
      <c r="I55" s="10"/>
    </row>
    <row r="56" spans="1:9" x14ac:dyDescent="0.25">
      <c r="A56" s="38"/>
      <c r="B56" s="40" t="str">
        <f t="shared" si="1"/>
        <v/>
      </c>
      <c r="C56" s="50"/>
      <c r="D56" s="10"/>
      <c r="E56" s="7"/>
      <c r="F56" s="7"/>
      <c r="G56" s="10"/>
      <c r="H56" s="10"/>
      <c r="I56" s="10"/>
    </row>
    <row r="57" spans="1:9" x14ac:dyDescent="0.25">
      <c r="A57" s="38"/>
      <c r="B57" s="40" t="str">
        <f t="shared" si="1"/>
        <v/>
      </c>
      <c r="C57" s="50"/>
      <c r="D57" s="10"/>
      <c r="E57" s="7"/>
      <c r="F57" s="7"/>
      <c r="G57" s="10"/>
      <c r="H57" s="10"/>
      <c r="I57" s="10"/>
    </row>
    <row r="58" spans="1:9" x14ac:dyDescent="0.25">
      <c r="A58" s="38"/>
      <c r="B58" s="40" t="str">
        <f t="shared" si="1"/>
        <v/>
      </c>
      <c r="C58" s="50"/>
      <c r="D58" s="10"/>
      <c r="E58" s="7"/>
      <c r="F58" s="7"/>
      <c r="G58" s="10"/>
      <c r="H58" s="10"/>
      <c r="I58" s="10"/>
    </row>
    <row r="59" spans="1:9" x14ac:dyDescent="0.25">
      <c r="A59" s="38"/>
      <c r="B59" s="40" t="str">
        <f t="shared" si="1"/>
        <v/>
      </c>
      <c r="C59" s="50"/>
      <c r="D59" s="10"/>
      <c r="E59" s="7"/>
      <c r="F59" s="7"/>
      <c r="G59" s="10"/>
      <c r="H59" s="10"/>
      <c r="I59" s="10"/>
    </row>
    <row r="60" spans="1:9" x14ac:dyDescent="0.25">
      <c r="A60" s="38"/>
      <c r="B60" s="40" t="str">
        <f t="shared" si="1"/>
        <v/>
      </c>
      <c r="C60" s="50"/>
      <c r="D60" s="10"/>
      <c r="E60" s="7"/>
      <c r="F60" s="7"/>
      <c r="G60" s="10"/>
      <c r="H60" s="10"/>
      <c r="I60" s="10"/>
    </row>
    <row r="61" spans="1:9" x14ac:dyDescent="0.25">
      <c r="A61" s="38"/>
      <c r="B61" s="40" t="str">
        <f t="shared" si="1"/>
        <v/>
      </c>
      <c r="C61" s="50"/>
      <c r="D61" s="10"/>
      <c r="E61" s="7"/>
      <c r="F61" s="7"/>
      <c r="G61" s="10"/>
      <c r="H61" s="10"/>
      <c r="I61" s="10"/>
    </row>
    <row r="62" spans="1:9" x14ac:dyDescent="0.25">
      <c r="A62" s="38"/>
      <c r="B62" s="40" t="str">
        <f t="shared" si="1"/>
        <v/>
      </c>
      <c r="C62" s="50"/>
      <c r="D62" s="10"/>
      <c r="E62" s="7"/>
      <c r="F62" s="7"/>
      <c r="G62" s="10"/>
      <c r="H62" s="10"/>
      <c r="I62" s="10"/>
    </row>
    <row r="63" spans="1:9" x14ac:dyDescent="0.25">
      <c r="A63" s="38"/>
      <c r="B63" s="40" t="str">
        <f t="shared" si="1"/>
        <v/>
      </c>
      <c r="C63" s="50"/>
      <c r="D63" s="10"/>
      <c r="E63" s="7"/>
      <c r="F63" s="7"/>
      <c r="G63" s="10"/>
      <c r="H63" s="10"/>
      <c r="I63" s="10"/>
    </row>
    <row r="64" spans="1:9" x14ac:dyDescent="0.25">
      <c r="A64" s="38"/>
      <c r="B64" s="40" t="str">
        <f t="shared" si="1"/>
        <v/>
      </c>
      <c r="C64" s="50"/>
      <c r="D64" s="10"/>
      <c r="E64" s="7"/>
      <c r="F64" s="7"/>
      <c r="G64" s="10"/>
      <c r="H64" s="10"/>
      <c r="I64" s="10"/>
    </row>
    <row r="65" spans="1:9" x14ac:dyDescent="0.25">
      <c r="A65" s="38"/>
      <c r="B65" s="40" t="str">
        <f t="shared" si="1"/>
        <v/>
      </c>
      <c r="C65" s="50"/>
      <c r="D65" s="10"/>
      <c r="E65" s="7"/>
      <c r="F65" s="7"/>
      <c r="G65" s="10"/>
      <c r="H65" s="10"/>
      <c r="I65" s="10"/>
    </row>
    <row r="66" spans="1:9" x14ac:dyDescent="0.25">
      <c r="A66" s="38"/>
      <c r="B66" s="40" t="str">
        <f t="shared" si="1"/>
        <v/>
      </c>
      <c r="C66" s="50"/>
      <c r="D66" s="10"/>
      <c r="E66" s="7"/>
      <c r="F66" s="7"/>
      <c r="G66" s="10"/>
      <c r="H66" s="10"/>
      <c r="I66" s="10"/>
    </row>
    <row r="67" spans="1:9" x14ac:dyDescent="0.25">
      <c r="A67" s="38"/>
      <c r="B67" s="40" t="str">
        <f t="shared" si="1"/>
        <v/>
      </c>
      <c r="C67" s="50"/>
      <c r="D67" s="10"/>
      <c r="E67" s="7"/>
      <c r="F67" s="7"/>
      <c r="G67" s="10"/>
      <c r="H67" s="10"/>
      <c r="I67" s="10"/>
    </row>
    <row r="68" spans="1:9" x14ac:dyDescent="0.25">
      <c r="A68" s="38"/>
      <c r="B68" s="40" t="str">
        <f t="shared" ref="B68:B99" si="2">IF(ISBLANK(C68), "", _xlfn.TEXTJOIN("_", TRUE,"reagent", study_id, C68))</f>
        <v/>
      </c>
      <c r="C68" s="50"/>
      <c r="D68" s="10"/>
      <c r="E68" s="7"/>
      <c r="F68" s="7"/>
      <c r="G68" s="10"/>
      <c r="H68" s="10"/>
      <c r="I68" s="10"/>
    </row>
    <row r="69" spans="1:9" x14ac:dyDescent="0.25">
      <c r="A69" s="38"/>
      <c r="B69" s="40" t="str">
        <f t="shared" si="2"/>
        <v/>
      </c>
      <c r="C69" s="50"/>
      <c r="D69" s="10"/>
      <c r="E69" s="7"/>
      <c r="F69" s="7"/>
      <c r="G69" s="10"/>
      <c r="H69" s="10"/>
      <c r="I69" s="10"/>
    </row>
    <row r="70" spans="1:9" x14ac:dyDescent="0.25">
      <c r="A70" s="38"/>
      <c r="B70" s="40" t="str">
        <f t="shared" si="2"/>
        <v/>
      </c>
      <c r="C70" s="50"/>
      <c r="D70" s="10"/>
      <c r="E70" s="7"/>
      <c r="F70" s="7"/>
      <c r="G70" s="10"/>
      <c r="H70" s="10"/>
      <c r="I70" s="10"/>
    </row>
    <row r="71" spans="1:9" x14ac:dyDescent="0.25">
      <c r="A71" s="38"/>
      <c r="B71" s="40" t="str">
        <f t="shared" si="2"/>
        <v/>
      </c>
      <c r="C71" s="50"/>
      <c r="D71" s="10"/>
      <c r="E71" s="7"/>
      <c r="F71" s="7"/>
      <c r="G71" s="10"/>
      <c r="H71" s="10"/>
      <c r="I71" s="10"/>
    </row>
    <row r="72" spans="1:9" x14ac:dyDescent="0.25">
      <c r="A72" s="38"/>
      <c r="B72" s="40" t="str">
        <f t="shared" si="2"/>
        <v/>
      </c>
      <c r="C72" s="50"/>
      <c r="D72" s="10"/>
      <c r="E72" s="7"/>
      <c r="F72" s="7"/>
      <c r="G72" s="10"/>
      <c r="H72" s="10"/>
      <c r="I72" s="10"/>
    </row>
    <row r="73" spans="1:9" x14ac:dyDescent="0.25">
      <c r="A73" s="38"/>
      <c r="B73" s="40" t="str">
        <f t="shared" si="2"/>
        <v/>
      </c>
      <c r="C73" s="50"/>
      <c r="D73" s="10"/>
      <c r="E73" s="7"/>
      <c r="F73" s="7"/>
      <c r="G73" s="10"/>
      <c r="H73" s="10"/>
      <c r="I73" s="10"/>
    </row>
    <row r="74" spans="1:9" x14ac:dyDescent="0.25">
      <c r="A74" s="38"/>
      <c r="B74" s="40" t="str">
        <f t="shared" si="2"/>
        <v/>
      </c>
      <c r="C74" s="50"/>
      <c r="D74" s="10"/>
      <c r="E74" s="7"/>
      <c r="F74" s="7"/>
      <c r="G74" s="10"/>
      <c r="H74" s="10"/>
      <c r="I74" s="10"/>
    </row>
    <row r="75" spans="1:9" x14ac:dyDescent="0.25">
      <c r="A75" s="38"/>
      <c r="B75" s="40" t="str">
        <f t="shared" si="2"/>
        <v/>
      </c>
      <c r="C75" s="50"/>
      <c r="D75" s="10"/>
      <c r="E75" s="7"/>
      <c r="F75" s="7"/>
      <c r="G75" s="10"/>
      <c r="H75" s="10"/>
      <c r="I75" s="10"/>
    </row>
    <row r="76" spans="1:9" x14ac:dyDescent="0.25">
      <c r="A76" s="38"/>
      <c r="B76" s="40" t="str">
        <f t="shared" si="2"/>
        <v/>
      </c>
      <c r="C76" s="50"/>
      <c r="D76" s="10"/>
      <c r="E76" s="7"/>
      <c r="F76" s="7"/>
      <c r="G76" s="10"/>
      <c r="H76" s="10"/>
      <c r="I76" s="10"/>
    </row>
    <row r="77" spans="1:9" x14ac:dyDescent="0.25">
      <c r="A77" s="38"/>
      <c r="B77" s="40" t="str">
        <f t="shared" si="2"/>
        <v/>
      </c>
      <c r="C77" s="50"/>
      <c r="D77" s="10"/>
      <c r="E77" s="7"/>
      <c r="F77" s="7"/>
      <c r="G77" s="10"/>
      <c r="H77" s="10"/>
      <c r="I77" s="10"/>
    </row>
    <row r="78" spans="1:9" x14ac:dyDescent="0.25">
      <c r="A78" s="38"/>
      <c r="B78" s="40" t="str">
        <f t="shared" si="2"/>
        <v/>
      </c>
      <c r="C78" s="50"/>
      <c r="D78" s="10"/>
      <c r="E78" s="7"/>
      <c r="F78" s="7"/>
      <c r="G78" s="10"/>
      <c r="H78" s="10"/>
      <c r="I78" s="10"/>
    </row>
    <row r="79" spans="1:9" x14ac:dyDescent="0.25">
      <c r="A79" s="38"/>
      <c r="B79" s="40" t="str">
        <f t="shared" si="2"/>
        <v/>
      </c>
      <c r="C79" s="50"/>
      <c r="D79" s="10"/>
      <c r="E79" s="7"/>
      <c r="F79" s="7"/>
      <c r="G79" s="10"/>
      <c r="H79" s="10"/>
      <c r="I79" s="10"/>
    </row>
    <row r="80" spans="1:9" x14ac:dyDescent="0.25">
      <c r="A80" s="38"/>
      <c r="B80" s="40" t="str">
        <f t="shared" si="2"/>
        <v/>
      </c>
      <c r="C80" s="50"/>
      <c r="D80" s="10"/>
      <c r="E80" s="7"/>
      <c r="F80" s="7"/>
      <c r="G80" s="10"/>
      <c r="H80" s="10"/>
      <c r="I80" s="10"/>
    </row>
    <row r="81" spans="1:9" x14ac:dyDescent="0.25">
      <c r="A81" s="38"/>
      <c r="B81" s="40" t="str">
        <f t="shared" si="2"/>
        <v/>
      </c>
      <c r="C81" s="50"/>
      <c r="D81" s="10"/>
      <c r="E81" s="7"/>
      <c r="F81" s="7"/>
      <c r="G81" s="10"/>
      <c r="H81" s="10"/>
      <c r="I81" s="10"/>
    </row>
    <row r="82" spans="1:9" x14ac:dyDescent="0.25">
      <c r="A82" s="38"/>
      <c r="B82" s="40" t="str">
        <f t="shared" si="2"/>
        <v/>
      </c>
      <c r="C82" s="50"/>
      <c r="D82" s="10"/>
      <c r="E82" s="7"/>
      <c r="F82" s="7"/>
      <c r="G82" s="10"/>
      <c r="H82" s="10"/>
      <c r="I82" s="10"/>
    </row>
    <row r="83" spans="1:9" x14ac:dyDescent="0.25">
      <c r="A83" s="38"/>
      <c r="B83" s="40" t="str">
        <f t="shared" si="2"/>
        <v/>
      </c>
      <c r="C83" s="50"/>
      <c r="D83" s="10"/>
      <c r="E83" s="7"/>
      <c r="F83" s="7"/>
      <c r="G83" s="10"/>
      <c r="H83" s="10"/>
      <c r="I83" s="10"/>
    </row>
    <row r="84" spans="1:9" x14ac:dyDescent="0.25">
      <c r="A84" s="38"/>
      <c r="B84" s="40" t="str">
        <f t="shared" si="2"/>
        <v/>
      </c>
      <c r="C84" s="50"/>
      <c r="D84" s="10"/>
      <c r="E84" s="7"/>
      <c r="F84" s="7"/>
      <c r="G84" s="10"/>
      <c r="H84" s="10"/>
      <c r="I84" s="10"/>
    </row>
    <row r="85" spans="1:9" x14ac:dyDescent="0.25">
      <c r="A85" s="38"/>
      <c r="B85" s="40" t="str">
        <f t="shared" si="2"/>
        <v/>
      </c>
      <c r="C85" s="50"/>
      <c r="D85" s="10"/>
      <c r="E85" s="7"/>
      <c r="F85" s="7"/>
      <c r="G85" s="10"/>
      <c r="H85" s="10"/>
      <c r="I85" s="10"/>
    </row>
    <row r="86" spans="1:9" x14ac:dyDescent="0.25">
      <c r="A86" s="38"/>
      <c r="B86" s="40" t="str">
        <f t="shared" si="2"/>
        <v/>
      </c>
      <c r="C86" s="50"/>
      <c r="D86" s="10"/>
      <c r="E86" s="7"/>
      <c r="F86" s="7"/>
      <c r="G86" s="10"/>
      <c r="H86" s="10"/>
      <c r="I86" s="10"/>
    </row>
    <row r="87" spans="1:9" x14ac:dyDescent="0.25">
      <c r="A87" s="38"/>
      <c r="B87" s="40" t="str">
        <f t="shared" si="2"/>
        <v/>
      </c>
      <c r="C87" s="50"/>
      <c r="D87" s="10"/>
      <c r="E87" s="7"/>
      <c r="F87" s="7"/>
      <c r="G87" s="10"/>
      <c r="H87" s="10"/>
      <c r="I87" s="10"/>
    </row>
    <row r="88" spans="1:9" x14ac:dyDescent="0.25">
      <c r="A88" s="38"/>
      <c r="B88" s="40" t="str">
        <f t="shared" si="2"/>
        <v/>
      </c>
      <c r="C88" s="50"/>
      <c r="D88" s="10"/>
      <c r="E88" s="7"/>
      <c r="F88" s="7"/>
      <c r="G88" s="10"/>
      <c r="H88" s="10"/>
      <c r="I88" s="10"/>
    </row>
    <row r="89" spans="1:9" x14ac:dyDescent="0.25">
      <c r="A89" s="38"/>
      <c r="B89" s="40" t="str">
        <f t="shared" si="2"/>
        <v/>
      </c>
      <c r="C89" s="50"/>
      <c r="D89" s="10"/>
      <c r="E89" s="7"/>
      <c r="F89" s="7"/>
      <c r="G89" s="10"/>
      <c r="H89" s="10"/>
      <c r="I89" s="10"/>
    </row>
    <row r="90" spans="1:9" x14ac:dyDescent="0.25">
      <c r="A90" s="38"/>
      <c r="B90" s="40" t="str">
        <f t="shared" si="2"/>
        <v/>
      </c>
      <c r="C90" s="50"/>
      <c r="D90" s="10"/>
      <c r="E90" s="7"/>
      <c r="F90" s="7"/>
      <c r="G90" s="10"/>
      <c r="H90" s="10"/>
      <c r="I90" s="10"/>
    </row>
    <row r="91" spans="1:9" x14ac:dyDescent="0.25">
      <c r="A91" s="38"/>
      <c r="B91" s="40" t="str">
        <f t="shared" si="2"/>
        <v/>
      </c>
      <c r="C91" s="50"/>
      <c r="D91" s="10"/>
      <c r="E91" s="7"/>
      <c r="F91" s="7"/>
      <c r="G91" s="10"/>
      <c r="H91" s="10"/>
      <c r="I91" s="10"/>
    </row>
    <row r="92" spans="1:9" x14ac:dyDescent="0.25">
      <c r="A92" s="38"/>
      <c r="B92" s="40" t="str">
        <f t="shared" si="2"/>
        <v/>
      </c>
      <c r="C92" s="50"/>
      <c r="D92" s="10"/>
      <c r="E92" s="7"/>
      <c r="F92" s="7"/>
      <c r="G92" s="10"/>
      <c r="H92" s="10"/>
      <c r="I92" s="10"/>
    </row>
    <row r="93" spans="1:9" x14ac:dyDescent="0.25">
      <c r="A93" s="38"/>
      <c r="B93" s="40" t="str">
        <f t="shared" si="2"/>
        <v/>
      </c>
      <c r="C93" s="50"/>
      <c r="D93" s="10"/>
      <c r="E93" s="7"/>
      <c r="F93" s="7"/>
      <c r="G93" s="10"/>
      <c r="H93" s="10"/>
      <c r="I93" s="10"/>
    </row>
    <row r="94" spans="1:9" x14ac:dyDescent="0.25">
      <c r="A94" s="38"/>
      <c r="B94" s="40" t="str">
        <f t="shared" si="2"/>
        <v/>
      </c>
      <c r="C94" s="50"/>
      <c r="D94" s="10"/>
      <c r="E94" s="7"/>
      <c r="F94" s="7"/>
      <c r="G94" s="10"/>
      <c r="H94" s="10"/>
      <c r="I94" s="10"/>
    </row>
    <row r="95" spans="1:9" x14ac:dyDescent="0.25">
      <c r="A95" s="38"/>
      <c r="B95" s="40" t="str">
        <f t="shared" si="2"/>
        <v/>
      </c>
      <c r="C95" s="50"/>
      <c r="D95" s="10"/>
      <c r="E95" s="7"/>
      <c r="F95" s="7"/>
      <c r="G95" s="10"/>
      <c r="H95" s="10"/>
      <c r="I95" s="10"/>
    </row>
    <row r="96" spans="1:9" x14ac:dyDescent="0.25">
      <c r="A96" s="38"/>
      <c r="B96" s="40" t="str">
        <f t="shared" si="2"/>
        <v/>
      </c>
      <c r="C96" s="50"/>
      <c r="D96" s="10"/>
      <c r="E96" s="7"/>
      <c r="F96" s="7"/>
      <c r="G96" s="10"/>
      <c r="H96" s="10"/>
      <c r="I96" s="10"/>
    </row>
    <row r="97" spans="1:9" x14ac:dyDescent="0.25">
      <c r="A97" s="38"/>
      <c r="B97" s="40" t="str">
        <f t="shared" si="2"/>
        <v/>
      </c>
      <c r="C97" s="50"/>
      <c r="D97" s="10"/>
      <c r="E97" s="7"/>
      <c r="F97" s="7"/>
      <c r="G97" s="10"/>
      <c r="H97" s="10"/>
      <c r="I97" s="10"/>
    </row>
    <row r="98" spans="1:9" x14ac:dyDescent="0.25">
      <c r="A98" s="38"/>
      <c r="B98" s="40" t="str">
        <f t="shared" si="2"/>
        <v/>
      </c>
      <c r="C98" s="50"/>
      <c r="D98" s="10"/>
      <c r="E98" s="7"/>
      <c r="F98" s="7"/>
      <c r="G98" s="10"/>
      <c r="H98" s="10"/>
      <c r="I98" s="10"/>
    </row>
    <row r="99" spans="1:9" x14ac:dyDescent="0.25">
      <c r="A99" s="38"/>
      <c r="B99" s="40" t="str">
        <f t="shared" si="2"/>
        <v/>
      </c>
      <c r="C99" s="50"/>
      <c r="D99" s="10"/>
      <c r="E99" s="7"/>
      <c r="F99" s="7"/>
      <c r="G99" s="10"/>
      <c r="H99" s="10"/>
      <c r="I99" s="10"/>
    </row>
    <row r="100" spans="1:9" x14ac:dyDescent="0.25">
      <c r="A100" s="38"/>
      <c r="B100" s="40" t="str">
        <f t="shared" ref="B100:B131" si="3">IF(ISBLANK(C100), "", _xlfn.TEXTJOIN("_", TRUE,"reagent", study_id, C100))</f>
        <v/>
      </c>
      <c r="C100" s="50"/>
      <c r="D100" s="10"/>
      <c r="E100" s="7"/>
      <c r="F100" s="7"/>
      <c r="G100" s="10"/>
      <c r="H100" s="10"/>
      <c r="I100" s="10"/>
    </row>
    <row r="101" spans="1:9" x14ac:dyDescent="0.25">
      <c r="A101" s="38"/>
      <c r="B101" s="40" t="str">
        <f t="shared" si="3"/>
        <v/>
      </c>
      <c r="C101" s="50"/>
      <c r="D101" s="10"/>
      <c r="E101" s="7"/>
      <c r="F101" s="7"/>
      <c r="G101" s="10"/>
      <c r="H101" s="10"/>
      <c r="I101" s="10"/>
    </row>
    <row r="102" spans="1:9" x14ac:dyDescent="0.25">
      <c r="A102" s="38"/>
      <c r="B102" s="40" t="str">
        <f t="shared" si="3"/>
        <v/>
      </c>
      <c r="C102" s="50"/>
      <c r="D102" s="10"/>
      <c r="E102" s="7"/>
      <c r="F102" s="7"/>
      <c r="G102" s="10"/>
      <c r="H102" s="10"/>
      <c r="I102" s="10"/>
    </row>
    <row r="103" spans="1:9" x14ac:dyDescent="0.25">
      <c r="A103" s="38"/>
      <c r="B103" s="40" t="str">
        <f t="shared" si="3"/>
        <v/>
      </c>
      <c r="C103" s="50"/>
      <c r="D103" s="10"/>
      <c r="E103" s="7"/>
      <c r="F103" s="7"/>
      <c r="G103" s="10"/>
      <c r="H103" s="10"/>
      <c r="I103" s="10"/>
    </row>
    <row r="104" spans="1:9" x14ac:dyDescent="0.25">
      <c r="A104" s="38"/>
      <c r="B104" s="40" t="str">
        <f t="shared" si="3"/>
        <v/>
      </c>
      <c r="C104" s="50"/>
      <c r="D104" s="10"/>
      <c r="E104" s="7"/>
      <c r="F104" s="7"/>
      <c r="G104" s="10"/>
      <c r="H104" s="10"/>
      <c r="I104" s="10"/>
    </row>
    <row r="105" spans="1:9" x14ac:dyDescent="0.25">
      <c r="A105" s="38"/>
      <c r="B105" s="40" t="str">
        <f t="shared" si="3"/>
        <v/>
      </c>
      <c r="C105" s="50"/>
      <c r="D105" s="10"/>
      <c r="E105" s="7"/>
      <c r="F105" s="7"/>
      <c r="G105" s="10"/>
      <c r="H105" s="10"/>
      <c r="I105" s="10"/>
    </row>
    <row r="106" spans="1:9" x14ac:dyDescent="0.25">
      <c r="A106" s="38"/>
      <c r="B106" s="40" t="str">
        <f t="shared" si="3"/>
        <v/>
      </c>
      <c r="C106" s="50"/>
      <c r="D106" s="10"/>
      <c r="E106" s="7"/>
      <c r="F106" s="7"/>
      <c r="G106" s="10"/>
      <c r="H106" s="10"/>
      <c r="I106" s="10"/>
    </row>
    <row r="107" spans="1:9" x14ac:dyDescent="0.25">
      <c r="A107" s="38"/>
      <c r="B107" s="40" t="str">
        <f t="shared" si="3"/>
        <v/>
      </c>
      <c r="C107" s="50"/>
      <c r="D107" s="10"/>
      <c r="E107" s="7"/>
      <c r="F107" s="7"/>
      <c r="G107" s="10"/>
      <c r="H107" s="10"/>
      <c r="I107" s="10"/>
    </row>
    <row r="108" spans="1:9" x14ac:dyDescent="0.25">
      <c r="A108" s="38"/>
      <c r="B108" s="40" t="str">
        <f t="shared" si="3"/>
        <v/>
      </c>
      <c r="C108" s="50"/>
      <c r="D108" s="10"/>
      <c r="E108" s="7"/>
      <c r="F108" s="7"/>
      <c r="G108" s="10"/>
      <c r="H108" s="10"/>
      <c r="I108" s="10"/>
    </row>
    <row r="109" spans="1:9" x14ac:dyDescent="0.25">
      <c r="A109" s="38"/>
      <c r="B109" s="40" t="str">
        <f t="shared" si="3"/>
        <v/>
      </c>
      <c r="C109" s="50"/>
      <c r="D109" s="10"/>
      <c r="E109" s="7"/>
      <c r="F109" s="7"/>
      <c r="G109" s="10"/>
      <c r="H109" s="10"/>
      <c r="I109" s="10"/>
    </row>
    <row r="110" spans="1:9" x14ac:dyDescent="0.25">
      <c r="A110" s="38"/>
      <c r="B110" s="40" t="str">
        <f t="shared" si="3"/>
        <v/>
      </c>
      <c r="C110" s="50"/>
      <c r="D110" s="10"/>
      <c r="E110" s="7"/>
      <c r="F110" s="7"/>
      <c r="G110" s="10"/>
      <c r="H110" s="10"/>
      <c r="I110" s="10"/>
    </row>
    <row r="111" spans="1:9" x14ac:dyDescent="0.25">
      <c r="A111" s="38"/>
      <c r="B111" s="40" t="str">
        <f t="shared" si="3"/>
        <v/>
      </c>
      <c r="C111" s="50"/>
      <c r="D111" s="10"/>
      <c r="E111" s="7"/>
      <c r="F111" s="7"/>
      <c r="G111" s="10"/>
      <c r="H111" s="10"/>
      <c r="I111" s="10"/>
    </row>
    <row r="112" spans="1:9" x14ac:dyDescent="0.25">
      <c r="A112" s="38"/>
      <c r="B112" s="40" t="str">
        <f t="shared" si="3"/>
        <v/>
      </c>
      <c r="C112" s="50"/>
      <c r="D112" s="10"/>
      <c r="E112" s="7"/>
      <c r="F112" s="7"/>
      <c r="G112" s="10"/>
      <c r="H112" s="10"/>
      <c r="I112" s="10"/>
    </row>
    <row r="113" spans="1:9" x14ac:dyDescent="0.25">
      <c r="A113" s="38"/>
      <c r="B113" s="40" t="str">
        <f t="shared" si="3"/>
        <v/>
      </c>
      <c r="C113" s="50"/>
      <c r="D113" s="10"/>
      <c r="E113" s="7"/>
      <c r="F113" s="7"/>
      <c r="G113" s="10"/>
      <c r="H113" s="10"/>
      <c r="I113" s="10"/>
    </row>
    <row r="114" spans="1:9" x14ac:dyDescent="0.25">
      <c r="A114" s="38"/>
      <c r="B114" s="40" t="str">
        <f t="shared" si="3"/>
        <v/>
      </c>
      <c r="C114" s="50"/>
      <c r="D114" s="10"/>
      <c r="E114" s="7"/>
      <c r="F114" s="7"/>
      <c r="G114" s="10"/>
      <c r="H114" s="10"/>
      <c r="I114" s="10"/>
    </row>
    <row r="115" spans="1:9" x14ac:dyDescent="0.25">
      <c r="A115" s="38"/>
      <c r="B115" s="40" t="str">
        <f t="shared" si="3"/>
        <v/>
      </c>
      <c r="C115" s="50"/>
      <c r="D115" s="10"/>
      <c r="E115" s="7"/>
      <c r="F115" s="7"/>
      <c r="G115" s="10"/>
      <c r="H115" s="10"/>
      <c r="I115" s="10"/>
    </row>
    <row r="116" spans="1:9" x14ac:dyDescent="0.25">
      <c r="A116" s="38"/>
      <c r="B116" s="40" t="str">
        <f t="shared" si="3"/>
        <v/>
      </c>
      <c r="C116" s="50"/>
      <c r="D116" s="10"/>
      <c r="E116" s="7"/>
      <c r="F116" s="7"/>
      <c r="G116" s="10"/>
      <c r="H116" s="10"/>
      <c r="I116" s="10"/>
    </row>
    <row r="117" spans="1:9" x14ac:dyDescent="0.25">
      <c r="A117" s="38"/>
      <c r="B117" s="40" t="str">
        <f t="shared" si="3"/>
        <v/>
      </c>
      <c r="C117" s="50"/>
      <c r="D117" s="10"/>
      <c r="E117" s="7"/>
      <c r="F117" s="7"/>
      <c r="G117" s="10"/>
      <c r="H117" s="10"/>
      <c r="I117" s="10"/>
    </row>
    <row r="118" spans="1:9" x14ac:dyDescent="0.25">
      <c r="A118" s="38"/>
      <c r="B118" s="40" t="str">
        <f t="shared" si="3"/>
        <v/>
      </c>
      <c r="C118" s="50"/>
      <c r="D118" s="10"/>
      <c r="E118" s="7"/>
      <c r="F118" s="7"/>
      <c r="G118" s="10"/>
      <c r="H118" s="10"/>
      <c r="I118" s="10"/>
    </row>
    <row r="119" spans="1:9" x14ac:dyDescent="0.25">
      <c r="A119" s="38"/>
      <c r="B119" s="40" t="str">
        <f t="shared" si="3"/>
        <v/>
      </c>
      <c r="C119" s="50"/>
      <c r="D119" s="10"/>
      <c r="E119" s="7"/>
      <c r="F119" s="7"/>
      <c r="G119" s="10"/>
      <c r="H119" s="10"/>
      <c r="I119" s="10"/>
    </row>
    <row r="120" spans="1:9" x14ac:dyDescent="0.25">
      <c r="A120" s="38"/>
      <c r="B120" s="40" t="str">
        <f t="shared" si="3"/>
        <v/>
      </c>
      <c r="C120" s="50"/>
      <c r="D120" s="10"/>
      <c r="E120" s="7"/>
      <c r="F120" s="7"/>
      <c r="G120" s="10"/>
      <c r="H120" s="10"/>
      <c r="I120" s="10"/>
    </row>
    <row r="121" spans="1:9" x14ac:dyDescent="0.25">
      <c r="A121" s="38"/>
      <c r="B121" s="40" t="str">
        <f t="shared" si="3"/>
        <v/>
      </c>
      <c r="C121" s="50"/>
      <c r="D121" s="10"/>
      <c r="E121" s="7"/>
      <c r="F121" s="7"/>
      <c r="G121" s="10"/>
      <c r="H121" s="10"/>
      <c r="I121" s="10"/>
    </row>
    <row r="122" spans="1:9" x14ac:dyDescent="0.25">
      <c r="A122" s="38"/>
      <c r="B122" s="40" t="str">
        <f t="shared" si="3"/>
        <v/>
      </c>
      <c r="C122" s="50"/>
      <c r="D122" s="10"/>
      <c r="E122" s="7"/>
      <c r="F122" s="7"/>
      <c r="G122" s="10"/>
      <c r="H122" s="10"/>
      <c r="I122" s="10"/>
    </row>
    <row r="123" spans="1:9" x14ac:dyDescent="0.25">
      <c r="A123" s="38"/>
      <c r="B123" s="40" t="str">
        <f t="shared" si="3"/>
        <v/>
      </c>
      <c r="C123" s="50"/>
      <c r="D123" s="10"/>
      <c r="E123" s="7"/>
      <c r="F123" s="7"/>
      <c r="G123" s="10"/>
      <c r="H123" s="10"/>
      <c r="I123" s="10"/>
    </row>
    <row r="124" spans="1:9" x14ac:dyDescent="0.25">
      <c r="A124" s="38"/>
      <c r="B124" s="40" t="str">
        <f t="shared" si="3"/>
        <v/>
      </c>
      <c r="C124" s="50"/>
      <c r="D124" s="10"/>
      <c r="E124" s="7"/>
      <c r="F124" s="7"/>
      <c r="G124" s="10"/>
      <c r="H124" s="10"/>
      <c r="I124" s="10"/>
    </row>
    <row r="125" spans="1:9" x14ac:dyDescent="0.25">
      <c r="A125" s="38"/>
      <c r="B125" s="40" t="str">
        <f t="shared" si="3"/>
        <v/>
      </c>
      <c r="C125" s="50"/>
      <c r="D125" s="10"/>
      <c r="E125" s="7"/>
      <c r="F125" s="7"/>
      <c r="G125" s="10"/>
      <c r="H125" s="10"/>
      <c r="I125" s="10"/>
    </row>
    <row r="126" spans="1:9" x14ac:dyDescent="0.25">
      <c r="A126" s="38"/>
      <c r="B126" s="40" t="str">
        <f t="shared" si="3"/>
        <v/>
      </c>
      <c r="C126" s="50"/>
      <c r="D126" s="10"/>
      <c r="E126" s="7"/>
      <c r="F126" s="7"/>
      <c r="G126" s="10"/>
      <c r="H126" s="10"/>
      <c r="I126" s="10"/>
    </row>
    <row r="127" spans="1:9" x14ac:dyDescent="0.25">
      <c r="A127" s="38"/>
      <c r="B127" s="40" t="str">
        <f t="shared" si="3"/>
        <v/>
      </c>
      <c r="C127" s="50"/>
      <c r="D127" s="10"/>
      <c r="E127" s="7"/>
      <c r="F127" s="7"/>
      <c r="G127" s="10"/>
      <c r="H127" s="10"/>
      <c r="I127" s="10"/>
    </row>
    <row r="128" spans="1:9" x14ac:dyDescent="0.25">
      <c r="A128" s="38"/>
      <c r="B128" s="40" t="str">
        <f t="shared" si="3"/>
        <v/>
      </c>
      <c r="C128" s="50"/>
      <c r="D128" s="10"/>
      <c r="E128" s="7"/>
      <c r="F128" s="7"/>
      <c r="G128" s="10"/>
      <c r="H128" s="10"/>
      <c r="I128" s="10"/>
    </row>
    <row r="129" spans="1:9" x14ac:dyDescent="0.25">
      <c r="A129" s="38"/>
      <c r="B129" s="40" t="str">
        <f t="shared" si="3"/>
        <v/>
      </c>
      <c r="C129" s="50"/>
      <c r="D129" s="10"/>
      <c r="E129" s="7"/>
      <c r="F129" s="7"/>
      <c r="G129" s="10"/>
      <c r="H129" s="10"/>
      <c r="I129" s="10"/>
    </row>
    <row r="130" spans="1:9" x14ac:dyDescent="0.25">
      <c r="A130" s="38"/>
      <c r="B130" s="40" t="str">
        <f t="shared" si="3"/>
        <v/>
      </c>
      <c r="C130" s="50"/>
      <c r="D130" s="10"/>
      <c r="E130" s="7"/>
      <c r="F130" s="7"/>
      <c r="G130" s="10"/>
      <c r="H130" s="10"/>
      <c r="I130" s="10"/>
    </row>
    <row r="131" spans="1:9" x14ac:dyDescent="0.25">
      <c r="A131" s="38"/>
      <c r="B131" s="40" t="str">
        <f t="shared" si="3"/>
        <v/>
      </c>
      <c r="C131" s="50"/>
      <c r="D131" s="10"/>
      <c r="E131" s="7"/>
      <c r="F131" s="7"/>
      <c r="G131" s="10"/>
      <c r="H131" s="10"/>
      <c r="I131" s="10"/>
    </row>
    <row r="132" spans="1:9" x14ac:dyDescent="0.25">
      <c r="A132" s="38"/>
      <c r="B132" s="40" t="str">
        <f t="shared" ref="B132:B163" si="4">IF(ISBLANK(C132), "", _xlfn.TEXTJOIN("_", TRUE,"reagent", study_id, C132))</f>
        <v/>
      </c>
      <c r="C132" s="50"/>
      <c r="D132" s="10"/>
      <c r="E132" s="7"/>
      <c r="F132" s="7"/>
      <c r="G132" s="10"/>
      <c r="H132" s="10"/>
      <c r="I132" s="10"/>
    </row>
    <row r="133" spans="1:9" x14ac:dyDescent="0.25">
      <c r="A133" s="38"/>
      <c r="B133" s="40" t="str">
        <f t="shared" si="4"/>
        <v/>
      </c>
      <c r="C133" s="50"/>
      <c r="D133" s="10"/>
      <c r="E133" s="7"/>
      <c r="F133" s="7"/>
      <c r="G133" s="10"/>
      <c r="H133" s="10"/>
      <c r="I133" s="10"/>
    </row>
    <row r="134" spans="1:9" x14ac:dyDescent="0.25">
      <c r="A134" s="38"/>
      <c r="B134" s="40" t="str">
        <f t="shared" si="4"/>
        <v/>
      </c>
      <c r="C134" s="50"/>
      <c r="D134" s="10"/>
      <c r="E134" s="7"/>
      <c r="F134" s="7"/>
      <c r="G134" s="10"/>
      <c r="H134" s="10"/>
      <c r="I134" s="10"/>
    </row>
    <row r="135" spans="1:9" x14ac:dyDescent="0.25">
      <c r="A135" s="38"/>
      <c r="B135" s="40" t="str">
        <f t="shared" si="4"/>
        <v/>
      </c>
      <c r="C135" s="50"/>
      <c r="D135" s="10"/>
      <c r="E135" s="7"/>
      <c r="F135" s="7"/>
      <c r="G135" s="10"/>
      <c r="H135" s="10"/>
      <c r="I135" s="10"/>
    </row>
    <row r="136" spans="1:9" x14ac:dyDescent="0.25">
      <c r="A136" s="38"/>
      <c r="B136" s="40" t="str">
        <f t="shared" si="4"/>
        <v/>
      </c>
      <c r="C136" s="50"/>
      <c r="D136" s="10"/>
      <c r="E136" s="7"/>
      <c r="F136" s="7"/>
      <c r="G136" s="10"/>
      <c r="H136" s="10"/>
      <c r="I136" s="10"/>
    </row>
    <row r="137" spans="1:9" x14ac:dyDescent="0.25">
      <c r="A137" s="38"/>
      <c r="B137" s="40" t="str">
        <f t="shared" si="4"/>
        <v/>
      </c>
      <c r="C137" s="50"/>
      <c r="D137" s="10"/>
      <c r="E137" s="7"/>
      <c r="F137" s="7"/>
      <c r="G137" s="10"/>
      <c r="H137" s="10"/>
      <c r="I137" s="10"/>
    </row>
    <row r="138" spans="1:9" x14ac:dyDescent="0.25">
      <c r="A138" s="38"/>
      <c r="B138" s="40" t="str">
        <f t="shared" si="4"/>
        <v/>
      </c>
      <c r="C138" s="50"/>
      <c r="D138" s="10"/>
      <c r="E138" s="7"/>
      <c r="F138" s="7"/>
      <c r="G138" s="10"/>
      <c r="H138" s="10"/>
      <c r="I138" s="10"/>
    </row>
    <row r="139" spans="1:9" x14ac:dyDescent="0.25">
      <c r="A139" s="38"/>
      <c r="B139" s="40" t="str">
        <f t="shared" si="4"/>
        <v/>
      </c>
      <c r="C139" s="50"/>
      <c r="D139" s="10"/>
      <c r="E139" s="7"/>
      <c r="F139" s="7"/>
      <c r="G139" s="10"/>
      <c r="H139" s="10"/>
      <c r="I139" s="10"/>
    </row>
    <row r="140" spans="1:9" x14ac:dyDescent="0.25">
      <c r="A140" s="38"/>
      <c r="B140" s="40" t="str">
        <f t="shared" si="4"/>
        <v/>
      </c>
      <c r="C140" s="50"/>
      <c r="D140" s="10"/>
      <c r="E140" s="7"/>
      <c r="F140" s="7"/>
      <c r="G140" s="10"/>
      <c r="H140" s="10"/>
      <c r="I140" s="10"/>
    </row>
    <row r="141" spans="1:9" x14ac:dyDescent="0.25">
      <c r="A141" s="38"/>
      <c r="B141" s="40" t="str">
        <f t="shared" si="4"/>
        <v/>
      </c>
      <c r="C141" s="50"/>
      <c r="D141" s="10"/>
      <c r="E141" s="7"/>
      <c r="F141" s="7"/>
      <c r="G141" s="10"/>
      <c r="H141" s="10"/>
      <c r="I141" s="10"/>
    </row>
    <row r="142" spans="1:9" x14ac:dyDescent="0.25">
      <c r="A142" s="38"/>
      <c r="B142" s="40" t="str">
        <f t="shared" si="4"/>
        <v/>
      </c>
      <c r="C142" s="50"/>
      <c r="D142" s="10"/>
      <c r="E142" s="7"/>
      <c r="F142" s="7"/>
      <c r="G142" s="10"/>
      <c r="H142" s="10"/>
      <c r="I142" s="10"/>
    </row>
    <row r="143" spans="1:9" x14ac:dyDescent="0.25">
      <c r="A143" s="38"/>
      <c r="B143" s="40" t="str">
        <f t="shared" si="4"/>
        <v/>
      </c>
      <c r="C143" s="50"/>
      <c r="D143" s="10"/>
      <c r="E143" s="7"/>
      <c r="F143" s="7"/>
      <c r="G143" s="10"/>
      <c r="H143" s="10"/>
      <c r="I143" s="10"/>
    </row>
    <row r="144" spans="1:9" x14ac:dyDescent="0.25">
      <c r="A144" s="38"/>
      <c r="B144" s="40" t="str">
        <f t="shared" si="4"/>
        <v/>
      </c>
      <c r="C144" s="50"/>
      <c r="D144" s="10"/>
      <c r="E144" s="7"/>
      <c r="F144" s="7"/>
      <c r="G144" s="10"/>
      <c r="H144" s="10"/>
      <c r="I144" s="10"/>
    </row>
    <row r="145" spans="1:9" x14ac:dyDescent="0.25">
      <c r="A145" s="38"/>
      <c r="B145" s="40" t="str">
        <f t="shared" si="4"/>
        <v/>
      </c>
      <c r="C145" s="50"/>
      <c r="D145" s="10"/>
      <c r="E145" s="7"/>
      <c r="F145" s="7"/>
      <c r="G145" s="10"/>
      <c r="H145" s="10"/>
      <c r="I145" s="10"/>
    </row>
    <row r="146" spans="1:9" x14ac:dyDescent="0.25">
      <c r="A146" s="38"/>
      <c r="B146" s="40" t="str">
        <f t="shared" si="4"/>
        <v/>
      </c>
      <c r="C146" s="50"/>
      <c r="D146" s="10"/>
      <c r="E146" s="7"/>
      <c r="F146" s="7"/>
      <c r="G146" s="10"/>
      <c r="H146" s="10"/>
      <c r="I146" s="10"/>
    </row>
    <row r="147" spans="1:9" x14ac:dyDescent="0.25">
      <c r="A147" s="38"/>
      <c r="B147" s="40" t="str">
        <f t="shared" si="4"/>
        <v/>
      </c>
      <c r="C147" s="50"/>
      <c r="D147" s="10"/>
      <c r="E147" s="7"/>
      <c r="F147" s="7"/>
      <c r="G147" s="10"/>
      <c r="H147" s="10"/>
      <c r="I147" s="10"/>
    </row>
    <row r="148" spans="1:9" x14ac:dyDescent="0.25">
      <c r="A148" s="38"/>
      <c r="B148" s="40" t="str">
        <f t="shared" si="4"/>
        <v/>
      </c>
      <c r="C148" s="50"/>
      <c r="D148" s="10"/>
      <c r="E148" s="7"/>
      <c r="F148" s="7"/>
      <c r="G148" s="10"/>
      <c r="H148" s="10"/>
      <c r="I148" s="10"/>
    </row>
    <row r="149" spans="1:9" x14ac:dyDescent="0.25">
      <c r="A149" s="38"/>
      <c r="B149" s="40" t="str">
        <f t="shared" si="4"/>
        <v/>
      </c>
      <c r="C149" s="50"/>
      <c r="D149" s="10"/>
      <c r="E149" s="7"/>
      <c r="F149" s="7"/>
      <c r="G149" s="10"/>
      <c r="H149" s="10"/>
      <c r="I149" s="10"/>
    </row>
    <row r="150" spans="1:9" x14ac:dyDescent="0.25">
      <c r="A150" s="38"/>
      <c r="B150" s="40" t="str">
        <f t="shared" si="4"/>
        <v/>
      </c>
      <c r="C150" s="50"/>
      <c r="D150" s="10"/>
      <c r="E150" s="7"/>
      <c r="F150" s="7"/>
      <c r="G150" s="10"/>
      <c r="H150" s="10"/>
      <c r="I150" s="10"/>
    </row>
    <row r="151" spans="1:9" x14ac:dyDescent="0.25">
      <c r="A151" s="38"/>
      <c r="B151" s="40" t="str">
        <f t="shared" si="4"/>
        <v/>
      </c>
      <c r="C151" s="50"/>
      <c r="D151" s="10"/>
      <c r="E151" s="7"/>
      <c r="F151" s="7"/>
      <c r="G151" s="10"/>
      <c r="H151" s="10"/>
      <c r="I151" s="10"/>
    </row>
    <row r="152" spans="1:9" x14ac:dyDescent="0.25">
      <c r="A152" s="38"/>
      <c r="B152" s="40" t="str">
        <f t="shared" si="4"/>
        <v/>
      </c>
      <c r="C152" s="50"/>
      <c r="D152" s="10"/>
      <c r="E152" s="7"/>
      <c r="F152" s="7"/>
      <c r="G152" s="10"/>
      <c r="H152" s="10"/>
      <c r="I152" s="10"/>
    </row>
    <row r="153" spans="1:9" x14ac:dyDescent="0.25">
      <c r="A153" s="38"/>
      <c r="B153" s="40" t="str">
        <f t="shared" si="4"/>
        <v/>
      </c>
      <c r="C153" s="50"/>
      <c r="D153" s="10"/>
      <c r="E153" s="7"/>
      <c r="F153" s="7"/>
      <c r="G153" s="10"/>
      <c r="H153" s="10"/>
      <c r="I153" s="10"/>
    </row>
    <row r="154" spans="1:9" x14ac:dyDescent="0.25">
      <c r="A154" s="38"/>
      <c r="B154" s="40" t="str">
        <f t="shared" si="4"/>
        <v/>
      </c>
      <c r="C154" s="50"/>
      <c r="D154" s="10"/>
      <c r="E154" s="7"/>
      <c r="F154" s="7"/>
      <c r="G154" s="10"/>
      <c r="H154" s="10"/>
      <c r="I154" s="10"/>
    </row>
    <row r="155" spans="1:9" x14ac:dyDescent="0.25">
      <c r="A155" s="38"/>
      <c r="B155" s="40" t="str">
        <f t="shared" si="4"/>
        <v/>
      </c>
      <c r="C155" s="50"/>
      <c r="D155" s="10"/>
      <c r="E155" s="7"/>
      <c r="F155" s="7"/>
      <c r="G155" s="10"/>
      <c r="H155" s="10"/>
      <c r="I155" s="10"/>
    </row>
    <row r="156" spans="1:9" x14ac:dyDescent="0.25">
      <c r="A156" s="38"/>
      <c r="B156" s="40" t="str">
        <f t="shared" si="4"/>
        <v/>
      </c>
      <c r="C156" s="50"/>
      <c r="D156" s="10"/>
      <c r="E156" s="7"/>
      <c r="F156" s="7"/>
      <c r="G156" s="10"/>
      <c r="H156" s="10"/>
      <c r="I156" s="10"/>
    </row>
    <row r="157" spans="1:9" x14ac:dyDescent="0.25">
      <c r="A157" s="38"/>
      <c r="B157" s="40" t="str">
        <f t="shared" si="4"/>
        <v/>
      </c>
      <c r="C157" s="50"/>
      <c r="D157" s="10"/>
      <c r="E157" s="7"/>
      <c r="F157" s="7"/>
      <c r="G157" s="10"/>
      <c r="H157" s="10"/>
      <c r="I157" s="10"/>
    </row>
    <row r="158" spans="1:9" x14ac:dyDescent="0.25">
      <c r="A158" s="38"/>
      <c r="B158" s="40" t="str">
        <f t="shared" si="4"/>
        <v/>
      </c>
      <c r="C158" s="50"/>
      <c r="D158" s="10"/>
      <c r="E158" s="7"/>
      <c r="F158" s="7"/>
      <c r="G158" s="10"/>
      <c r="H158" s="10"/>
      <c r="I158" s="10"/>
    </row>
    <row r="159" spans="1:9" x14ac:dyDescent="0.25">
      <c r="A159" s="38"/>
      <c r="B159" s="40" t="str">
        <f t="shared" si="4"/>
        <v/>
      </c>
      <c r="C159" s="50"/>
      <c r="D159" s="10"/>
      <c r="E159" s="7"/>
      <c r="F159" s="7"/>
      <c r="G159" s="10"/>
      <c r="H159" s="10"/>
      <c r="I159" s="10"/>
    </row>
    <row r="160" spans="1:9" x14ac:dyDescent="0.25">
      <c r="A160" s="38"/>
      <c r="B160" s="40" t="str">
        <f t="shared" si="4"/>
        <v/>
      </c>
      <c r="C160" s="50"/>
      <c r="D160" s="10"/>
      <c r="E160" s="7"/>
      <c r="F160" s="7"/>
      <c r="G160" s="10"/>
      <c r="H160" s="10"/>
      <c r="I160" s="10"/>
    </row>
    <row r="161" spans="1:9" x14ac:dyDescent="0.25">
      <c r="A161" s="38"/>
      <c r="B161" s="40" t="str">
        <f t="shared" si="4"/>
        <v/>
      </c>
      <c r="C161" s="50"/>
      <c r="D161" s="10"/>
      <c r="E161" s="7"/>
      <c r="F161" s="7"/>
      <c r="G161" s="10"/>
      <c r="H161" s="10"/>
      <c r="I161" s="10"/>
    </row>
    <row r="162" spans="1:9" x14ac:dyDescent="0.25">
      <c r="A162" s="38"/>
      <c r="B162" s="40" t="str">
        <f t="shared" si="4"/>
        <v/>
      </c>
      <c r="C162" s="50"/>
      <c r="D162" s="10"/>
      <c r="E162" s="7"/>
      <c r="F162" s="7"/>
      <c r="G162" s="10"/>
      <c r="H162" s="10"/>
      <c r="I162" s="10"/>
    </row>
    <row r="163" spans="1:9" x14ac:dyDescent="0.25">
      <c r="A163" s="38"/>
      <c r="B163" s="40" t="str">
        <f t="shared" si="4"/>
        <v/>
      </c>
      <c r="C163" s="50"/>
      <c r="D163" s="10"/>
      <c r="E163" s="7"/>
      <c r="F163" s="7"/>
      <c r="G163" s="10"/>
      <c r="H163" s="10"/>
      <c r="I163" s="10"/>
    </row>
    <row r="164" spans="1:9" x14ac:dyDescent="0.25">
      <c r="A164" s="38"/>
      <c r="B164" s="40" t="str">
        <f t="shared" ref="B164:B195" si="5">IF(ISBLANK(C164), "", _xlfn.TEXTJOIN("_", TRUE,"reagent", study_id, C164))</f>
        <v/>
      </c>
      <c r="C164" s="50"/>
      <c r="D164" s="10"/>
      <c r="E164" s="7"/>
      <c r="F164" s="7"/>
      <c r="G164" s="10"/>
      <c r="H164" s="10"/>
      <c r="I164" s="10"/>
    </row>
    <row r="165" spans="1:9" x14ac:dyDescent="0.25">
      <c r="A165" s="38"/>
      <c r="B165" s="40" t="str">
        <f t="shared" si="5"/>
        <v/>
      </c>
      <c r="C165" s="50"/>
      <c r="D165" s="10"/>
      <c r="E165" s="7"/>
      <c r="F165" s="7"/>
      <c r="G165" s="10"/>
      <c r="H165" s="10"/>
      <c r="I165" s="10"/>
    </row>
    <row r="166" spans="1:9" x14ac:dyDescent="0.25">
      <c r="A166" s="38"/>
      <c r="B166" s="40" t="str">
        <f t="shared" si="5"/>
        <v/>
      </c>
      <c r="C166" s="50"/>
      <c r="D166" s="10"/>
      <c r="E166" s="7"/>
      <c r="F166" s="7"/>
      <c r="G166" s="10"/>
      <c r="H166" s="10"/>
      <c r="I166" s="10"/>
    </row>
    <row r="167" spans="1:9" x14ac:dyDescent="0.25">
      <c r="A167" s="38"/>
      <c r="B167" s="40" t="str">
        <f t="shared" si="5"/>
        <v/>
      </c>
      <c r="C167" s="50"/>
      <c r="D167" s="10"/>
      <c r="E167" s="7"/>
      <c r="F167" s="7"/>
      <c r="G167" s="10"/>
      <c r="H167" s="10"/>
      <c r="I167" s="10"/>
    </row>
    <row r="168" spans="1:9" x14ac:dyDescent="0.25">
      <c r="A168" s="38"/>
      <c r="B168" s="40" t="str">
        <f t="shared" si="5"/>
        <v/>
      </c>
      <c r="C168" s="50"/>
      <c r="D168" s="10"/>
      <c r="E168" s="7"/>
      <c r="F168" s="7"/>
      <c r="G168" s="10"/>
      <c r="H168" s="10"/>
      <c r="I168" s="10"/>
    </row>
    <row r="169" spans="1:9" x14ac:dyDescent="0.25">
      <c r="A169" s="38"/>
      <c r="B169" s="40" t="str">
        <f t="shared" si="5"/>
        <v/>
      </c>
      <c r="C169" s="50"/>
      <c r="D169" s="10"/>
      <c r="E169" s="7"/>
      <c r="F169" s="7"/>
      <c r="G169" s="10"/>
      <c r="H169" s="10"/>
      <c r="I169" s="10"/>
    </row>
    <row r="170" spans="1:9" x14ac:dyDescent="0.25">
      <c r="A170" s="38"/>
      <c r="B170" s="40" t="str">
        <f t="shared" si="5"/>
        <v/>
      </c>
      <c r="C170" s="50"/>
      <c r="D170" s="10"/>
      <c r="E170" s="7"/>
      <c r="F170" s="7"/>
      <c r="G170" s="10"/>
      <c r="H170" s="10"/>
      <c r="I170" s="10"/>
    </row>
    <row r="171" spans="1:9" x14ac:dyDescent="0.25">
      <c r="A171" s="38"/>
      <c r="B171" s="40" t="str">
        <f t="shared" si="5"/>
        <v/>
      </c>
      <c r="C171" s="50"/>
      <c r="D171" s="10"/>
      <c r="E171" s="7"/>
      <c r="F171" s="7"/>
      <c r="G171" s="10"/>
      <c r="H171" s="10"/>
      <c r="I171" s="10"/>
    </row>
    <row r="172" spans="1:9" x14ac:dyDescent="0.25">
      <c r="A172" s="38"/>
      <c r="B172" s="40" t="str">
        <f t="shared" si="5"/>
        <v/>
      </c>
      <c r="C172" s="50"/>
      <c r="D172" s="10"/>
      <c r="E172" s="7"/>
      <c r="F172" s="7"/>
      <c r="G172" s="10"/>
      <c r="H172" s="10"/>
      <c r="I172" s="10"/>
    </row>
    <row r="173" spans="1:9" x14ac:dyDescent="0.25">
      <c r="A173" s="38"/>
      <c r="B173" s="40" t="str">
        <f t="shared" si="5"/>
        <v/>
      </c>
      <c r="C173" s="50"/>
      <c r="D173" s="10"/>
      <c r="E173" s="7"/>
      <c r="F173" s="7"/>
      <c r="G173" s="10"/>
      <c r="H173" s="10"/>
      <c r="I173" s="10"/>
    </row>
    <row r="174" spans="1:9" x14ac:dyDescent="0.25">
      <c r="A174" s="38"/>
      <c r="B174" s="40" t="str">
        <f t="shared" si="5"/>
        <v/>
      </c>
      <c r="C174" s="50"/>
      <c r="D174" s="10"/>
      <c r="E174" s="7"/>
      <c r="F174" s="7"/>
      <c r="G174" s="10"/>
      <c r="H174" s="10"/>
      <c r="I174" s="10"/>
    </row>
    <row r="175" spans="1:9" x14ac:dyDescent="0.25">
      <c r="A175" s="38"/>
      <c r="B175" s="40" t="str">
        <f t="shared" si="5"/>
        <v/>
      </c>
      <c r="C175" s="50"/>
      <c r="D175" s="10"/>
      <c r="E175" s="7"/>
      <c r="F175" s="7"/>
      <c r="G175" s="10"/>
      <c r="H175" s="10"/>
      <c r="I175" s="10"/>
    </row>
    <row r="176" spans="1:9" x14ac:dyDescent="0.25">
      <c r="A176" s="38"/>
      <c r="B176" s="40" t="str">
        <f t="shared" si="5"/>
        <v/>
      </c>
      <c r="C176" s="50"/>
      <c r="D176" s="10"/>
      <c r="E176" s="7"/>
      <c r="F176" s="7"/>
      <c r="G176" s="10"/>
      <c r="H176" s="10"/>
      <c r="I176" s="10"/>
    </row>
    <row r="177" spans="1:9" x14ac:dyDescent="0.25">
      <c r="A177" s="38"/>
      <c r="B177" s="40" t="str">
        <f t="shared" si="5"/>
        <v/>
      </c>
      <c r="C177" s="50"/>
      <c r="D177" s="10"/>
      <c r="E177" s="7"/>
      <c r="F177" s="7"/>
      <c r="G177" s="10"/>
      <c r="H177" s="10"/>
      <c r="I177" s="10"/>
    </row>
    <row r="178" spans="1:9" x14ac:dyDescent="0.25">
      <c r="A178" s="38"/>
      <c r="B178" s="40" t="str">
        <f t="shared" si="5"/>
        <v/>
      </c>
      <c r="C178" s="50"/>
      <c r="D178" s="10"/>
      <c r="E178" s="7"/>
      <c r="F178" s="7"/>
      <c r="G178" s="10"/>
      <c r="H178" s="10"/>
      <c r="I178" s="10"/>
    </row>
    <row r="179" spans="1:9" x14ac:dyDescent="0.25">
      <c r="A179" s="38"/>
      <c r="B179" s="40" t="str">
        <f t="shared" si="5"/>
        <v/>
      </c>
      <c r="C179" s="50"/>
      <c r="D179" s="10"/>
      <c r="E179" s="7"/>
      <c r="F179" s="7"/>
      <c r="G179" s="10"/>
      <c r="H179" s="10"/>
      <c r="I179" s="10"/>
    </row>
    <row r="180" spans="1:9" x14ac:dyDescent="0.25">
      <c r="A180" s="38"/>
      <c r="B180" s="40" t="str">
        <f t="shared" si="5"/>
        <v/>
      </c>
      <c r="C180" s="50"/>
      <c r="D180" s="10"/>
      <c r="E180" s="7"/>
      <c r="F180" s="7"/>
      <c r="G180" s="10"/>
      <c r="H180" s="10"/>
      <c r="I180" s="10"/>
    </row>
    <row r="181" spans="1:9" x14ac:dyDescent="0.25">
      <c r="A181" s="38"/>
      <c r="B181" s="40" t="str">
        <f t="shared" si="5"/>
        <v/>
      </c>
      <c r="C181" s="50"/>
      <c r="D181" s="10"/>
      <c r="E181" s="7"/>
      <c r="F181" s="7"/>
      <c r="G181" s="10"/>
      <c r="H181" s="10"/>
      <c r="I181" s="10"/>
    </row>
    <row r="182" spans="1:9" x14ac:dyDescent="0.25">
      <c r="A182" s="38"/>
      <c r="B182" s="40" t="str">
        <f t="shared" si="5"/>
        <v/>
      </c>
      <c r="C182" s="50"/>
      <c r="D182" s="10"/>
      <c r="E182" s="7"/>
      <c r="F182" s="7"/>
      <c r="G182" s="10"/>
      <c r="H182" s="10"/>
      <c r="I182" s="10"/>
    </row>
    <row r="183" spans="1:9" x14ac:dyDescent="0.25">
      <c r="A183" s="38"/>
      <c r="B183" s="40" t="str">
        <f t="shared" si="5"/>
        <v/>
      </c>
      <c r="C183" s="50"/>
      <c r="D183" s="10"/>
      <c r="E183" s="7"/>
      <c r="F183" s="7"/>
      <c r="G183" s="10"/>
      <c r="H183" s="10"/>
      <c r="I183" s="10"/>
    </row>
    <row r="184" spans="1:9" x14ac:dyDescent="0.25">
      <c r="A184" s="38"/>
      <c r="B184" s="40" t="str">
        <f t="shared" si="5"/>
        <v/>
      </c>
      <c r="C184" s="50"/>
      <c r="D184" s="10"/>
      <c r="E184" s="7"/>
      <c r="F184" s="7"/>
      <c r="G184" s="10"/>
      <c r="H184" s="10"/>
      <c r="I184" s="10"/>
    </row>
    <row r="185" spans="1:9" x14ac:dyDescent="0.25">
      <c r="A185" s="38"/>
      <c r="B185" s="40" t="str">
        <f t="shared" si="5"/>
        <v/>
      </c>
      <c r="C185" s="50"/>
      <c r="D185" s="10"/>
      <c r="E185" s="7"/>
      <c r="F185" s="7"/>
      <c r="G185" s="10"/>
      <c r="H185" s="10"/>
      <c r="I185" s="10"/>
    </row>
    <row r="186" spans="1:9" x14ac:dyDescent="0.25">
      <c r="A186" s="38"/>
      <c r="B186" s="40" t="str">
        <f t="shared" si="5"/>
        <v/>
      </c>
      <c r="C186" s="50"/>
      <c r="D186" s="10"/>
      <c r="E186" s="7"/>
      <c r="F186" s="7"/>
      <c r="G186" s="10"/>
      <c r="H186" s="10"/>
      <c r="I186" s="10"/>
    </row>
    <row r="187" spans="1:9" x14ac:dyDescent="0.25">
      <c r="A187" s="38"/>
      <c r="B187" s="40" t="str">
        <f t="shared" si="5"/>
        <v/>
      </c>
      <c r="C187" s="50"/>
      <c r="D187" s="10"/>
      <c r="E187" s="7"/>
      <c r="F187" s="7"/>
      <c r="G187" s="10"/>
      <c r="H187" s="10"/>
      <c r="I187" s="10"/>
    </row>
    <row r="188" spans="1:9" x14ac:dyDescent="0.25">
      <c r="A188" s="38"/>
      <c r="B188" s="40" t="str">
        <f t="shared" si="5"/>
        <v/>
      </c>
      <c r="C188" s="50"/>
      <c r="D188" s="10"/>
      <c r="E188" s="7"/>
      <c r="F188" s="7"/>
      <c r="G188" s="10"/>
      <c r="H188" s="10"/>
      <c r="I188" s="10"/>
    </row>
    <row r="189" spans="1:9" x14ac:dyDescent="0.25">
      <c r="A189" s="38"/>
      <c r="B189" s="40" t="str">
        <f t="shared" si="5"/>
        <v/>
      </c>
      <c r="C189" s="50"/>
      <c r="D189" s="10"/>
      <c r="E189" s="7"/>
      <c r="F189" s="7"/>
      <c r="G189" s="10"/>
      <c r="H189" s="10"/>
      <c r="I189" s="10"/>
    </row>
    <row r="190" spans="1:9" x14ac:dyDescent="0.25">
      <c r="A190" s="38"/>
      <c r="B190" s="40" t="str">
        <f t="shared" si="5"/>
        <v/>
      </c>
      <c r="C190" s="50"/>
      <c r="D190" s="10"/>
      <c r="E190" s="7"/>
      <c r="F190" s="7"/>
      <c r="G190" s="10"/>
      <c r="H190" s="10"/>
      <c r="I190" s="10"/>
    </row>
    <row r="191" spans="1:9" x14ac:dyDescent="0.25">
      <c r="A191" s="38"/>
      <c r="B191" s="40" t="str">
        <f t="shared" si="5"/>
        <v/>
      </c>
      <c r="C191" s="50"/>
      <c r="D191" s="10"/>
      <c r="E191" s="7"/>
      <c r="F191" s="7"/>
      <c r="G191" s="10"/>
      <c r="H191" s="10"/>
      <c r="I191" s="10"/>
    </row>
    <row r="192" spans="1:9" x14ac:dyDescent="0.25">
      <c r="A192" s="38"/>
      <c r="B192" s="40" t="str">
        <f t="shared" si="5"/>
        <v/>
      </c>
      <c r="C192" s="50"/>
      <c r="D192" s="10"/>
      <c r="E192" s="7"/>
      <c r="F192" s="7"/>
      <c r="G192" s="10"/>
      <c r="H192" s="10"/>
      <c r="I192" s="10"/>
    </row>
    <row r="193" spans="1:9" x14ac:dyDescent="0.25">
      <c r="A193" s="38"/>
      <c r="B193" s="40" t="str">
        <f t="shared" si="5"/>
        <v/>
      </c>
      <c r="C193" s="50"/>
      <c r="D193" s="10"/>
      <c r="E193" s="7"/>
      <c r="F193" s="7"/>
      <c r="G193" s="10"/>
      <c r="H193" s="10"/>
      <c r="I193" s="10"/>
    </row>
    <row r="194" spans="1:9" x14ac:dyDescent="0.25">
      <c r="A194" s="38"/>
      <c r="B194" s="40" t="str">
        <f t="shared" si="5"/>
        <v/>
      </c>
      <c r="C194" s="50"/>
      <c r="D194" s="10"/>
      <c r="E194" s="7"/>
      <c r="F194" s="7"/>
      <c r="G194" s="10"/>
      <c r="H194" s="10"/>
      <c r="I194" s="10"/>
    </row>
    <row r="195" spans="1:9" x14ac:dyDescent="0.25">
      <c r="A195" s="38"/>
      <c r="B195" s="40" t="str">
        <f t="shared" si="5"/>
        <v/>
      </c>
      <c r="C195" s="50"/>
      <c r="D195" s="10"/>
      <c r="E195" s="7"/>
      <c r="F195" s="7"/>
      <c r="G195" s="10"/>
      <c r="H195" s="10"/>
      <c r="I195" s="10"/>
    </row>
    <row r="196" spans="1:9" x14ac:dyDescent="0.25">
      <c r="A196" s="38"/>
      <c r="B196" s="40" t="str">
        <f t="shared" ref="B196:B200" si="6">IF(ISBLANK(C196), "", _xlfn.TEXTJOIN("_", TRUE,"reagent", study_id, C196))</f>
        <v/>
      </c>
      <c r="C196" s="50"/>
      <c r="D196" s="10"/>
      <c r="E196" s="7"/>
      <c r="F196" s="7"/>
      <c r="G196" s="10"/>
      <c r="H196" s="10"/>
      <c r="I196" s="10"/>
    </row>
    <row r="197" spans="1:9" x14ac:dyDescent="0.25">
      <c r="A197" s="38"/>
      <c r="B197" s="40" t="str">
        <f t="shared" si="6"/>
        <v/>
      </c>
      <c r="C197" s="50"/>
      <c r="D197" s="10"/>
      <c r="E197" s="7"/>
      <c r="F197" s="7"/>
      <c r="G197" s="10"/>
      <c r="H197" s="10"/>
      <c r="I197" s="10"/>
    </row>
    <row r="198" spans="1:9" x14ac:dyDescent="0.25">
      <c r="A198" s="38"/>
      <c r="B198" s="40" t="str">
        <f t="shared" si="6"/>
        <v/>
      </c>
      <c r="C198" s="50"/>
      <c r="D198" s="10"/>
      <c r="E198" s="7"/>
      <c r="F198" s="7"/>
      <c r="G198" s="10"/>
      <c r="H198" s="10"/>
      <c r="I198" s="10"/>
    </row>
    <row r="199" spans="1:9" x14ac:dyDescent="0.25">
      <c r="A199" s="38"/>
      <c r="B199" s="40" t="str">
        <f t="shared" si="6"/>
        <v/>
      </c>
      <c r="C199" s="50"/>
      <c r="D199" s="10"/>
      <c r="E199" s="7"/>
      <c r="F199" s="7"/>
      <c r="G199" s="10"/>
      <c r="H199" s="10"/>
      <c r="I199" s="10"/>
    </row>
    <row r="200" spans="1:9" x14ac:dyDescent="0.25">
      <c r="A200" s="38"/>
      <c r="B200" s="40" t="str">
        <f t="shared" si="6"/>
        <v/>
      </c>
      <c r="C200" s="50"/>
      <c r="D200" s="10"/>
      <c r="E200" s="7"/>
      <c r="F200" s="7"/>
      <c r="G200" s="10"/>
      <c r="H200" s="10"/>
      <c r="I200" s="10"/>
    </row>
  </sheetData>
  <phoneticPr fontId="10" type="noConversion"/>
  <conditionalFormatting sqref="A1:XFD1048576">
    <cfRule type="expression" dxfId="13" priority="1" stopIfTrue="1">
      <formula>_xlfn.ISFORMULA(A1)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2847C-EDF2-4F47-913C-B150441CB217}">
  <sheetPr codeName="Sheet7"/>
  <dimension ref="A1:V200"/>
  <sheetViews>
    <sheetView topLeftCell="A2" workbookViewId="0">
      <selection activeCell="H6" sqref="H6"/>
    </sheetView>
  </sheetViews>
  <sheetFormatPr defaultRowHeight="15" x14ac:dyDescent="0.25"/>
  <cols>
    <col min="1" max="1" width="12.42578125" bestFit="1" customWidth="1"/>
    <col min="2" max="2" width="31" bestFit="1" customWidth="1"/>
    <col min="3" max="3" width="8.7109375" bestFit="1" customWidth="1"/>
    <col min="4" max="4" width="31.42578125" customWidth="1"/>
    <col min="5" max="5" width="7" bestFit="1" customWidth="1"/>
    <col min="6" max="6" width="10.42578125" bestFit="1" customWidth="1"/>
    <col min="7" max="7" width="10.28515625" bestFit="1" customWidth="1"/>
    <col min="8" max="8" width="7.7109375" bestFit="1" customWidth="1"/>
    <col min="9" max="9" width="12.85546875" bestFit="1" customWidth="1"/>
    <col min="10" max="10" width="8.7109375" bestFit="1" customWidth="1"/>
    <col min="11" max="11" width="9.28515625" bestFit="1" customWidth="1"/>
    <col min="12" max="12" width="11.5703125" bestFit="1" customWidth="1"/>
    <col min="13" max="13" width="12.5703125" bestFit="1" customWidth="1"/>
    <col min="14" max="14" width="5.85546875" bestFit="1" customWidth="1"/>
    <col min="15" max="15" width="12.85546875" bestFit="1" customWidth="1"/>
    <col min="16" max="16" width="8.7109375" bestFit="1" customWidth="1"/>
    <col min="17" max="17" width="10.7109375" bestFit="1" customWidth="1"/>
    <col min="18" max="18" width="13.42578125" customWidth="1"/>
    <col min="19" max="19" width="9.5703125" bestFit="1" customWidth="1"/>
    <col min="20" max="20" width="11.5703125" bestFit="1" customWidth="1"/>
    <col min="21" max="21" width="10.140625" bestFit="1" customWidth="1"/>
    <col min="22" max="22" width="12.7109375" bestFit="1" customWidth="1"/>
  </cols>
  <sheetData>
    <row r="1" spans="1:22" ht="45" customHeight="1" thickBot="1" x14ac:dyDescent="0.3">
      <c r="A1" s="2" t="s">
        <v>536</v>
      </c>
      <c r="B1" s="2" t="s">
        <v>1</v>
      </c>
      <c r="C1" s="41"/>
    </row>
    <row r="2" spans="1:22" ht="60" customHeight="1" thickBot="1" x14ac:dyDescent="0.3">
      <c r="A2" s="1" t="s">
        <v>2</v>
      </c>
    </row>
    <row r="3" spans="1:22" ht="75" customHeight="1" thickBot="1" x14ac:dyDescent="0.3">
      <c r="A3" s="11" t="s">
        <v>4</v>
      </c>
      <c r="B3" s="39" t="s">
        <v>537</v>
      </c>
      <c r="C3" s="17" t="s">
        <v>417</v>
      </c>
      <c r="D3" s="12" t="s">
        <v>538</v>
      </c>
      <c r="E3" s="12" t="s">
        <v>539</v>
      </c>
      <c r="F3" s="12" t="s">
        <v>540</v>
      </c>
      <c r="G3" s="13" t="s">
        <v>541</v>
      </c>
      <c r="H3" s="12" t="s">
        <v>14</v>
      </c>
      <c r="I3" s="12" t="s">
        <v>542</v>
      </c>
      <c r="J3" s="13" t="s">
        <v>543</v>
      </c>
      <c r="K3" s="13" t="s">
        <v>544</v>
      </c>
      <c r="L3" s="12" t="s">
        <v>545</v>
      </c>
      <c r="M3" s="12" t="s">
        <v>546</v>
      </c>
      <c r="N3" s="12" t="s">
        <v>547</v>
      </c>
      <c r="O3" s="13" t="s">
        <v>548</v>
      </c>
      <c r="P3" s="14" t="s">
        <v>549</v>
      </c>
      <c r="Q3" s="2" t="s">
        <v>550</v>
      </c>
      <c r="R3" s="15" t="s">
        <v>551</v>
      </c>
      <c r="S3" s="15" t="s">
        <v>552</v>
      </c>
      <c r="T3" s="15" t="s">
        <v>553</v>
      </c>
      <c r="U3" s="15" t="s">
        <v>554</v>
      </c>
      <c r="V3" s="15" t="s">
        <v>555</v>
      </c>
    </row>
    <row r="4" spans="1:22" ht="48.75" x14ac:dyDescent="0.25">
      <c r="A4" s="1"/>
      <c r="B4" s="40" t="str">
        <f t="shared" ref="B4:B35" si="0">IF(ISBLANK(C4), "", _xlfn.TEXTJOIN("_", TRUE, study_id, "subject",C4))</f>
        <v>example_study_1_subject_subject_1</v>
      </c>
      <c r="C4" s="7" t="s">
        <v>1746</v>
      </c>
      <c r="D4" s="1" t="s">
        <v>1749</v>
      </c>
      <c r="E4" s="1" t="s">
        <v>1022</v>
      </c>
      <c r="F4" s="1">
        <v>0</v>
      </c>
      <c r="G4" s="1"/>
      <c r="H4" s="23" t="str">
        <f>IF(ISBLANK(age_unit), "Input Age Unit in Basic Study Design", age_unit)</f>
        <v>Days</v>
      </c>
      <c r="I4" s="1" t="s">
        <v>1048</v>
      </c>
      <c r="J4" s="1"/>
      <c r="K4" s="1"/>
      <c r="L4" s="1" t="s">
        <v>1253</v>
      </c>
      <c r="M4" s="1" t="s">
        <v>1332</v>
      </c>
      <c r="N4" s="1"/>
      <c r="O4" s="1"/>
      <c r="P4" s="1"/>
      <c r="Q4" s="1" t="s">
        <v>1348</v>
      </c>
      <c r="R4" s="1" t="s">
        <v>557</v>
      </c>
      <c r="S4" s="1"/>
      <c r="T4" s="1" t="s">
        <v>558</v>
      </c>
      <c r="U4" s="1"/>
      <c r="V4" s="1" t="s">
        <v>45</v>
      </c>
    </row>
    <row r="5" spans="1:22" ht="48.75" x14ac:dyDescent="0.25">
      <c r="A5" s="1"/>
      <c r="B5" s="40" t="str">
        <f t="shared" si="0"/>
        <v>example_study_1_subject_subject_2</v>
      </c>
      <c r="C5" s="7" t="s">
        <v>1747</v>
      </c>
      <c r="D5" s="1" t="s">
        <v>1750</v>
      </c>
      <c r="E5" s="1" t="s">
        <v>1022</v>
      </c>
      <c r="F5" s="1">
        <v>0</v>
      </c>
      <c r="G5" s="1"/>
      <c r="H5" s="23" t="str">
        <f>IF(ISBLANK(age_unit), "Input Age Unit in Basic Study Design", age_unit)</f>
        <v>Days</v>
      </c>
      <c r="I5" s="1" t="s">
        <v>1048</v>
      </c>
      <c r="J5" s="1"/>
      <c r="K5" s="1"/>
      <c r="L5" s="1" t="s">
        <v>1253</v>
      </c>
      <c r="M5" s="1" t="s">
        <v>1332</v>
      </c>
      <c r="N5" s="1"/>
      <c r="O5" s="1"/>
      <c r="P5" s="1"/>
      <c r="Q5" s="1" t="s">
        <v>1347</v>
      </c>
      <c r="R5" s="1" t="s">
        <v>557</v>
      </c>
      <c r="S5" s="1"/>
      <c r="T5" s="1" t="s">
        <v>558</v>
      </c>
      <c r="U5" s="1"/>
      <c r="V5" s="1" t="s">
        <v>45</v>
      </c>
    </row>
    <row r="6" spans="1:22" ht="48.75" x14ac:dyDescent="0.25">
      <c r="A6" s="1"/>
      <c r="B6" s="40" t="str">
        <f t="shared" si="0"/>
        <v>example_study_1_subject_subject_3</v>
      </c>
      <c r="C6" s="7" t="s">
        <v>1748</v>
      </c>
      <c r="D6" s="1" t="s">
        <v>1751</v>
      </c>
      <c r="E6" s="1" t="s">
        <v>1024</v>
      </c>
      <c r="F6" s="1">
        <v>0</v>
      </c>
      <c r="G6" s="1"/>
      <c r="H6" s="23" t="str">
        <f>IF(ISBLANK(age_unit), "Input Age Unit in Basic Study Design", age_unit)</f>
        <v>Days</v>
      </c>
      <c r="I6" s="1" t="s">
        <v>1048</v>
      </c>
      <c r="J6" s="1"/>
      <c r="K6" s="1"/>
      <c r="L6" s="1" t="s">
        <v>1253</v>
      </c>
      <c r="M6" s="1" t="s">
        <v>1332</v>
      </c>
      <c r="N6" s="1"/>
      <c r="O6" s="1"/>
      <c r="P6" s="1"/>
      <c r="Q6" s="1" t="s">
        <v>556</v>
      </c>
      <c r="R6" s="1" t="s">
        <v>557</v>
      </c>
      <c r="S6" s="1"/>
      <c r="T6" s="1" t="s">
        <v>558</v>
      </c>
      <c r="U6" s="1"/>
      <c r="V6" s="1" t="s">
        <v>45</v>
      </c>
    </row>
    <row r="7" spans="1:22" x14ac:dyDescent="0.25">
      <c r="A7" s="1"/>
      <c r="B7" s="40" t="str">
        <f t="shared" si="0"/>
        <v/>
      </c>
      <c r="C7" s="7"/>
      <c r="D7" s="1"/>
      <c r="E7" s="1"/>
      <c r="F7" s="1"/>
      <c r="G7" s="1"/>
      <c r="H7" s="1"/>
      <c r="I7" s="1"/>
      <c r="J7" s="1"/>
      <c r="K7" s="1"/>
      <c r="L7" s="1"/>
      <c r="M7" s="1"/>
      <c r="N7" s="1"/>
      <c r="O7" s="1"/>
      <c r="P7" s="1"/>
      <c r="Q7" s="1"/>
      <c r="R7" s="1"/>
      <c r="S7" s="1"/>
      <c r="T7" s="1"/>
      <c r="U7" s="1"/>
      <c r="V7" s="1"/>
    </row>
    <row r="8" spans="1:22" x14ac:dyDescent="0.25">
      <c r="A8" s="1"/>
      <c r="B8" s="40" t="str">
        <f t="shared" si="0"/>
        <v/>
      </c>
      <c r="C8" s="7"/>
      <c r="D8" s="1"/>
      <c r="E8" s="1"/>
      <c r="F8" s="1"/>
      <c r="G8" s="1"/>
      <c r="H8" s="1"/>
      <c r="I8" s="1"/>
      <c r="J8" s="1"/>
      <c r="K8" s="1"/>
      <c r="L8" s="1"/>
      <c r="M8" s="1"/>
      <c r="N8" s="1"/>
      <c r="O8" s="1"/>
      <c r="P8" s="1"/>
      <c r="Q8" s="1"/>
      <c r="R8" s="1"/>
      <c r="S8" s="1"/>
      <c r="T8" s="1"/>
      <c r="U8" s="1"/>
      <c r="V8" s="1"/>
    </row>
    <row r="9" spans="1:22" x14ac:dyDescent="0.25">
      <c r="A9" s="1"/>
      <c r="B9" s="40" t="str">
        <f t="shared" si="0"/>
        <v/>
      </c>
      <c r="C9" s="7"/>
      <c r="D9" s="1"/>
      <c r="E9" s="1"/>
      <c r="F9" s="1"/>
      <c r="G9" s="1"/>
      <c r="H9" s="1"/>
      <c r="I9" s="1"/>
      <c r="J9" s="1"/>
      <c r="K9" s="1"/>
      <c r="L9" s="1"/>
      <c r="M9" s="1"/>
      <c r="N9" s="1"/>
      <c r="O9" s="1"/>
      <c r="P9" s="1"/>
      <c r="Q9" s="1"/>
      <c r="R9" s="1"/>
      <c r="S9" s="1"/>
      <c r="T9" s="1"/>
      <c r="U9" s="1"/>
      <c r="V9" s="1"/>
    </row>
    <row r="10" spans="1:22" x14ac:dyDescent="0.25">
      <c r="A10" s="1"/>
      <c r="B10" s="40" t="str">
        <f t="shared" si="0"/>
        <v/>
      </c>
      <c r="C10" s="1"/>
      <c r="D10" s="1"/>
      <c r="E10" s="1"/>
      <c r="F10" s="1"/>
      <c r="G10" s="1"/>
      <c r="H10" s="1"/>
      <c r="I10" s="1"/>
      <c r="J10" s="1"/>
      <c r="K10" s="1"/>
      <c r="L10" s="1"/>
      <c r="M10" s="1"/>
      <c r="N10" s="1"/>
      <c r="O10" s="1"/>
      <c r="P10" s="1"/>
      <c r="Q10" s="1"/>
      <c r="R10" s="1"/>
      <c r="S10" s="1"/>
      <c r="T10" s="1"/>
      <c r="U10" s="1"/>
      <c r="V10" s="1"/>
    </row>
    <row r="11" spans="1:22" x14ac:dyDescent="0.25">
      <c r="A11" s="1"/>
      <c r="B11" s="40" t="str">
        <f t="shared" si="0"/>
        <v/>
      </c>
      <c r="C11" s="1"/>
      <c r="D11" s="1"/>
      <c r="E11" s="1"/>
      <c r="F11" s="1"/>
      <c r="G11" s="1"/>
      <c r="H11" s="1"/>
      <c r="I11" s="1"/>
      <c r="J11" s="1"/>
      <c r="K11" s="1"/>
      <c r="L11" s="1"/>
      <c r="M11" s="1"/>
      <c r="N11" s="1"/>
      <c r="O11" s="1"/>
      <c r="P11" s="1"/>
      <c r="Q11" s="1"/>
      <c r="R11" s="1"/>
      <c r="S11" s="1"/>
      <c r="T11" s="1"/>
      <c r="U11" s="1"/>
      <c r="V11" s="1"/>
    </row>
    <row r="12" spans="1:22" x14ac:dyDescent="0.25">
      <c r="A12" s="1"/>
      <c r="B12" s="40" t="str">
        <f t="shared" si="0"/>
        <v/>
      </c>
      <c r="C12" s="1"/>
      <c r="D12" s="1"/>
      <c r="E12" s="1"/>
      <c r="F12" s="1"/>
      <c r="G12" s="1"/>
      <c r="H12" s="1"/>
      <c r="I12" s="1"/>
      <c r="J12" s="1"/>
      <c r="K12" s="1"/>
      <c r="L12" s="1"/>
      <c r="M12" s="1"/>
      <c r="N12" s="1"/>
      <c r="O12" s="1"/>
      <c r="P12" s="1"/>
      <c r="Q12" s="1"/>
      <c r="R12" s="1"/>
      <c r="S12" s="1"/>
      <c r="T12" s="1"/>
      <c r="U12" s="1"/>
      <c r="V12" s="1"/>
    </row>
    <row r="13" spans="1:22" x14ac:dyDescent="0.25">
      <c r="A13" s="1"/>
      <c r="B13" s="40" t="str">
        <f t="shared" si="0"/>
        <v/>
      </c>
      <c r="C13" s="1"/>
      <c r="D13" s="1"/>
      <c r="E13" s="1"/>
      <c r="F13" s="1"/>
      <c r="G13" s="1"/>
      <c r="H13" s="1"/>
      <c r="I13" s="1"/>
      <c r="J13" s="1"/>
      <c r="K13" s="1"/>
      <c r="L13" s="1"/>
      <c r="M13" s="1"/>
      <c r="N13" s="1"/>
      <c r="O13" s="1"/>
      <c r="P13" s="1"/>
      <c r="Q13" s="1"/>
      <c r="R13" s="1"/>
      <c r="S13" s="1"/>
      <c r="T13" s="1"/>
      <c r="U13" s="1"/>
      <c r="V13" s="1"/>
    </row>
    <row r="14" spans="1:22" x14ac:dyDescent="0.25">
      <c r="A14" s="1"/>
      <c r="B14" s="40" t="str">
        <f t="shared" si="0"/>
        <v/>
      </c>
      <c r="C14" s="1"/>
      <c r="D14" s="1"/>
      <c r="E14" s="1"/>
      <c r="F14" s="1"/>
      <c r="G14" s="1"/>
      <c r="H14" s="1"/>
      <c r="I14" s="1"/>
      <c r="J14" s="1"/>
      <c r="K14" s="1"/>
      <c r="L14" s="1"/>
      <c r="M14" s="1"/>
      <c r="N14" s="1"/>
      <c r="O14" s="1"/>
      <c r="P14" s="1"/>
      <c r="Q14" s="1"/>
      <c r="R14" s="1"/>
      <c r="S14" s="1"/>
      <c r="T14" s="1"/>
      <c r="U14" s="1"/>
      <c r="V14" s="1"/>
    </row>
    <row r="15" spans="1:22" x14ac:dyDescent="0.25">
      <c r="A15" s="1"/>
      <c r="B15" s="40" t="str">
        <f t="shared" si="0"/>
        <v/>
      </c>
      <c r="C15" s="1"/>
      <c r="D15" s="1"/>
      <c r="E15" s="1"/>
      <c r="F15" s="1"/>
      <c r="G15" s="1"/>
      <c r="H15" s="1"/>
      <c r="I15" s="1"/>
      <c r="J15" s="1"/>
      <c r="K15" s="1"/>
      <c r="L15" s="1"/>
      <c r="M15" s="1"/>
      <c r="N15" s="1"/>
      <c r="O15" s="1"/>
      <c r="P15" s="1"/>
      <c r="Q15" s="1"/>
      <c r="R15" s="1"/>
      <c r="S15" s="1"/>
      <c r="T15" s="1"/>
      <c r="U15" s="1"/>
      <c r="V15" s="1"/>
    </row>
    <row r="16" spans="1:22" x14ac:dyDescent="0.25">
      <c r="A16" s="1"/>
      <c r="B16" s="40" t="str">
        <f t="shared" si="0"/>
        <v/>
      </c>
      <c r="C16" s="1"/>
      <c r="D16" s="1"/>
      <c r="E16" s="1"/>
      <c r="F16" s="1"/>
      <c r="G16" s="1"/>
      <c r="H16" s="1"/>
      <c r="I16" s="1"/>
      <c r="J16" s="1"/>
      <c r="K16" s="1"/>
      <c r="L16" s="1"/>
      <c r="M16" s="1"/>
      <c r="N16" s="1"/>
      <c r="O16" s="1"/>
      <c r="P16" s="1"/>
      <c r="Q16" s="1"/>
      <c r="R16" s="1"/>
      <c r="S16" s="1"/>
      <c r="T16" s="1"/>
      <c r="U16" s="1"/>
      <c r="V16" s="1"/>
    </row>
    <row r="17" spans="1:22" x14ac:dyDescent="0.25">
      <c r="A17" s="1"/>
      <c r="B17" s="40" t="str">
        <f t="shared" si="0"/>
        <v/>
      </c>
      <c r="C17" s="1"/>
      <c r="D17" s="1"/>
      <c r="E17" s="1"/>
      <c r="F17" s="1"/>
      <c r="G17" s="1"/>
      <c r="H17" s="1"/>
      <c r="I17" s="1"/>
      <c r="J17" s="1"/>
      <c r="K17" s="1"/>
      <c r="L17" s="1"/>
      <c r="M17" s="1"/>
      <c r="N17" s="1"/>
      <c r="O17" s="1"/>
      <c r="P17" s="1"/>
      <c r="Q17" s="1"/>
      <c r="R17" s="1"/>
      <c r="S17" s="1"/>
      <c r="T17" s="1"/>
      <c r="U17" s="1"/>
      <c r="V17" s="1"/>
    </row>
    <row r="18" spans="1:22" x14ac:dyDescent="0.25">
      <c r="A18" s="1"/>
      <c r="B18" s="40" t="str">
        <f t="shared" si="0"/>
        <v/>
      </c>
      <c r="C18" s="1"/>
      <c r="D18" s="1"/>
      <c r="E18" s="1"/>
      <c r="F18" s="1"/>
      <c r="G18" s="1"/>
      <c r="H18" s="1"/>
      <c r="I18" s="1"/>
      <c r="J18" s="1"/>
      <c r="K18" s="1"/>
      <c r="L18" s="1"/>
      <c r="M18" s="1"/>
      <c r="N18" s="1"/>
      <c r="O18" s="1"/>
      <c r="P18" s="1"/>
      <c r="Q18" s="1"/>
      <c r="R18" s="1"/>
      <c r="S18" s="1"/>
      <c r="T18" s="1"/>
      <c r="U18" s="1"/>
      <c r="V18" s="1"/>
    </row>
    <row r="19" spans="1:22" x14ac:dyDescent="0.25">
      <c r="A19" s="1"/>
      <c r="B19" s="40" t="str">
        <f t="shared" si="0"/>
        <v/>
      </c>
      <c r="C19" s="1"/>
      <c r="D19" s="1"/>
      <c r="E19" s="1"/>
      <c r="F19" s="1"/>
      <c r="G19" s="1"/>
      <c r="H19" s="1"/>
      <c r="I19" s="1"/>
      <c r="J19" s="1"/>
      <c r="K19" s="1"/>
      <c r="L19" s="1"/>
      <c r="M19" s="1"/>
      <c r="N19" s="1"/>
      <c r="O19" s="1"/>
      <c r="P19" s="1"/>
      <c r="Q19" s="1"/>
      <c r="R19" s="1"/>
      <c r="S19" s="1"/>
      <c r="T19" s="1"/>
      <c r="U19" s="1"/>
      <c r="V19" s="1"/>
    </row>
    <row r="20" spans="1:22" x14ac:dyDescent="0.25">
      <c r="A20" s="1"/>
      <c r="B20" s="40" t="str">
        <f t="shared" si="0"/>
        <v/>
      </c>
      <c r="C20" s="1"/>
      <c r="D20" s="1"/>
      <c r="E20" s="1"/>
      <c r="F20" s="1"/>
      <c r="G20" s="1"/>
      <c r="H20" s="1"/>
      <c r="I20" s="1"/>
      <c r="J20" s="1"/>
      <c r="K20" s="1"/>
      <c r="L20" s="1"/>
      <c r="M20" s="1"/>
      <c r="N20" s="1"/>
      <c r="O20" s="1"/>
      <c r="P20" s="1"/>
      <c r="Q20" s="1"/>
      <c r="R20" s="1"/>
      <c r="S20" s="1"/>
      <c r="T20" s="1"/>
      <c r="U20" s="1"/>
      <c r="V20" s="1"/>
    </row>
    <row r="21" spans="1:22" x14ac:dyDescent="0.25">
      <c r="A21" s="1"/>
      <c r="B21" s="40" t="str">
        <f t="shared" si="0"/>
        <v/>
      </c>
      <c r="C21" s="1"/>
      <c r="D21" s="1"/>
      <c r="E21" s="1"/>
      <c r="F21" s="1"/>
      <c r="G21" s="1"/>
      <c r="H21" s="1"/>
      <c r="I21" s="1"/>
      <c r="J21" s="1"/>
      <c r="K21" s="1"/>
      <c r="L21" s="1"/>
      <c r="M21" s="1"/>
      <c r="N21" s="1"/>
      <c r="O21" s="1"/>
      <c r="P21" s="1"/>
      <c r="Q21" s="1"/>
      <c r="R21" s="1"/>
      <c r="S21" s="1"/>
      <c r="T21" s="1"/>
      <c r="U21" s="1"/>
      <c r="V21" s="1"/>
    </row>
    <row r="22" spans="1:22" x14ac:dyDescent="0.25">
      <c r="A22" s="1"/>
      <c r="B22" s="40" t="str">
        <f t="shared" si="0"/>
        <v/>
      </c>
      <c r="C22" s="1"/>
      <c r="D22" s="1"/>
      <c r="E22" s="1"/>
      <c r="F22" s="1"/>
      <c r="G22" s="1"/>
      <c r="H22" s="1"/>
      <c r="I22" s="1"/>
      <c r="J22" s="1"/>
      <c r="K22" s="1"/>
      <c r="L22" s="1"/>
      <c r="M22" s="1"/>
      <c r="N22" s="1"/>
      <c r="O22" s="1"/>
      <c r="P22" s="1"/>
      <c r="Q22" s="1"/>
      <c r="R22" s="1"/>
      <c r="S22" s="1"/>
      <c r="T22" s="1"/>
      <c r="U22" s="1"/>
      <c r="V22" s="1"/>
    </row>
    <row r="23" spans="1:22" x14ac:dyDescent="0.25">
      <c r="A23" s="1"/>
      <c r="B23" s="40" t="str">
        <f t="shared" si="0"/>
        <v/>
      </c>
      <c r="C23" s="1"/>
      <c r="D23" s="1"/>
      <c r="E23" s="1"/>
      <c r="F23" s="1"/>
      <c r="G23" s="1"/>
      <c r="H23" s="1"/>
      <c r="I23" s="1"/>
      <c r="J23" s="1"/>
      <c r="K23" s="1"/>
      <c r="L23" s="1"/>
      <c r="M23" s="1"/>
      <c r="N23" s="1"/>
      <c r="O23" s="1"/>
      <c r="P23" s="1"/>
      <c r="Q23" s="1"/>
      <c r="R23" s="1"/>
      <c r="S23" s="1"/>
      <c r="T23" s="1"/>
      <c r="U23" s="1"/>
      <c r="V23" s="1"/>
    </row>
    <row r="24" spans="1:22" x14ac:dyDescent="0.25">
      <c r="A24" s="1"/>
      <c r="B24" s="40" t="str">
        <f t="shared" si="0"/>
        <v/>
      </c>
      <c r="C24" s="1"/>
      <c r="D24" s="1"/>
      <c r="E24" s="1"/>
      <c r="F24" s="1"/>
      <c r="G24" s="1"/>
      <c r="H24" s="1"/>
      <c r="I24" s="1"/>
      <c r="J24" s="1"/>
      <c r="K24" s="1"/>
      <c r="L24" s="1"/>
      <c r="M24" s="1"/>
      <c r="N24" s="1"/>
      <c r="O24" s="1"/>
      <c r="P24" s="1"/>
      <c r="Q24" s="1"/>
      <c r="R24" s="1"/>
      <c r="S24" s="1"/>
      <c r="T24" s="1"/>
      <c r="U24" s="1"/>
      <c r="V24" s="1"/>
    </row>
    <row r="25" spans="1:22" x14ac:dyDescent="0.25">
      <c r="A25" s="1"/>
      <c r="B25" s="40" t="str">
        <f t="shared" si="0"/>
        <v/>
      </c>
      <c r="C25" s="1"/>
      <c r="D25" s="1"/>
      <c r="E25" s="1"/>
      <c r="F25" s="1"/>
      <c r="G25" s="1"/>
      <c r="H25" s="1"/>
      <c r="I25" s="1"/>
      <c r="J25" s="1"/>
      <c r="K25" s="1"/>
      <c r="L25" s="1"/>
      <c r="M25" s="1"/>
      <c r="N25" s="1"/>
      <c r="O25" s="1"/>
      <c r="P25" s="1"/>
      <c r="Q25" s="1"/>
      <c r="R25" s="1"/>
      <c r="S25" s="1"/>
      <c r="T25" s="1"/>
      <c r="U25" s="1"/>
      <c r="V25" s="1"/>
    </row>
    <row r="26" spans="1:22" x14ac:dyDescent="0.25">
      <c r="A26" s="1"/>
      <c r="B26" s="40" t="str">
        <f t="shared" si="0"/>
        <v/>
      </c>
      <c r="C26" s="1"/>
      <c r="D26" s="1"/>
      <c r="E26" s="1"/>
      <c r="F26" s="1"/>
      <c r="G26" s="1"/>
      <c r="H26" s="1"/>
      <c r="I26" s="1"/>
      <c r="J26" s="1"/>
      <c r="K26" s="1"/>
      <c r="L26" s="1"/>
      <c r="M26" s="1"/>
      <c r="N26" s="1"/>
      <c r="O26" s="1"/>
      <c r="P26" s="1"/>
      <c r="Q26" s="1"/>
      <c r="R26" s="1"/>
      <c r="S26" s="1"/>
      <c r="T26" s="1"/>
      <c r="U26" s="1"/>
      <c r="V26" s="1"/>
    </row>
    <row r="27" spans="1:22" x14ac:dyDescent="0.25">
      <c r="A27" s="1"/>
      <c r="B27" s="40" t="str">
        <f t="shared" si="0"/>
        <v/>
      </c>
      <c r="C27" s="1"/>
      <c r="D27" s="1"/>
      <c r="E27" s="1"/>
      <c r="F27" s="1"/>
      <c r="G27" s="1"/>
      <c r="H27" s="1"/>
      <c r="I27" s="1"/>
      <c r="J27" s="1"/>
      <c r="K27" s="1"/>
      <c r="L27" s="1"/>
      <c r="M27" s="1"/>
      <c r="N27" s="1"/>
      <c r="O27" s="1"/>
      <c r="P27" s="1"/>
      <c r="Q27" s="1"/>
      <c r="R27" s="1"/>
      <c r="S27" s="1"/>
      <c r="T27" s="1"/>
      <c r="U27" s="1"/>
      <c r="V27" s="1"/>
    </row>
    <row r="28" spans="1:22" x14ac:dyDescent="0.25">
      <c r="A28" s="1"/>
      <c r="B28" s="40" t="str">
        <f t="shared" si="0"/>
        <v/>
      </c>
      <c r="C28" s="1"/>
      <c r="D28" s="1"/>
      <c r="E28" s="1"/>
      <c r="F28" s="1"/>
      <c r="G28" s="1"/>
      <c r="H28" s="1"/>
      <c r="I28" s="1"/>
      <c r="J28" s="1"/>
      <c r="K28" s="1"/>
      <c r="L28" s="1"/>
      <c r="M28" s="1"/>
      <c r="N28" s="1"/>
      <c r="O28" s="1"/>
      <c r="P28" s="1"/>
      <c r="Q28" s="1"/>
      <c r="R28" s="1"/>
      <c r="S28" s="1"/>
      <c r="T28" s="1"/>
      <c r="U28" s="1"/>
      <c r="V28" s="1"/>
    </row>
    <row r="29" spans="1:22" x14ac:dyDescent="0.25">
      <c r="A29" s="1"/>
      <c r="B29" s="40" t="str">
        <f t="shared" si="0"/>
        <v/>
      </c>
      <c r="C29" s="1"/>
      <c r="D29" s="1"/>
      <c r="E29" s="1"/>
      <c r="F29" s="1"/>
      <c r="G29" s="1"/>
      <c r="H29" s="1"/>
      <c r="I29" s="1"/>
      <c r="J29" s="1"/>
      <c r="K29" s="1"/>
      <c r="L29" s="1"/>
      <c r="M29" s="1"/>
      <c r="N29" s="1"/>
      <c r="O29" s="1"/>
      <c r="P29" s="1"/>
      <c r="Q29" s="1"/>
      <c r="R29" s="1"/>
      <c r="S29" s="1"/>
      <c r="T29" s="1"/>
      <c r="U29" s="1"/>
      <c r="V29" s="1"/>
    </row>
    <row r="30" spans="1:22" x14ac:dyDescent="0.25">
      <c r="A30" s="1"/>
      <c r="B30" s="40" t="str">
        <f t="shared" si="0"/>
        <v/>
      </c>
      <c r="C30" s="1"/>
      <c r="D30" s="1"/>
      <c r="E30" s="1"/>
      <c r="F30" s="1"/>
      <c r="G30" s="1"/>
      <c r="H30" s="1"/>
      <c r="I30" s="1"/>
      <c r="J30" s="1"/>
      <c r="K30" s="1"/>
      <c r="L30" s="1"/>
      <c r="M30" s="1"/>
      <c r="N30" s="1"/>
      <c r="O30" s="1"/>
      <c r="P30" s="1"/>
      <c r="Q30" s="1"/>
      <c r="R30" s="1"/>
      <c r="S30" s="1"/>
      <c r="T30" s="1"/>
      <c r="U30" s="1"/>
      <c r="V30" s="1"/>
    </row>
    <row r="31" spans="1:22" x14ac:dyDescent="0.25">
      <c r="A31" s="1"/>
      <c r="B31" s="40" t="str">
        <f t="shared" si="0"/>
        <v/>
      </c>
      <c r="C31" s="1"/>
      <c r="D31" s="1"/>
      <c r="E31" s="1"/>
      <c r="F31" s="1"/>
      <c r="G31" s="1"/>
      <c r="H31" s="1"/>
      <c r="I31" s="1"/>
      <c r="J31" s="1"/>
      <c r="K31" s="1"/>
      <c r="L31" s="1"/>
      <c r="M31" s="1"/>
      <c r="N31" s="1"/>
      <c r="O31" s="1"/>
      <c r="P31" s="1"/>
      <c r="Q31" s="1"/>
      <c r="R31" s="1"/>
      <c r="S31" s="1"/>
      <c r="T31" s="1"/>
      <c r="U31" s="1"/>
      <c r="V31" s="1"/>
    </row>
    <row r="32" spans="1:22" x14ac:dyDescent="0.25">
      <c r="A32" s="1"/>
      <c r="B32" s="40" t="str">
        <f t="shared" si="0"/>
        <v/>
      </c>
      <c r="C32" s="1"/>
      <c r="D32" s="1"/>
      <c r="E32" s="1"/>
      <c r="F32" s="1"/>
      <c r="G32" s="1"/>
      <c r="H32" s="1"/>
      <c r="I32" s="1"/>
      <c r="J32" s="1"/>
      <c r="K32" s="1"/>
      <c r="L32" s="1"/>
      <c r="M32" s="1"/>
      <c r="N32" s="1"/>
      <c r="O32" s="1"/>
      <c r="P32" s="1"/>
      <c r="Q32" s="1"/>
      <c r="R32" s="1"/>
      <c r="S32" s="1"/>
      <c r="T32" s="1"/>
      <c r="U32" s="1"/>
      <c r="V32" s="1"/>
    </row>
    <row r="33" spans="1:22" x14ac:dyDescent="0.25">
      <c r="A33" s="1"/>
      <c r="B33" s="40" t="str">
        <f t="shared" si="0"/>
        <v/>
      </c>
      <c r="C33" s="1"/>
      <c r="D33" s="1"/>
      <c r="E33" s="1"/>
      <c r="F33" s="1"/>
      <c r="G33" s="1"/>
      <c r="H33" s="1"/>
      <c r="I33" s="1"/>
      <c r="J33" s="1"/>
      <c r="K33" s="1"/>
      <c r="L33" s="1"/>
      <c r="M33" s="1"/>
      <c r="N33" s="1"/>
      <c r="O33" s="1"/>
      <c r="P33" s="1"/>
      <c r="Q33" s="1"/>
      <c r="R33" s="1"/>
      <c r="S33" s="1"/>
      <c r="T33" s="1"/>
      <c r="U33" s="1"/>
      <c r="V33" s="1"/>
    </row>
    <row r="34" spans="1:22" x14ac:dyDescent="0.25">
      <c r="A34" s="1"/>
      <c r="B34" s="40" t="str">
        <f t="shared" si="0"/>
        <v/>
      </c>
      <c r="C34" s="1"/>
      <c r="D34" s="1"/>
      <c r="E34" s="1"/>
      <c r="F34" s="1"/>
      <c r="G34" s="1"/>
      <c r="H34" s="1"/>
      <c r="I34" s="1"/>
      <c r="J34" s="1"/>
      <c r="K34" s="1"/>
      <c r="L34" s="1"/>
      <c r="M34" s="1"/>
      <c r="N34" s="1"/>
      <c r="O34" s="1"/>
      <c r="P34" s="1"/>
      <c r="Q34" s="1"/>
      <c r="R34" s="1"/>
      <c r="S34" s="1"/>
      <c r="T34" s="1"/>
      <c r="U34" s="1"/>
      <c r="V34" s="1"/>
    </row>
    <row r="35" spans="1:22" x14ac:dyDescent="0.25">
      <c r="A35" s="1"/>
      <c r="B35" s="40" t="str">
        <f t="shared" si="0"/>
        <v/>
      </c>
      <c r="C35" s="1"/>
      <c r="D35" s="1"/>
      <c r="E35" s="1"/>
      <c r="F35" s="1"/>
      <c r="G35" s="1"/>
      <c r="H35" s="1"/>
      <c r="I35" s="1"/>
      <c r="J35" s="1"/>
      <c r="K35" s="1"/>
      <c r="L35" s="1"/>
      <c r="M35" s="1"/>
      <c r="N35" s="1"/>
      <c r="O35" s="1"/>
      <c r="P35" s="1"/>
      <c r="Q35" s="1"/>
      <c r="R35" s="1"/>
      <c r="S35" s="1"/>
      <c r="T35" s="1"/>
      <c r="U35" s="1"/>
      <c r="V35" s="1"/>
    </row>
    <row r="36" spans="1:22" x14ac:dyDescent="0.25">
      <c r="A36" s="1"/>
      <c r="B36" s="40" t="str">
        <f t="shared" ref="B36:B67" si="1">IF(ISBLANK(C36), "", _xlfn.TEXTJOIN("_", TRUE, study_id, "subject",C36))</f>
        <v/>
      </c>
      <c r="C36" s="1"/>
      <c r="D36" s="1"/>
      <c r="E36" s="1"/>
      <c r="F36" s="1"/>
      <c r="G36" s="1"/>
      <c r="H36" s="1"/>
      <c r="I36" s="1"/>
      <c r="J36" s="1"/>
      <c r="K36" s="1"/>
      <c r="L36" s="1"/>
      <c r="M36" s="1"/>
      <c r="N36" s="1"/>
      <c r="O36" s="1"/>
      <c r="P36" s="1"/>
      <c r="Q36" s="1"/>
      <c r="R36" s="1"/>
      <c r="S36" s="1"/>
      <c r="T36" s="1"/>
      <c r="U36" s="1"/>
      <c r="V36" s="1"/>
    </row>
    <row r="37" spans="1:22" x14ac:dyDescent="0.25">
      <c r="A37" s="1"/>
      <c r="B37" s="40" t="str">
        <f t="shared" si="1"/>
        <v/>
      </c>
      <c r="C37" s="1"/>
      <c r="D37" s="1"/>
      <c r="E37" s="1"/>
      <c r="F37" s="1"/>
      <c r="G37" s="1"/>
      <c r="H37" s="1"/>
      <c r="I37" s="1"/>
      <c r="J37" s="1"/>
      <c r="K37" s="1"/>
      <c r="L37" s="1"/>
      <c r="M37" s="1"/>
      <c r="N37" s="1"/>
      <c r="O37" s="1"/>
      <c r="P37" s="1"/>
      <c r="Q37" s="1"/>
      <c r="R37" s="1"/>
      <c r="S37" s="1"/>
      <c r="T37" s="1"/>
      <c r="U37" s="1"/>
      <c r="V37" s="1"/>
    </row>
    <row r="38" spans="1:22" x14ac:dyDescent="0.25">
      <c r="A38" s="1"/>
      <c r="B38" s="40" t="str">
        <f t="shared" si="1"/>
        <v/>
      </c>
      <c r="C38" s="1"/>
      <c r="D38" s="1"/>
      <c r="E38" s="1"/>
      <c r="F38" s="1"/>
      <c r="G38" s="1"/>
      <c r="H38" s="1"/>
      <c r="I38" s="1"/>
      <c r="J38" s="1"/>
      <c r="K38" s="1"/>
      <c r="L38" s="1"/>
      <c r="M38" s="1"/>
      <c r="N38" s="1"/>
      <c r="O38" s="1"/>
      <c r="P38" s="1"/>
      <c r="Q38" s="1"/>
      <c r="R38" s="1"/>
      <c r="S38" s="1"/>
      <c r="T38" s="1"/>
      <c r="U38" s="1"/>
      <c r="V38" s="1"/>
    </row>
    <row r="39" spans="1:22" x14ac:dyDescent="0.25">
      <c r="A39" s="1"/>
      <c r="B39" s="40" t="str">
        <f t="shared" si="1"/>
        <v/>
      </c>
      <c r="C39" s="1"/>
      <c r="D39" s="1"/>
      <c r="E39" s="1"/>
      <c r="F39" s="1"/>
      <c r="G39" s="1"/>
      <c r="H39" s="1"/>
      <c r="I39" s="1"/>
      <c r="J39" s="1"/>
      <c r="K39" s="1"/>
      <c r="L39" s="1"/>
      <c r="M39" s="1"/>
      <c r="N39" s="1"/>
      <c r="O39" s="1"/>
      <c r="P39" s="1"/>
      <c r="Q39" s="1"/>
      <c r="R39" s="1"/>
      <c r="S39" s="1"/>
      <c r="T39" s="1"/>
      <c r="U39" s="1"/>
      <c r="V39" s="1"/>
    </row>
    <row r="40" spans="1:22" x14ac:dyDescent="0.25">
      <c r="A40" s="1"/>
      <c r="B40" s="40" t="str">
        <f t="shared" si="1"/>
        <v/>
      </c>
      <c r="C40" s="1"/>
      <c r="D40" s="1"/>
      <c r="E40" s="1"/>
      <c r="F40" s="1"/>
      <c r="G40" s="1"/>
      <c r="H40" s="1"/>
      <c r="I40" s="1"/>
      <c r="J40" s="1"/>
      <c r="K40" s="1"/>
      <c r="L40" s="1"/>
      <c r="M40" s="1"/>
      <c r="N40" s="1"/>
      <c r="O40" s="1"/>
      <c r="P40" s="1"/>
      <c r="Q40" s="1"/>
      <c r="R40" s="1"/>
      <c r="S40" s="1"/>
      <c r="T40" s="1"/>
      <c r="U40" s="1"/>
      <c r="V40" s="1"/>
    </row>
    <row r="41" spans="1:22" x14ac:dyDescent="0.25">
      <c r="A41" s="1"/>
      <c r="B41" s="40" t="str">
        <f t="shared" si="1"/>
        <v/>
      </c>
      <c r="C41" s="1"/>
      <c r="D41" s="1"/>
      <c r="E41" s="1"/>
      <c r="F41" s="1"/>
      <c r="G41" s="1"/>
      <c r="H41" s="1"/>
      <c r="I41" s="1"/>
      <c r="J41" s="1"/>
      <c r="K41" s="1"/>
      <c r="L41" s="1"/>
      <c r="M41" s="1"/>
      <c r="N41" s="1"/>
      <c r="O41" s="1"/>
      <c r="P41" s="1"/>
      <c r="Q41" s="1"/>
      <c r="R41" s="1"/>
      <c r="S41" s="1"/>
      <c r="T41" s="1"/>
      <c r="U41" s="1"/>
      <c r="V41" s="1"/>
    </row>
    <row r="42" spans="1:22" x14ac:dyDescent="0.25">
      <c r="A42" s="1"/>
      <c r="B42" s="40" t="str">
        <f t="shared" si="1"/>
        <v/>
      </c>
      <c r="C42" s="1"/>
      <c r="D42" s="1"/>
      <c r="E42" s="1"/>
      <c r="F42" s="1"/>
      <c r="G42" s="1"/>
      <c r="H42" s="1"/>
      <c r="I42" s="1"/>
      <c r="J42" s="1"/>
      <c r="K42" s="1"/>
      <c r="L42" s="1"/>
      <c r="M42" s="1"/>
      <c r="N42" s="1"/>
      <c r="O42" s="1"/>
      <c r="P42" s="1"/>
      <c r="Q42" s="1"/>
      <c r="R42" s="1"/>
      <c r="S42" s="1"/>
      <c r="T42" s="1"/>
      <c r="U42" s="1"/>
      <c r="V42" s="1"/>
    </row>
    <row r="43" spans="1:22" x14ac:dyDescent="0.25">
      <c r="A43" s="1"/>
      <c r="B43" s="40" t="str">
        <f t="shared" si="1"/>
        <v/>
      </c>
      <c r="C43" s="1"/>
      <c r="D43" s="1"/>
      <c r="E43" s="1"/>
      <c r="F43" s="1"/>
      <c r="G43" s="1"/>
      <c r="H43" s="1"/>
      <c r="I43" s="1"/>
      <c r="J43" s="1"/>
      <c r="K43" s="1"/>
      <c r="L43" s="1"/>
      <c r="M43" s="1"/>
      <c r="N43" s="1"/>
      <c r="O43" s="1"/>
      <c r="P43" s="1"/>
      <c r="Q43" s="1"/>
      <c r="R43" s="1"/>
      <c r="S43" s="1"/>
      <c r="T43" s="1"/>
      <c r="U43" s="1"/>
      <c r="V43" s="1"/>
    </row>
    <row r="44" spans="1:22" x14ac:dyDescent="0.25">
      <c r="A44" s="1"/>
      <c r="B44" s="40" t="str">
        <f t="shared" si="1"/>
        <v/>
      </c>
      <c r="C44" s="1"/>
      <c r="D44" s="1"/>
      <c r="E44" s="1"/>
      <c r="F44" s="1"/>
      <c r="G44" s="1"/>
      <c r="H44" s="1"/>
      <c r="I44" s="1"/>
      <c r="J44" s="1"/>
      <c r="K44" s="1"/>
      <c r="L44" s="1"/>
      <c r="M44" s="1"/>
      <c r="N44" s="1"/>
      <c r="O44" s="1"/>
      <c r="P44" s="1"/>
      <c r="Q44" s="1"/>
      <c r="R44" s="1"/>
      <c r="S44" s="1"/>
      <c r="T44" s="1"/>
      <c r="U44" s="1"/>
      <c r="V44" s="1"/>
    </row>
    <row r="45" spans="1:22" x14ac:dyDescent="0.25">
      <c r="A45" s="1"/>
      <c r="B45" s="40" t="str">
        <f t="shared" si="1"/>
        <v/>
      </c>
      <c r="C45" s="1"/>
      <c r="D45" s="1"/>
      <c r="E45" s="1"/>
      <c r="F45" s="1"/>
      <c r="G45" s="1"/>
      <c r="H45" s="1"/>
      <c r="I45" s="1"/>
      <c r="J45" s="1"/>
      <c r="K45" s="1"/>
      <c r="L45" s="1"/>
      <c r="M45" s="1"/>
      <c r="N45" s="1"/>
      <c r="O45" s="1"/>
      <c r="P45" s="1"/>
      <c r="Q45" s="1"/>
      <c r="R45" s="1"/>
      <c r="S45" s="1"/>
      <c r="T45" s="1"/>
      <c r="U45" s="1"/>
      <c r="V45" s="1"/>
    </row>
    <row r="46" spans="1:22" x14ac:dyDescent="0.25">
      <c r="A46" s="1"/>
      <c r="B46" s="40" t="str">
        <f t="shared" si="1"/>
        <v/>
      </c>
      <c r="C46" s="1"/>
      <c r="D46" s="1"/>
      <c r="E46" s="1"/>
      <c r="F46" s="1"/>
      <c r="G46" s="1"/>
      <c r="H46" s="1"/>
      <c r="I46" s="1"/>
      <c r="J46" s="1"/>
      <c r="K46" s="1"/>
      <c r="L46" s="1"/>
      <c r="M46" s="1"/>
      <c r="N46" s="1"/>
      <c r="O46" s="1"/>
      <c r="P46" s="1"/>
      <c r="Q46" s="1"/>
      <c r="R46" s="1"/>
      <c r="S46" s="1"/>
      <c r="T46" s="1"/>
      <c r="U46" s="1"/>
      <c r="V46" s="1"/>
    </row>
    <row r="47" spans="1:22" x14ac:dyDescent="0.25">
      <c r="A47" s="1"/>
      <c r="B47" s="40" t="str">
        <f t="shared" si="1"/>
        <v/>
      </c>
      <c r="C47" s="1"/>
      <c r="D47" s="1"/>
      <c r="E47" s="1"/>
      <c r="F47" s="1"/>
      <c r="G47" s="1"/>
      <c r="H47" s="1"/>
      <c r="I47" s="1"/>
      <c r="J47" s="1"/>
      <c r="K47" s="1"/>
      <c r="L47" s="1"/>
      <c r="M47" s="1"/>
      <c r="N47" s="1"/>
      <c r="O47" s="1"/>
      <c r="P47" s="1"/>
      <c r="Q47" s="1"/>
      <c r="R47" s="1"/>
      <c r="S47" s="1"/>
      <c r="T47" s="1"/>
      <c r="U47" s="1"/>
      <c r="V47" s="1"/>
    </row>
    <row r="48" spans="1:22" x14ac:dyDescent="0.25">
      <c r="A48" s="1"/>
      <c r="B48" s="40" t="str">
        <f t="shared" si="1"/>
        <v/>
      </c>
      <c r="C48" s="1"/>
      <c r="D48" s="1"/>
      <c r="E48" s="1"/>
      <c r="F48" s="1"/>
      <c r="G48" s="1"/>
      <c r="H48" s="1"/>
      <c r="I48" s="1"/>
      <c r="J48" s="1"/>
      <c r="K48" s="1"/>
      <c r="L48" s="1"/>
      <c r="M48" s="1"/>
      <c r="N48" s="1"/>
      <c r="O48" s="1"/>
      <c r="P48" s="1"/>
      <c r="Q48" s="1"/>
      <c r="R48" s="1"/>
      <c r="S48" s="1"/>
      <c r="T48" s="1"/>
      <c r="U48" s="1"/>
      <c r="V48" s="1"/>
    </row>
    <row r="49" spans="1:22" x14ac:dyDescent="0.25">
      <c r="A49" s="1"/>
      <c r="B49" s="40" t="str">
        <f t="shared" si="1"/>
        <v/>
      </c>
      <c r="C49" s="1"/>
      <c r="D49" s="1"/>
      <c r="E49" s="1"/>
      <c r="F49" s="1"/>
      <c r="G49" s="1"/>
      <c r="H49" s="1"/>
      <c r="I49" s="1"/>
      <c r="J49" s="1"/>
      <c r="K49" s="1"/>
      <c r="L49" s="1"/>
      <c r="M49" s="1"/>
      <c r="N49" s="1"/>
      <c r="O49" s="1"/>
      <c r="P49" s="1"/>
      <c r="Q49" s="1"/>
      <c r="R49" s="1"/>
      <c r="S49" s="1"/>
      <c r="T49" s="1"/>
      <c r="U49" s="1"/>
      <c r="V49" s="1"/>
    </row>
    <row r="50" spans="1:22" x14ac:dyDescent="0.25">
      <c r="A50" s="1"/>
      <c r="B50" s="40" t="str">
        <f t="shared" si="1"/>
        <v/>
      </c>
      <c r="C50" s="1"/>
      <c r="D50" s="1"/>
      <c r="E50" s="1"/>
      <c r="F50" s="1"/>
      <c r="G50" s="1"/>
      <c r="H50" s="1"/>
      <c r="I50" s="1"/>
      <c r="J50" s="1"/>
      <c r="K50" s="1"/>
      <c r="L50" s="1"/>
      <c r="M50" s="1"/>
      <c r="N50" s="1"/>
      <c r="O50" s="1"/>
      <c r="P50" s="1"/>
      <c r="Q50" s="1"/>
      <c r="R50" s="1"/>
      <c r="S50" s="1"/>
      <c r="T50" s="1"/>
      <c r="U50" s="1"/>
      <c r="V50" s="1"/>
    </row>
    <row r="51" spans="1:22" x14ac:dyDescent="0.25">
      <c r="A51" s="1"/>
      <c r="B51" s="40" t="str">
        <f t="shared" si="1"/>
        <v/>
      </c>
      <c r="C51" s="1"/>
      <c r="D51" s="1"/>
      <c r="E51" s="1"/>
      <c r="F51" s="1"/>
      <c r="G51" s="1"/>
      <c r="H51" s="1"/>
      <c r="I51" s="1"/>
      <c r="J51" s="1"/>
      <c r="K51" s="1"/>
      <c r="L51" s="1"/>
      <c r="M51" s="1"/>
      <c r="N51" s="1"/>
      <c r="O51" s="1"/>
      <c r="P51" s="1"/>
      <c r="Q51" s="1"/>
      <c r="R51" s="1"/>
      <c r="S51" s="1"/>
      <c r="T51" s="1"/>
      <c r="U51" s="1"/>
      <c r="V51" s="1"/>
    </row>
    <row r="52" spans="1:22" x14ac:dyDescent="0.25">
      <c r="A52" s="1"/>
      <c r="B52" s="40" t="str">
        <f t="shared" si="1"/>
        <v/>
      </c>
      <c r="C52" s="1"/>
      <c r="D52" s="1"/>
      <c r="E52" s="1"/>
      <c r="F52" s="1"/>
      <c r="G52" s="1"/>
      <c r="H52" s="1"/>
      <c r="I52" s="1"/>
      <c r="J52" s="1"/>
      <c r="K52" s="1"/>
      <c r="L52" s="1"/>
      <c r="M52" s="1"/>
      <c r="N52" s="1"/>
      <c r="O52" s="1"/>
      <c r="P52" s="1"/>
      <c r="Q52" s="1"/>
      <c r="R52" s="1"/>
      <c r="S52" s="1"/>
      <c r="T52" s="1"/>
      <c r="U52" s="1"/>
      <c r="V52" s="1"/>
    </row>
    <row r="53" spans="1:22" x14ac:dyDescent="0.25">
      <c r="A53" s="1"/>
      <c r="B53" s="40" t="str">
        <f t="shared" si="1"/>
        <v/>
      </c>
      <c r="C53" s="1"/>
      <c r="D53" s="1"/>
      <c r="E53" s="1"/>
      <c r="F53" s="1"/>
      <c r="G53" s="1"/>
      <c r="H53" s="1"/>
      <c r="I53" s="1"/>
      <c r="J53" s="1"/>
      <c r="K53" s="1"/>
      <c r="L53" s="1"/>
      <c r="M53" s="1"/>
      <c r="N53" s="1"/>
      <c r="O53" s="1"/>
      <c r="P53" s="1"/>
      <c r="Q53" s="1"/>
      <c r="R53" s="1"/>
      <c r="S53" s="1"/>
      <c r="T53" s="1"/>
      <c r="U53" s="1"/>
      <c r="V53" s="1"/>
    </row>
    <row r="54" spans="1:22" x14ac:dyDescent="0.25">
      <c r="A54" s="1"/>
      <c r="B54" s="40" t="str">
        <f t="shared" si="1"/>
        <v/>
      </c>
      <c r="C54" s="1"/>
      <c r="D54" s="1"/>
      <c r="E54" s="1"/>
      <c r="F54" s="1"/>
      <c r="G54" s="1"/>
      <c r="H54" s="1"/>
      <c r="I54" s="1"/>
      <c r="J54" s="1"/>
      <c r="K54" s="1"/>
      <c r="L54" s="1"/>
      <c r="M54" s="1"/>
      <c r="N54" s="1"/>
      <c r="O54" s="1"/>
      <c r="P54" s="1"/>
      <c r="Q54" s="1"/>
      <c r="R54" s="1"/>
      <c r="S54" s="1"/>
      <c r="T54" s="1"/>
      <c r="U54" s="1"/>
      <c r="V54" s="1"/>
    </row>
    <row r="55" spans="1:22" x14ac:dyDescent="0.25">
      <c r="A55" s="1"/>
      <c r="B55" s="40" t="str">
        <f t="shared" si="1"/>
        <v/>
      </c>
      <c r="C55" s="1"/>
      <c r="D55" s="1"/>
      <c r="E55" s="1"/>
      <c r="F55" s="1"/>
      <c r="G55" s="1"/>
      <c r="H55" s="1"/>
      <c r="I55" s="1"/>
      <c r="J55" s="1"/>
      <c r="K55" s="1"/>
      <c r="L55" s="1"/>
      <c r="M55" s="1"/>
      <c r="N55" s="1"/>
      <c r="O55" s="1"/>
      <c r="P55" s="1"/>
      <c r="Q55" s="1"/>
      <c r="R55" s="1"/>
      <c r="S55" s="1"/>
      <c r="T55" s="1"/>
      <c r="U55" s="1"/>
      <c r="V55" s="1"/>
    </row>
    <row r="56" spans="1:22" x14ac:dyDescent="0.25">
      <c r="A56" s="1"/>
      <c r="B56" s="40" t="str">
        <f t="shared" si="1"/>
        <v/>
      </c>
      <c r="C56" s="1"/>
      <c r="D56" s="1"/>
      <c r="E56" s="1"/>
      <c r="F56" s="1"/>
      <c r="G56" s="1"/>
      <c r="H56" s="1"/>
      <c r="I56" s="1"/>
      <c r="J56" s="1"/>
      <c r="K56" s="1"/>
      <c r="L56" s="1"/>
      <c r="M56" s="1"/>
      <c r="N56" s="1"/>
      <c r="O56" s="1"/>
      <c r="P56" s="1"/>
      <c r="Q56" s="1"/>
      <c r="R56" s="1"/>
      <c r="S56" s="1"/>
      <c r="T56" s="1"/>
      <c r="U56" s="1"/>
      <c r="V56" s="1"/>
    </row>
    <row r="57" spans="1:22" x14ac:dyDescent="0.25">
      <c r="A57" s="1"/>
      <c r="B57" s="40" t="str">
        <f t="shared" si="1"/>
        <v/>
      </c>
      <c r="C57" s="1"/>
      <c r="D57" s="1"/>
      <c r="E57" s="1"/>
      <c r="F57" s="1"/>
      <c r="G57" s="1"/>
      <c r="H57" s="1"/>
      <c r="I57" s="1"/>
      <c r="J57" s="1"/>
      <c r="K57" s="1"/>
      <c r="L57" s="1"/>
      <c r="M57" s="1"/>
      <c r="N57" s="1"/>
      <c r="O57" s="1"/>
      <c r="P57" s="1"/>
      <c r="Q57" s="1"/>
      <c r="R57" s="1"/>
      <c r="S57" s="1"/>
      <c r="T57" s="1"/>
      <c r="U57" s="1"/>
      <c r="V57" s="1"/>
    </row>
    <row r="58" spans="1:22" x14ac:dyDescent="0.25">
      <c r="A58" s="1"/>
      <c r="B58" s="40" t="str">
        <f t="shared" si="1"/>
        <v/>
      </c>
      <c r="C58" s="1"/>
      <c r="D58" s="1"/>
      <c r="E58" s="1"/>
      <c r="F58" s="1"/>
      <c r="G58" s="1"/>
      <c r="H58" s="1"/>
      <c r="I58" s="1"/>
      <c r="J58" s="1"/>
      <c r="K58" s="1"/>
      <c r="L58" s="1"/>
      <c r="M58" s="1"/>
      <c r="N58" s="1"/>
      <c r="O58" s="1"/>
      <c r="P58" s="1"/>
      <c r="Q58" s="1"/>
      <c r="R58" s="1"/>
      <c r="S58" s="1"/>
      <c r="T58" s="1"/>
      <c r="U58" s="1"/>
      <c r="V58" s="1"/>
    </row>
    <row r="59" spans="1:22" x14ac:dyDescent="0.25">
      <c r="A59" s="1"/>
      <c r="B59" s="40" t="str">
        <f t="shared" si="1"/>
        <v/>
      </c>
      <c r="C59" s="1"/>
      <c r="D59" s="1"/>
      <c r="E59" s="1"/>
      <c r="F59" s="1"/>
      <c r="G59" s="1"/>
      <c r="H59" s="1"/>
      <c r="I59" s="1"/>
      <c r="J59" s="1"/>
      <c r="K59" s="1"/>
      <c r="L59" s="1"/>
      <c r="M59" s="1"/>
      <c r="N59" s="1"/>
      <c r="O59" s="1"/>
      <c r="P59" s="1"/>
      <c r="Q59" s="1"/>
      <c r="R59" s="1"/>
      <c r="S59" s="1"/>
      <c r="T59" s="1"/>
      <c r="U59" s="1"/>
      <c r="V59" s="1"/>
    </row>
    <row r="60" spans="1:22" x14ac:dyDescent="0.25">
      <c r="A60" s="1"/>
      <c r="B60" s="40" t="str">
        <f t="shared" si="1"/>
        <v/>
      </c>
      <c r="C60" s="1"/>
      <c r="D60" s="1"/>
      <c r="E60" s="1"/>
      <c r="F60" s="1"/>
      <c r="G60" s="1"/>
      <c r="H60" s="1"/>
      <c r="I60" s="1"/>
      <c r="J60" s="1"/>
      <c r="K60" s="1"/>
      <c r="L60" s="1"/>
      <c r="M60" s="1"/>
      <c r="N60" s="1"/>
      <c r="O60" s="1"/>
      <c r="P60" s="1"/>
      <c r="Q60" s="1"/>
      <c r="R60" s="1"/>
      <c r="S60" s="1"/>
      <c r="T60" s="1"/>
      <c r="U60" s="1"/>
      <c r="V60" s="1"/>
    </row>
    <row r="61" spans="1:22" x14ac:dyDescent="0.25">
      <c r="A61" s="1"/>
      <c r="B61" s="40" t="str">
        <f t="shared" si="1"/>
        <v/>
      </c>
      <c r="C61" s="1"/>
      <c r="D61" s="1"/>
      <c r="E61" s="1"/>
      <c r="F61" s="1"/>
      <c r="G61" s="1"/>
      <c r="H61" s="1"/>
      <c r="I61" s="1"/>
      <c r="J61" s="1"/>
      <c r="K61" s="1"/>
      <c r="L61" s="1"/>
      <c r="M61" s="1"/>
      <c r="N61" s="1"/>
      <c r="O61" s="1"/>
      <c r="P61" s="1"/>
      <c r="Q61" s="1"/>
      <c r="R61" s="1"/>
      <c r="S61" s="1"/>
      <c r="T61" s="1"/>
      <c r="U61" s="1"/>
      <c r="V61" s="1"/>
    </row>
    <row r="62" spans="1:22" x14ac:dyDescent="0.25">
      <c r="A62" s="1"/>
      <c r="B62" s="40" t="str">
        <f t="shared" si="1"/>
        <v/>
      </c>
      <c r="C62" s="1"/>
      <c r="D62" s="1"/>
      <c r="E62" s="1"/>
      <c r="F62" s="1"/>
      <c r="G62" s="1"/>
      <c r="H62" s="1"/>
      <c r="I62" s="1"/>
      <c r="J62" s="1"/>
      <c r="K62" s="1"/>
      <c r="L62" s="1"/>
      <c r="M62" s="1"/>
      <c r="N62" s="1"/>
      <c r="O62" s="1"/>
      <c r="P62" s="1"/>
      <c r="Q62" s="1"/>
      <c r="R62" s="1"/>
      <c r="S62" s="1"/>
      <c r="T62" s="1"/>
      <c r="U62" s="1"/>
      <c r="V62" s="1"/>
    </row>
    <row r="63" spans="1:22" x14ac:dyDescent="0.25">
      <c r="A63" s="1"/>
      <c r="B63" s="40" t="str">
        <f t="shared" si="1"/>
        <v/>
      </c>
      <c r="C63" s="1"/>
      <c r="D63" s="1"/>
      <c r="E63" s="1"/>
      <c r="F63" s="1"/>
      <c r="G63" s="1"/>
      <c r="H63" s="1"/>
      <c r="I63" s="1"/>
      <c r="J63" s="1"/>
      <c r="K63" s="1"/>
      <c r="L63" s="1"/>
      <c r="M63" s="1"/>
      <c r="N63" s="1"/>
      <c r="O63" s="1"/>
      <c r="P63" s="1"/>
      <c r="Q63" s="1"/>
      <c r="R63" s="1"/>
      <c r="S63" s="1"/>
      <c r="T63" s="1"/>
      <c r="U63" s="1"/>
      <c r="V63" s="1"/>
    </row>
    <row r="64" spans="1:22" x14ac:dyDescent="0.25">
      <c r="A64" s="1"/>
      <c r="B64" s="40" t="str">
        <f t="shared" si="1"/>
        <v/>
      </c>
      <c r="C64" s="1"/>
      <c r="D64" s="1"/>
      <c r="E64" s="1"/>
      <c r="F64" s="1"/>
      <c r="G64" s="1"/>
      <c r="H64" s="1"/>
      <c r="I64" s="1"/>
      <c r="J64" s="1"/>
      <c r="K64" s="1"/>
      <c r="L64" s="1"/>
      <c r="M64" s="1"/>
      <c r="N64" s="1"/>
      <c r="O64" s="1"/>
      <c r="P64" s="1"/>
      <c r="Q64" s="1"/>
      <c r="R64" s="1"/>
      <c r="S64" s="1"/>
      <c r="T64" s="1"/>
      <c r="U64" s="1"/>
      <c r="V64" s="1"/>
    </row>
    <row r="65" spans="1:22" x14ac:dyDescent="0.25">
      <c r="A65" s="1"/>
      <c r="B65" s="40" t="str">
        <f t="shared" si="1"/>
        <v/>
      </c>
      <c r="C65" s="1"/>
      <c r="D65" s="1"/>
      <c r="E65" s="1"/>
      <c r="F65" s="1"/>
      <c r="G65" s="1"/>
      <c r="H65" s="1"/>
      <c r="I65" s="1"/>
      <c r="J65" s="1"/>
      <c r="K65" s="1"/>
      <c r="L65" s="1"/>
      <c r="M65" s="1"/>
      <c r="N65" s="1"/>
      <c r="O65" s="1"/>
      <c r="P65" s="1"/>
      <c r="Q65" s="1"/>
      <c r="R65" s="1"/>
      <c r="S65" s="1"/>
      <c r="T65" s="1"/>
      <c r="U65" s="1"/>
      <c r="V65" s="1"/>
    </row>
    <row r="66" spans="1:22" x14ac:dyDescent="0.25">
      <c r="A66" s="1"/>
      <c r="B66" s="40" t="str">
        <f t="shared" si="1"/>
        <v/>
      </c>
      <c r="C66" s="1"/>
      <c r="D66" s="1"/>
      <c r="E66" s="1"/>
      <c r="F66" s="1"/>
      <c r="G66" s="1"/>
      <c r="H66" s="1"/>
      <c r="I66" s="1"/>
      <c r="J66" s="1"/>
      <c r="K66" s="1"/>
      <c r="L66" s="1"/>
      <c r="M66" s="1"/>
      <c r="N66" s="1"/>
      <c r="O66" s="1"/>
      <c r="P66" s="1"/>
      <c r="Q66" s="1"/>
      <c r="R66" s="1"/>
      <c r="S66" s="1"/>
      <c r="T66" s="1"/>
      <c r="U66" s="1"/>
      <c r="V66" s="1"/>
    </row>
    <row r="67" spans="1:22" x14ac:dyDescent="0.25">
      <c r="A67" s="1"/>
      <c r="B67" s="40" t="str">
        <f t="shared" si="1"/>
        <v/>
      </c>
      <c r="C67" s="1"/>
      <c r="D67" s="1"/>
      <c r="E67" s="1"/>
      <c r="F67" s="1"/>
      <c r="G67" s="1"/>
      <c r="H67" s="1"/>
      <c r="I67" s="1"/>
      <c r="J67" s="1"/>
      <c r="K67" s="1"/>
      <c r="L67" s="1"/>
      <c r="M67" s="1"/>
      <c r="N67" s="1"/>
      <c r="O67" s="1"/>
      <c r="P67" s="1"/>
      <c r="Q67" s="1"/>
      <c r="R67" s="1"/>
      <c r="S67" s="1"/>
      <c r="T67" s="1"/>
      <c r="U67" s="1"/>
      <c r="V67" s="1"/>
    </row>
    <row r="68" spans="1:22" x14ac:dyDescent="0.25">
      <c r="A68" s="1"/>
      <c r="B68" s="40" t="str">
        <f t="shared" ref="B68:B99" si="2">IF(ISBLANK(C68), "", _xlfn.TEXTJOIN("_", TRUE, study_id, "subject",C68))</f>
        <v/>
      </c>
      <c r="C68" s="1"/>
      <c r="D68" s="1"/>
      <c r="E68" s="1"/>
      <c r="F68" s="1"/>
      <c r="G68" s="1"/>
      <c r="H68" s="1"/>
      <c r="I68" s="1"/>
      <c r="J68" s="1"/>
      <c r="K68" s="1"/>
      <c r="L68" s="1"/>
      <c r="M68" s="1"/>
      <c r="N68" s="1"/>
      <c r="O68" s="1"/>
      <c r="P68" s="1"/>
      <c r="Q68" s="1"/>
      <c r="R68" s="1"/>
      <c r="S68" s="1"/>
      <c r="T68" s="1"/>
      <c r="U68" s="1"/>
      <c r="V68" s="1"/>
    </row>
    <row r="69" spans="1:22" x14ac:dyDescent="0.25">
      <c r="A69" s="1"/>
      <c r="B69" s="40" t="str">
        <f t="shared" si="2"/>
        <v/>
      </c>
      <c r="C69" s="1"/>
      <c r="D69" s="1"/>
      <c r="E69" s="1"/>
      <c r="F69" s="1"/>
      <c r="G69" s="1"/>
      <c r="H69" s="1"/>
      <c r="I69" s="1"/>
      <c r="J69" s="1"/>
      <c r="K69" s="1"/>
      <c r="L69" s="1"/>
      <c r="M69" s="1"/>
      <c r="N69" s="1"/>
      <c r="O69" s="1"/>
      <c r="P69" s="1"/>
      <c r="Q69" s="1"/>
      <c r="R69" s="1"/>
      <c r="S69" s="1"/>
      <c r="T69" s="1"/>
      <c r="U69" s="1"/>
      <c r="V69" s="1"/>
    </row>
    <row r="70" spans="1:22" x14ac:dyDescent="0.25">
      <c r="A70" s="1"/>
      <c r="B70" s="40" t="str">
        <f t="shared" si="2"/>
        <v/>
      </c>
      <c r="C70" s="1"/>
      <c r="D70" s="1"/>
      <c r="E70" s="1"/>
      <c r="F70" s="1"/>
      <c r="G70" s="1"/>
      <c r="H70" s="1"/>
      <c r="I70" s="1"/>
      <c r="J70" s="1"/>
      <c r="K70" s="1"/>
      <c r="L70" s="1"/>
      <c r="M70" s="1"/>
      <c r="N70" s="1"/>
      <c r="O70" s="1"/>
      <c r="P70" s="1"/>
      <c r="Q70" s="1"/>
      <c r="R70" s="1"/>
      <c r="S70" s="1"/>
      <c r="T70" s="1"/>
      <c r="U70" s="1"/>
      <c r="V70" s="1"/>
    </row>
    <row r="71" spans="1:22" x14ac:dyDescent="0.25">
      <c r="A71" s="1"/>
      <c r="B71" s="40" t="str">
        <f t="shared" si="2"/>
        <v/>
      </c>
      <c r="C71" s="1"/>
      <c r="D71" s="1"/>
      <c r="E71" s="1"/>
      <c r="F71" s="1"/>
      <c r="G71" s="1"/>
      <c r="H71" s="1"/>
      <c r="I71" s="1"/>
      <c r="J71" s="1"/>
      <c r="K71" s="1"/>
      <c r="L71" s="1"/>
      <c r="M71" s="1"/>
      <c r="N71" s="1"/>
      <c r="O71" s="1"/>
      <c r="P71" s="1"/>
      <c r="Q71" s="1"/>
      <c r="R71" s="1"/>
      <c r="S71" s="1"/>
      <c r="T71" s="1"/>
      <c r="U71" s="1"/>
      <c r="V71" s="1"/>
    </row>
    <row r="72" spans="1:22" x14ac:dyDescent="0.25">
      <c r="A72" s="1"/>
      <c r="B72" s="40" t="str">
        <f t="shared" si="2"/>
        <v/>
      </c>
      <c r="C72" s="1"/>
      <c r="D72" s="1"/>
      <c r="E72" s="1"/>
      <c r="F72" s="1"/>
      <c r="G72" s="1"/>
      <c r="H72" s="1"/>
      <c r="I72" s="1"/>
      <c r="J72" s="1"/>
      <c r="K72" s="1"/>
      <c r="L72" s="1"/>
      <c r="M72" s="1"/>
      <c r="N72" s="1"/>
      <c r="O72" s="1"/>
      <c r="P72" s="1"/>
      <c r="Q72" s="1"/>
      <c r="R72" s="1"/>
      <c r="S72" s="1"/>
      <c r="T72" s="1"/>
      <c r="U72" s="1"/>
      <c r="V72" s="1"/>
    </row>
    <row r="73" spans="1:22" x14ac:dyDescent="0.25">
      <c r="A73" s="1"/>
      <c r="B73" s="40" t="str">
        <f t="shared" si="2"/>
        <v/>
      </c>
      <c r="C73" s="1"/>
      <c r="D73" s="1"/>
      <c r="E73" s="1"/>
      <c r="F73" s="1"/>
      <c r="G73" s="1"/>
      <c r="H73" s="1"/>
      <c r="I73" s="1"/>
      <c r="J73" s="1"/>
      <c r="K73" s="1"/>
      <c r="L73" s="1"/>
      <c r="M73" s="1"/>
      <c r="N73" s="1"/>
      <c r="O73" s="1"/>
      <c r="P73" s="1"/>
      <c r="Q73" s="1"/>
      <c r="R73" s="1"/>
      <c r="S73" s="1"/>
      <c r="T73" s="1"/>
      <c r="U73" s="1"/>
      <c r="V73" s="1"/>
    </row>
    <row r="74" spans="1:22" x14ac:dyDescent="0.25">
      <c r="A74" s="1"/>
      <c r="B74" s="40" t="str">
        <f t="shared" si="2"/>
        <v/>
      </c>
      <c r="C74" s="1"/>
      <c r="D74" s="1"/>
      <c r="E74" s="1"/>
      <c r="F74" s="1"/>
      <c r="G74" s="1"/>
      <c r="H74" s="1"/>
      <c r="I74" s="1"/>
      <c r="J74" s="1"/>
      <c r="K74" s="1"/>
      <c r="L74" s="1"/>
      <c r="M74" s="1"/>
      <c r="N74" s="1"/>
      <c r="O74" s="1"/>
      <c r="P74" s="1"/>
      <c r="Q74" s="1"/>
      <c r="R74" s="1"/>
      <c r="S74" s="1"/>
      <c r="T74" s="1"/>
      <c r="U74" s="1"/>
      <c r="V74" s="1"/>
    </row>
    <row r="75" spans="1:22" x14ac:dyDescent="0.25">
      <c r="A75" s="1"/>
      <c r="B75" s="40" t="str">
        <f t="shared" si="2"/>
        <v/>
      </c>
      <c r="C75" s="1"/>
      <c r="D75" s="1"/>
      <c r="E75" s="1"/>
      <c r="F75" s="1"/>
      <c r="G75" s="1"/>
      <c r="H75" s="1"/>
      <c r="I75" s="1"/>
      <c r="J75" s="1"/>
      <c r="K75" s="1"/>
      <c r="L75" s="1"/>
      <c r="M75" s="1"/>
      <c r="N75" s="1"/>
      <c r="O75" s="1"/>
      <c r="P75" s="1"/>
      <c r="Q75" s="1"/>
      <c r="R75" s="1"/>
      <c r="S75" s="1"/>
      <c r="T75" s="1"/>
      <c r="U75" s="1"/>
      <c r="V75" s="1"/>
    </row>
    <row r="76" spans="1:22" x14ac:dyDescent="0.25">
      <c r="A76" s="1"/>
      <c r="B76" s="40" t="str">
        <f t="shared" si="2"/>
        <v/>
      </c>
      <c r="C76" s="1"/>
      <c r="D76" s="1"/>
      <c r="E76" s="1"/>
      <c r="F76" s="1"/>
      <c r="G76" s="1"/>
      <c r="H76" s="1"/>
      <c r="I76" s="1"/>
      <c r="J76" s="1"/>
      <c r="K76" s="1"/>
      <c r="L76" s="1"/>
      <c r="M76" s="1"/>
      <c r="N76" s="1"/>
      <c r="O76" s="1"/>
      <c r="P76" s="1"/>
      <c r="Q76" s="1"/>
      <c r="R76" s="1"/>
      <c r="S76" s="1"/>
      <c r="T76" s="1"/>
      <c r="U76" s="1"/>
      <c r="V76" s="1"/>
    </row>
    <row r="77" spans="1:22" x14ac:dyDescent="0.25">
      <c r="A77" s="1"/>
      <c r="B77" s="40" t="str">
        <f t="shared" si="2"/>
        <v/>
      </c>
      <c r="C77" s="1"/>
      <c r="D77" s="1"/>
      <c r="E77" s="1"/>
      <c r="F77" s="1"/>
      <c r="G77" s="1"/>
      <c r="H77" s="1"/>
      <c r="I77" s="1"/>
      <c r="J77" s="1"/>
      <c r="K77" s="1"/>
      <c r="L77" s="1"/>
      <c r="M77" s="1"/>
      <c r="N77" s="1"/>
      <c r="O77" s="1"/>
      <c r="P77" s="1"/>
      <c r="Q77" s="1"/>
      <c r="R77" s="1"/>
      <c r="S77" s="1"/>
      <c r="T77" s="1"/>
      <c r="U77" s="1"/>
      <c r="V77" s="1"/>
    </row>
    <row r="78" spans="1:22" x14ac:dyDescent="0.25">
      <c r="A78" s="1"/>
      <c r="B78" s="40" t="str">
        <f t="shared" si="2"/>
        <v/>
      </c>
      <c r="C78" s="1"/>
      <c r="D78" s="1"/>
      <c r="E78" s="1"/>
      <c r="F78" s="1"/>
      <c r="G78" s="1"/>
      <c r="H78" s="1"/>
      <c r="I78" s="1"/>
      <c r="J78" s="1"/>
      <c r="K78" s="1"/>
      <c r="L78" s="1"/>
      <c r="M78" s="1"/>
      <c r="N78" s="1"/>
      <c r="O78" s="1"/>
      <c r="P78" s="1"/>
      <c r="Q78" s="1"/>
      <c r="R78" s="1"/>
      <c r="S78" s="1"/>
      <c r="T78" s="1"/>
      <c r="U78" s="1"/>
      <c r="V78" s="1"/>
    </row>
    <row r="79" spans="1:22" x14ac:dyDescent="0.25">
      <c r="A79" s="1"/>
      <c r="B79" s="40" t="str">
        <f t="shared" si="2"/>
        <v/>
      </c>
      <c r="C79" s="1"/>
      <c r="D79" s="1"/>
      <c r="E79" s="1"/>
      <c r="F79" s="1"/>
      <c r="G79" s="1"/>
      <c r="H79" s="1"/>
      <c r="I79" s="1"/>
      <c r="J79" s="1"/>
      <c r="K79" s="1"/>
      <c r="L79" s="1"/>
      <c r="M79" s="1"/>
      <c r="N79" s="1"/>
      <c r="O79" s="1"/>
      <c r="P79" s="1"/>
      <c r="Q79" s="1"/>
      <c r="R79" s="1"/>
      <c r="S79" s="1"/>
      <c r="T79" s="1"/>
      <c r="U79" s="1"/>
      <c r="V79" s="1"/>
    </row>
    <row r="80" spans="1:22" x14ac:dyDescent="0.25">
      <c r="A80" s="1"/>
      <c r="B80" s="40" t="str">
        <f t="shared" si="2"/>
        <v/>
      </c>
      <c r="C80" s="1"/>
      <c r="D80" s="1"/>
      <c r="E80" s="1"/>
      <c r="F80" s="1"/>
      <c r="G80" s="1"/>
      <c r="H80" s="1"/>
      <c r="I80" s="1"/>
      <c r="J80" s="1"/>
      <c r="K80" s="1"/>
      <c r="L80" s="1"/>
      <c r="M80" s="1"/>
      <c r="N80" s="1"/>
      <c r="O80" s="1"/>
      <c r="P80" s="1"/>
      <c r="Q80" s="1"/>
      <c r="R80" s="1"/>
      <c r="S80" s="1"/>
      <c r="T80" s="1"/>
      <c r="U80" s="1"/>
      <c r="V80" s="1"/>
    </row>
    <row r="81" spans="1:22" x14ac:dyDescent="0.25">
      <c r="A81" s="1"/>
      <c r="B81" s="40" t="str">
        <f t="shared" si="2"/>
        <v/>
      </c>
      <c r="C81" s="1"/>
      <c r="D81" s="1"/>
      <c r="E81" s="1"/>
      <c r="F81" s="1"/>
      <c r="G81" s="1"/>
      <c r="H81" s="1"/>
      <c r="I81" s="1"/>
      <c r="J81" s="1"/>
      <c r="K81" s="1"/>
      <c r="L81" s="1"/>
      <c r="M81" s="1"/>
      <c r="N81" s="1"/>
      <c r="O81" s="1"/>
      <c r="P81" s="1"/>
      <c r="Q81" s="1"/>
      <c r="R81" s="1"/>
      <c r="S81" s="1"/>
      <c r="T81" s="1"/>
      <c r="U81" s="1"/>
      <c r="V81" s="1"/>
    </row>
    <row r="82" spans="1:22" x14ac:dyDescent="0.25">
      <c r="A82" s="1"/>
      <c r="B82" s="40" t="str">
        <f t="shared" si="2"/>
        <v/>
      </c>
      <c r="C82" s="1"/>
      <c r="D82" s="1"/>
      <c r="E82" s="1"/>
      <c r="F82" s="1"/>
      <c r="G82" s="1"/>
      <c r="H82" s="1"/>
      <c r="I82" s="1"/>
      <c r="J82" s="1"/>
      <c r="K82" s="1"/>
      <c r="L82" s="1"/>
      <c r="M82" s="1"/>
      <c r="N82" s="1"/>
      <c r="O82" s="1"/>
      <c r="P82" s="1"/>
      <c r="Q82" s="1"/>
      <c r="R82" s="1"/>
      <c r="S82" s="1"/>
      <c r="T82" s="1"/>
      <c r="U82" s="1"/>
      <c r="V82" s="1"/>
    </row>
    <row r="83" spans="1:22" x14ac:dyDescent="0.25">
      <c r="A83" s="1"/>
      <c r="B83" s="40" t="str">
        <f t="shared" si="2"/>
        <v/>
      </c>
      <c r="C83" s="1"/>
      <c r="D83" s="1"/>
      <c r="E83" s="1"/>
      <c r="F83" s="1"/>
      <c r="G83" s="1"/>
      <c r="H83" s="1"/>
      <c r="I83" s="1"/>
      <c r="J83" s="1"/>
      <c r="K83" s="1"/>
      <c r="L83" s="1"/>
      <c r="M83" s="1"/>
      <c r="N83" s="1"/>
      <c r="O83" s="1"/>
      <c r="P83" s="1"/>
      <c r="Q83" s="1"/>
      <c r="R83" s="1"/>
      <c r="S83" s="1"/>
      <c r="T83" s="1"/>
      <c r="U83" s="1"/>
      <c r="V83" s="1"/>
    </row>
    <row r="84" spans="1:22" x14ac:dyDescent="0.25">
      <c r="A84" s="1"/>
      <c r="B84" s="40" t="str">
        <f t="shared" si="2"/>
        <v/>
      </c>
      <c r="C84" s="1"/>
      <c r="D84" s="1"/>
      <c r="E84" s="1"/>
      <c r="F84" s="1"/>
      <c r="G84" s="1"/>
      <c r="H84" s="1"/>
      <c r="I84" s="1"/>
      <c r="J84" s="1"/>
      <c r="K84" s="1"/>
      <c r="L84" s="1"/>
      <c r="M84" s="1"/>
      <c r="N84" s="1"/>
      <c r="O84" s="1"/>
      <c r="P84" s="1"/>
      <c r="Q84" s="1"/>
      <c r="R84" s="1"/>
      <c r="S84" s="1"/>
      <c r="T84" s="1"/>
      <c r="U84" s="1"/>
      <c r="V84" s="1"/>
    </row>
    <row r="85" spans="1:22" x14ac:dyDescent="0.25">
      <c r="A85" s="1"/>
      <c r="B85" s="40" t="str">
        <f t="shared" si="2"/>
        <v/>
      </c>
      <c r="C85" s="1"/>
      <c r="D85" s="1"/>
      <c r="E85" s="1"/>
      <c r="F85" s="1"/>
      <c r="G85" s="1"/>
      <c r="H85" s="1"/>
      <c r="I85" s="1"/>
      <c r="J85" s="1"/>
      <c r="K85" s="1"/>
      <c r="L85" s="1"/>
      <c r="M85" s="1"/>
      <c r="N85" s="1"/>
      <c r="O85" s="1"/>
      <c r="P85" s="1"/>
      <c r="Q85" s="1"/>
      <c r="R85" s="1"/>
      <c r="S85" s="1"/>
      <c r="T85" s="1"/>
      <c r="U85" s="1"/>
      <c r="V85" s="1"/>
    </row>
    <row r="86" spans="1:22" x14ac:dyDescent="0.25">
      <c r="A86" s="1"/>
      <c r="B86" s="40" t="str">
        <f t="shared" si="2"/>
        <v/>
      </c>
      <c r="C86" s="1"/>
      <c r="D86" s="1"/>
      <c r="E86" s="1"/>
      <c r="F86" s="1"/>
      <c r="G86" s="1"/>
      <c r="H86" s="1"/>
      <c r="I86" s="1"/>
      <c r="J86" s="1"/>
      <c r="K86" s="1"/>
      <c r="L86" s="1"/>
      <c r="M86" s="1"/>
      <c r="N86" s="1"/>
      <c r="O86" s="1"/>
      <c r="P86" s="1"/>
      <c r="Q86" s="1"/>
      <c r="R86" s="1"/>
      <c r="S86" s="1"/>
      <c r="T86" s="1"/>
      <c r="U86" s="1"/>
      <c r="V86" s="1"/>
    </row>
    <row r="87" spans="1:22" x14ac:dyDescent="0.25">
      <c r="A87" s="1"/>
      <c r="B87" s="40" t="str">
        <f t="shared" si="2"/>
        <v/>
      </c>
      <c r="C87" s="1"/>
      <c r="D87" s="1"/>
      <c r="E87" s="1"/>
      <c r="F87" s="1"/>
      <c r="G87" s="1"/>
      <c r="H87" s="1"/>
      <c r="I87" s="1"/>
      <c r="J87" s="1"/>
      <c r="K87" s="1"/>
      <c r="L87" s="1"/>
      <c r="M87" s="1"/>
      <c r="N87" s="1"/>
      <c r="O87" s="1"/>
      <c r="P87" s="1"/>
      <c r="Q87" s="1"/>
      <c r="R87" s="1"/>
      <c r="S87" s="1"/>
      <c r="T87" s="1"/>
      <c r="U87" s="1"/>
      <c r="V87" s="1"/>
    </row>
    <row r="88" spans="1:22" x14ac:dyDescent="0.25">
      <c r="A88" s="1"/>
      <c r="B88" s="40" t="str">
        <f t="shared" si="2"/>
        <v/>
      </c>
      <c r="C88" s="1"/>
      <c r="D88" s="1"/>
      <c r="E88" s="1"/>
      <c r="F88" s="1"/>
      <c r="G88" s="1"/>
      <c r="H88" s="1"/>
      <c r="I88" s="1"/>
      <c r="J88" s="1"/>
      <c r="K88" s="1"/>
      <c r="L88" s="1"/>
      <c r="M88" s="1"/>
      <c r="N88" s="1"/>
      <c r="O88" s="1"/>
      <c r="P88" s="1"/>
      <c r="Q88" s="1"/>
      <c r="R88" s="1"/>
      <c r="S88" s="1"/>
      <c r="T88" s="1"/>
      <c r="U88" s="1"/>
      <c r="V88" s="1"/>
    </row>
    <row r="89" spans="1:22" x14ac:dyDescent="0.25">
      <c r="A89" s="1"/>
      <c r="B89" s="40" t="str">
        <f t="shared" si="2"/>
        <v/>
      </c>
      <c r="C89" s="1"/>
      <c r="D89" s="1"/>
      <c r="E89" s="1"/>
      <c r="F89" s="1"/>
      <c r="G89" s="1"/>
      <c r="H89" s="1"/>
      <c r="I89" s="1"/>
      <c r="J89" s="1"/>
      <c r="K89" s="1"/>
      <c r="L89" s="1"/>
      <c r="M89" s="1"/>
      <c r="N89" s="1"/>
      <c r="O89" s="1"/>
      <c r="P89" s="1"/>
      <c r="Q89" s="1"/>
      <c r="R89" s="1"/>
      <c r="S89" s="1"/>
      <c r="T89" s="1"/>
      <c r="U89" s="1"/>
      <c r="V89" s="1"/>
    </row>
    <row r="90" spans="1:22" x14ac:dyDescent="0.25">
      <c r="A90" s="1"/>
      <c r="B90" s="40" t="str">
        <f t="shared" si="2"/>
        <v/>
      </c>
      <c r="C90" s="1"/>
      <c r="D90" s="1"/>
      <c r="E90" s="1"/>
      <c r="F90" s="1"/>
      <c r="G90" s="1"/>
      <c r="H90" s="1"/>
      <c r="I90" s="1"/>
      <c r="J90" s="1"/>
      <c r="K90" s="1"/>
      <c r="L90" s="1"/>
      <c r="M90" s="1"/>
      <c r="N90" s="1"/>
      <c r="O90" s="1"/>
      <c r="P90" s="1"/>
      <c r="Q90" s="1"/>
      <c r="R90" s="1"/>
      <c r="S90" s="1"/>
      <c r="T90" s="1"/>
      <c r="U90" s="1"/>
      <c r="V90" s="1"/>
    </row>
    <row r="91" spans="1:22" x14ac:dyDescent="0.25">
      <c r="A91" s="1"/>
      <c r="B91" s="40" t="str">
        <f t="shared" si="2"/>
        <v/>
      </c>
      <c r="C91" s="1"/>
      <c r="D91" s="1"/>
      <c r="E91" s="1"/>
      <c r="F91" s="1"/>
      <c r="G91" s="1"/>
      <c r="H91" s="1"/>
      <c r="I91" s="1"/>
      <c r="J91" s="1"/>
      <c r="K91" s="1"/>
      <c r="L91" s="1"/>
      <c r="M91" s="1"/>
      <c r="N91" s="1"/>
      <c r="O91" s="1"/>
      <c r="P91" s="1"/>
      <c r="Q91" s="1"/>
      <c r="R91" s="1"/>
      <c r="S91" s="1"/>
      <c r="T91" s="1"/>
      <c r="U91" s="1"/>
      <c r="V91" s="1"/>
    </row>
    <row r="92" spans="1:22" x14ac:dyDescent="0.25">
      <c r="A92" s="1"/>
      <c r="B92" s="40" t="str">
        <f t="shared" si="2"/>
        <v/>
      </c>
      <c r="C92" s="1"/>
      <c r="D92" s="1"/>
      <c r="E92" s="1"/>
      <c r="F92" s="1"/>
      <c r="G92" s="1"/>
      <c r="H92" s="1"/>
      <c r="I92" s="1"/>
      <c r="J92" s="1"/>
      <c r="K92" s="1"/>
      <c r="L92" s="1"/>
      <c r="M92" s="1"/>
      <c r="N92" s="1"/>
      <c r="O92" s="1"/>
      <c r="P92" s="1"/>
      <c r="Q92" s="1"/>
      <c r="R92" s="1"/>
      <c r="S92" s="1"/>
      <c r="T92" s="1"/>
      <c r="U92" s="1"/>
      <c r="V92" s="1"/>
    </row>
    <row r="93" spans="1:22" x14ac:dyDescent="0.25">
      <c r="A93" s="1"/>
      <c r="B93" s="40" t="str">
        <f t="shared" si="2"/>
        <v/>
      </c>
      <c r="C93" s="1"/>
      <c r="D93" s="1"/>
      <c r="E93" s="1"/>
      <c r="F93" s="1"/>
      <c r="G93" s="1"/>
      <c r="H93" s="1"/>
      <c r="I93" s="1"/>
      <c r="J93" s="1"/>
      <c r="K93" s="1"/>
      <c r="L93" s="1"/>
      <c r="M93" s="1"/>
      <c r="N93" s="1"/>
      <c r="O93" s="1"/>
      <c r="P93" s="1"/>
      <c r="Q93" s="1"/>
      <c r="R93" s="1"/>
      <c r="S93" s="1"/>
      <c r="T93" s="1"/>
      <c r="U93" s="1"/>
      <c r="V93" s="1"/>
    </row>
    <row r="94" spans="1:22" x14ac:dyDescent="0.25">
      <c r="A94" s="1"/>
      <c r="B94" s="40" t="str">
        <f t="shared" si="2"/>
        <v/>
      </c>
      <c r="C94" s="1"/>
      <c r="D94" s="1"/>
      <c r="E94" s="1"/>
      <c r="F94" s="1"/>
      <c r="G94" s="1"/>
      <c r="H94" s="1"/>
      <c r="I94" s="1"/>
      <c r="J94" s="1"/>
      <c r="K94" s="1"/>
      <c r="L94" s="1"/>
      <c r="M94" s="1"/>
      <c r="N94" s="1"/>
      <c r="O94" s="1"/>
      <c r="P94" s="1"/>
      <c r="Q94" s="1"/>
      <c r="R94" s="1"/>
      <c r="S94" s="1"/>
      <c r="T94" s="1"/>
      <c r="U94" s="1"/>
      <c r="V94" s="1"/>
    </row>
    <row r="95" spans="1:22" x14ac:dyDescent="0.25">
      <c r="A95" s="1"/>
      <c r="B95" s="40" t="str">
        <f t="shared" si="2"/>
        <v/>
      </c>
      <c r="C95" s="1"/>
      <c r="D95" s="1"/>
      <c r="E95" s="1"/>
      <c r="F95" s="1"/>
      <c r="G95" s="1"/>
      <c r="H95" s="1"/>
      <c r="I95" s="1"/>
      <c r="J95" s="1"/>
      <c r="K95" s="1"/>
      <c r="L95" s="1"/>
      <c r="M95" s="1"/>
      <c r="N95" s="1"/>
      <c r="O95" s="1"/>
      <c r="P95" s="1"/>
      <c r="Q95" s="1"/>
      <c r="R95" s="1"/>
      <c r="S95" s="1"/>
      <c r="T95" s="1"/>
      <c r="U95" s="1"/>
      <c r="V95" s="1"/>
    </row>
    <row r="96" spans="1:22" x14ac:dyDescent="0.25">
      <c r="A96" s="1"/>
      <c r="B96" s="40" t="str">
        <f t="shared" si="2"/>
        <v/>
      </c>
      <c r="C96" s="1"/>
      <c r="D96" s="1"/>
      <c r="E96" s="1"/>
      <c r="F96" s="1"/>
      <c r="G96" s="1"/>
      <c r="H96" s="1"/>
      <c r="I96" s="1"/>
      <c r="J96" s="1"/>
      <c r="K96" s="1"/>
      <c r="L96" s="1"/>
      <c r="M96" s="1"/>
      <c r="N96" s="1"/>
      <c r="O96" s="1"/>
      <c r="P96" s="1"/>
      <c r="Q96" s="1"/>
      <c r="R96" s="1"/>
      <c r="S96" s="1"/>
      <c r="T96" s="1"/>
      <c r="U96" s="1"/>
      <c r="V96" s="1"/>
    </row>
    <row r="97" spans="1:22" x14ac:dyDescent="0.25">
      <c r="A97" s="1"/>
      <c r="B97" s="40" t="str">
        <f t="shared" si="2"/>
        <v/>
      </c>
      <c r="C97" s="1"/>
      <c r="D97" s="1"/>
      <c r="E97" s="1"/>
      <c r="F97" s="1"/>
      <c r="G97" s="1"/>
      <c r="H97" s="1"/>
      <c r="I97" s="1"/>
      <c r="J97" s="1"/>
      <c r="K97" s="1"/>
      <c r="L97" s="1"/>
      <c r="M97" s="1"/>
      <c r="N97" s="1"/>
      <c r="O97" s="1"/>
      <c r="P97" s="1"/>
      <c r="Q97" s="1"/>
      <c r="R97" s="1"/>
      <c r="S97" s="1"/>
      <c r="T97" s="1"/>
      <c r="U97" s="1"/>
      <c r="V97" s="1"/>
    </row>
    <row r="98" spans="1:22" x14ac:dyDescent="0.25">
      <c r="A98" s="1"/>
      <c r="B98" s="40" t="str">
        <f t="shared" si="2"/>
        <v/>
      </c>
      <c r="C98" s="1"/>
      <c r="D98" s="1"/>
      <c r="E98" s="1"/>
      <c r="F98" s="1"/>
      <c r="G98" s="1"/>
      <c r="H98" s="1"/>
      <c r="I98" s="1"/>
      <c r="J98" s="1"/>
      <c r="K98" s="1"/>
      <c r="L98" s="1"/>
      <c r="M98" s="1"/>
      <c r="N98" s="1"/>
      <c r="O98" s="1"/>
      <c r="P98" s="1"/>
      <c r="Q98" s="1"/>
      <c r="R98" s="1"/>
      <c r="S98" s="1"/>
      <c r="T98" s="1"/>
      <c r="U98" s="1"/>
      <c r="V98" s="1"/>
    </row>
    <row r="99" spans="1:22" x14ac:dyDescent="0.25">
      <c r="A99" s="1"/>
      <c r="B99" s="40" t="str">
        <f t="shared" si="2"/>
        <v/>
      </c>
      <c r="C99" s="1"/>
      <c r="D99" s="1"/>
      <c r="E99" s="1"/>
      <c r="F99" s="1"/>
      <c r="G99" s="1"/>
      <c r="H99" s="1"/>
      <c r="I99" s="1"/>
      <c r="J99" s="1"/>
      <c r="K99" s="1"/>
      <c r="L99" s="1"/>
      <c r="M99" s="1"/>
      <c r="N99" s="1"/>
      <c r="O99" s="1"/>
      <c r="P99" s="1"/>
      <c r="Q99" s="1"/>
      <c r="R99" s="1"/>
      <c r="S99" s="1"/>
      <c r="T99" s="1"/>
      <c r="U99" s="1"/>
      <c r="V99" s="1"/>
    </row>
    <row r="100" spans="1:22" x14ac:dyDescent="0.25">
      <c r="A100" s="1"/>
      <c r="B100" s="40" t="str">
        <f t="shared" ref="B100:B131" si="3">IF(ISBLANK(C100), "", _xlfn.TEXTJOIN("_", TRUE, study_id, "subject",C100))</f>
        <v/>
      </c>
      <c r="C100" s="1"/>
      <c r="D100" s="1"/>
      <c r="E100" s="1"/>
      <c r="F100" s="1"/>
      <c r="G100" s="1"/>
      <c r="H100" s="1"/>
      <c r="I100" s="1"/>
      <c r="J100" s="1"/>
      <c r="K100" s="1"/>
      <c r="L100" s="1"/>
      <c r="M100" s="1"/>
      <c r="N100" s="1"/>
      <c r="O100" s="1"/>
      <c r="P100" s="1"/>
      <c r="Q100" s="1"/>
      <c r="R100" s="1"/>
      <c r="S100" s="1"/>
      <c r="T100" s="1"/>
      <c r="U100" s="1"/>
      <c r="V100" s="1"/>
    </row>
    <row r="101" spans="1:22" x14ac:dyDescent="0.25">
      <c r="A101" s="1"/>
      <c r="B101" s="40" t="str">
        <f t="shared" si="3"/>
        <v/>
      </c>
      <c r="C101" s="1"/>
      <c r="D101" s="1"/>
      <c r="E101" s="1"/>
      <c r="F101" s="1"/>
      <c r="G101" s="1"/>
      <c r="H101" s="1"/>
      <c r="I101" s="1"/>
      <c r="J101" s="1"/>
      <c r="K101" s="1"/>
      <c r="L101" s="1"/>
      <c r="M101" s="1"/>
      <c r="N101" s="1"/>
      <c r="O101" s="1"/>
      <c r="P101" s="1"/>
      <c r="Q101" s="1"/>
      <c r="R101" s="1"/>
      <c r="S101" s="1"/>
      <c r="T101" s="1"/>
      <c r="U101" s="1"/>
      <c r="V101" s="1"/>
    </row>
    <row r="102" spans="1:22" x14ac:dyDescent="0.25">
      <c r="A102" s="1"/>
      <c r="B102" s="40" t="str">
        <f t="shared" si="3"/>
        <v/>
      </c>
      <c r="C102" s="1"/>
      <c r="D102" s="1"/>
      <c r="E102" s="1"/>
      <c r="F102" s="1"/>
      <c r="G102" s="1"/>
      <c r="H102" s="1"/>
      <c r="I102" s="1"/>
      <c r="J102" s="1"/>
      <c r="K102" s="1"/>
      <c r="L102" s="1"/>
      <c r="M102" s="1"/>
      <c r="N102" s="1"/>
      <c r="O102" s="1"/>
      <c r="P102" s="1"/>
      <c r="Q102" s="1"/>
      <c r="R102" s="1"/>
      <c r="S102" s="1"/>
      <c r="T102" s="1"/>
      <c r="U102" s="1"/>
      <c r="V102" s="1"/>
    </row>
    <row r="103" spans="1:22" x14ac:dyDescent="0.25">
      <c r="A103" s="1"/>
      <c r="B103" s="40" t="str">
        <f t="shared" si="3"/>
        <v/>
      </c>
      <c r="C103" s="1"/>
      <c r="D103" s="1"/>
      <c r="E103" s="1"/>
      <c r="F103" s="1"/>
      <c r="G103" s="1"/>
      <c r="H103" s="1"/>
      <c r="I103" s="1"/>
      <c r="J103" s="1"/>
      <c r="K103" s="1"/>
      <c r="L103" s="1"/>
      <c r="M103" s="1"/>
      <c r="N103" s="1"/>
      <c r="O103" s="1"/>
      <c r="P103" s="1"/>
      <c r="Q103" s="1"/>
      <c r="R103" s="1"/>
      <c r="S103" s="1"/>
      <c r="T103" s="1"/>
      <c r="U103" s="1"/>
      <c r="V103" s="1"/>
    </row>
    <row r="104" spans="1:22" x14ac:dyDescent="0.25">
      <c r="A104" s="1"/>
      <c r="B104" s="40" t="str">
        <f t="shared" si="3"/>
        <v/>
      </c>
      <c r="C104" s="1"/>
      <c r="D104" s="1"/>
      <c r="E104" s="1"/>
      <c r="F104" s="1"/>
      <c r="G104" s="1"/>
      <c r="H104" s="1"/>
      <c r="I104" s="1"/>
      <c r="J104" s="1"/>
      <c r="K104" s="1"/>
      <c r="L104" s="1"/>
      <c r="M104" s="1"/>
      <c r="N104" s="1"/>
      <c r="O104" s="1"/>
      <c r="P104" s="1"/>
      <c r="Q104" s="1"/>
      <c r="R104" s="1"/>
      <c r="S104" s="1"/>
      <c r="T104" s="1"/>
      <c r="U104" s="1"/>
      <c r="V104" s="1"/>
    </row>
    <row r="105" spans="1:22" x14ac:dyDescent="0.25">
      <c r="A105" s="1"/>
      <c r="B105" s="40" t="str">
        <f t="shared" si="3"/>
        <v/>
      </c>
      <c r="C105" s="1"/>
      <c r="D105" s="1"/>
      <c r="E105" s="1"/>
      <c r="F105" s="1"/>
      <c r="G105" s="1"/>
      <c r="H105" s="1"/>
      <c r="I105" s="1"/>
      <c r="J105" s="1"/>
      <c r="K105" s="1"/>
      <c r="L105" s="1"/>
      <c r="M105" s="1"/>
      <c r="N105" s="1"/>
      <c r="O105" s="1"/>
      <c r="P105" s="1"/>
      <c r="Q105" s="1"/>
      <c r="R105" s="1"/>
      <c r="S105" s="1"/>
      <c r="T105" s="1"/>
      <c r="U105" s="1"/>
      <c r="V105" s="1"/>
    </row>
    <row r="106" spans="1:22" x14ac:dyDescent="0.25">
      <c r="A106" s="1"/>
      <c r="B106" s="40" t="str">
        <f t="shared" si="3"/>
        <v/>
      </c>
      <c r="C106" s="1"/>
      <c r="D106" s="1"/>
      <c r="E106" s="1"/>
      <c r="F106" s="1"/>
      <c r="G106" s="1"/>
      <c r="H106" s="1"/>
      <c r="I106" s="1"/>
      <c r="J106" s="1"/>
      <c r="K106" s="1"/>
      <c r="L106" s="1"/>
      <c r="M106" s="1"/>
      <c r="N106" s="1"/>
      <c r="O106" s="1"/>
      <c r="P106" s="1"/>
      <c r="Q106" s="1"/>
      <c r="R106" s="1"/>
      <c r="S106" s="1"/>
      <c r="T106" s="1"/>
      <c r="U106" s="1"/>
      <c r="V106" s="1"/>
    </row>
    <row r="107" spans="1:22" x14ac:dyDescent="0.25">
      <c r="A107" s="1"/>
      <c r="B107" s="40" t="str">
        <f t="shared" si="3"/>
        <v/>
      </c>
      <c r="C107" s="1"/>
      <c r="D107" s="1"/>
      <c r="E107" s="1"/>
      <c r="F107" s="1"/>
      <c r="G107" s="1"/>
      <c r="H107" s="1"/>
      <c r="I107" s="1"/>
      <c r="J107" s="1"/>
      <c r="K107" s="1"/>
      <c r="L107" s="1"/>
      <c r="M107" s="1"/>
      <c r="N107" s="1"/>
      <c r="O107" s="1"/>
      <c r="P107" s="1"/>
      <c r="Q107" s="1"/>
      <c r="R107" s="1"/>
      <c r="S107" s="1"/>
      <c r="T107" s="1"/>
      <c r="U107" s="1"/>
      <c r="V107" s="1"/>
    </row>
    <row r="108" spans="1:22" x14ac:dyDescent="0.25">
      <c r="A108" s="1"/>
      <c r="B108" s="40" t="str">
        <f t="shared" si="3"/>
        <v/>
      </c>
      <c r="C108" s="1"/>
      <c r="D108" s="1"/>
      <c r="E108" s="1"/>
      <c r="F108" s="1"/>
      <c r="G108" s="1"/>
      <c r="H108" s="1"/>
      <c r="I108" s="1"/>
      <c r="J108" s="1"/>
      <c r="K108" s="1"/>
      <c r="L108" s="1"/>
      <c r="M108" s="1"/>
      <c r="N108" s="1"/>
      <c r="O108" s="1"/>
      <c r="P108" s="1"/>
      <c r="Q108" s="1"/>
      <c r="R108" s="1"/>
      <c r="S108" s="1"/>
      <c r="T108" s="1"/>
      <c r="U108" s="1"/>
      <c r="V108" s="1"/>
    </row>
    <row r="109" spans="1:22" x14ac:dyDescent="0.25">
      <c r="A109" s="1"/>
      <c r="B109" s="40" t="str">
        <f t="shared" si="3"/>
        <v/>
      </c>
      <c r="C109" s="1"/>
      <c r="D109" s="1"/>
      <c r="E109" s="1"/>
      <c r="F109" s="1"/>
      <c r="G109" s="1"/>
      <c r="H109" s="1"/>
      <c r="I109" s="1"/>
      <c r="J109" s="1"/>
      <c r="K109" s="1"/>
      <c r="L109" s="1"/>
      <c r="M109" s="1"/>
      <c r="N109" s="1"/>
      <c r="O109" s="1"/>
      <c r="P109" s="1"/>
      <c r="Q109" s="1"/>
      <c r="R109" s="1"/>
      <c r="S109" s="1"/>
      <c r="T109" s="1"/>
      <c r="U109" s="1"/>
      <c r="V109" s="1"/>
    </row>
    <row r="110" spans="1:22" x14ac:dyDescent="0.25">
      <c r="A110" s="1"/>
      <c r="B110" s="40" t="str">
        <f t="shared" si="3"/>
        <v/>
      </c>
      <c r="C110" s="1"/>
      <c r="D110" s="1"/>
      <c r="E110" s="1"/>
      <c r="F110" s="1"/>
      <c r="G110" s="1"/>
      <c r="H110" s="1"/>
      <c r="I110" s="1"/>
      <c r="J110" s="1"/>
      <c r="K110" s="1"/>
      <c r="L110" s="1"/>
      <c r="M110" s="1"/>
      <c r="N110" s="1"/>
      <c r="O110" s="1"/>
      <c r="P110" s="1"/>
      <c r="Q110" s="1"/>
      <c r="R110" s="1"/>
      <c r="S110" s="1"/>
      <c r="T110" s="1"/>
      <c r="U110" s="1"/>
      <c r="V110" s="1"/>
    </row>
    <row r="111" spans="1:22" x14ac:dyDescent="0.25">
      <c r="A111" s="1"/>
      <c r="B111" s="40" t="str">
        <f t="shared" si="3"/>
        <v/>
      </c>
      <c r="C111" s="1"/>
      <c r="D111" s="1"/>
      <c r="E111" s="1"/>
      <c r="F111" s="1"/>
      <c r="G111" s="1"/>
      <c r="H111" s="1"/>
      <c r="I111" s="1"/>
      <c r="J111" s="1"/>
      <c r="K111" s="1"/>
      <c r="L111" s="1"/>
      <c r="M111" s="1"/>
      <c r="N111" s="1"/>
      <c r="O111" s="1"/>
      <c r="P111" s="1"/>
      <c r="Q111" s="1"/>
      <c r="R111" s="1"/>
      <c r="S111" s="1"/>
      <c r="T111" s="1"/>
      <c r="U111" s="1"/>
      <c r="V111" s="1"/>
    </row>
    <row r="112" spans="1:22" x14ac:dyDescent="0.25">
      <c r="A112" s="1"/>
      <c r="B112" s="40" t="str">
        <f t="shared" si="3"/>
        <v/>
      </c>
      <c r="C112" s="1"/>
      <c r="D112" s="1"/>
      <c r="E112" s="1"/>
      <c r="F112" s="1"/>
      <c r="G112" s="1"/>
      <c r="H112" s="1"/>
      <c r="I112" s="1"/>
      <c r="J112" s="1"/>
      <c r="K112" s="1"/>
      <c r="L112" s="1"/>
      <c r="M112" s="1"/>
      <c r="N112" s="1"/>
      <c r="O112" s="1"/>
      <c r="P112" s="1"/>
      <c r="Q112" s="1"/>
      <c r="R112" s="1"/>
      <c r="S112" s="1"/>
      <c r="T112" s="1"/>
      <c r="U112" s="1"/>
      <c r="V112" s="1"/>
    </row>
    <row r="113" spans="1:22" x14ac:dyDescent="0.25">
      <c r="A113" s="1"/>
      <c r="B113" s="40" t="str">
        <f t="shared" si="3"/>
        <v/>
      </c>
      <c r="C113" s="1"/>
      <c r="D113" s="1"/>
      <c r="E113" s="1"/>
      <c r="F113" s="1"/>
      <c r="G113" s="1"/>
      <c r="H113" s="1"/>
      <c r="I113" s="1"/>
      <c r="J113" s="1"/>
      <c r="K113" s="1"/>
      <c r="L113" s="1"/>
      <c r="M113" s="1"/>
      <c r="N113" s="1"/>
      <c r="O113" s="1"/>
      <c r="P113" s="1"/>
      <c r="Q113" s="1"/>
      <c r="R113" s="1"/>
      <c r="S113" s="1"/>
      <c r="T113" s="1"/>
      <c r="U113" s="1"/>
      <c r="V113" s="1"/>
    </row>
    <row r="114" spans="1:22" x14ac:dyDescent="0.25">
      <c r="A114" s="1"/>
      <c r="B114" s="40" t="str">
        <f t="shared" si="3"/>
        <v/>
      </c>
      <c r="C114" s="1"/>
      <c r="D114" s="1"/>
      <c r="E114" s="1"/>
      <c r="F114" s="1"/>
      <c r="G114" s="1"/>
      <c r="H114" s="1"/>
      <c r="I114" s="1"/>
      <c r="J114" s="1"/>
      <c r="K114" s="1"/>
      <c r="L114" s="1"/>
      <c r="M114" s="1"/>
      <c r="N114" s="1"/>
      <c r="O114" s="1"/>
      <c r="P114" s="1"/>
      <c r="Q114" s="1"/>
      <c r="R114" s="1"/>
      <c r="S114" s="1"/>
      <c r="T114" s="1"/>
      <c r="U114" s="1"/>
      <c r="V114" s="1"/>
    </row>
    <row r="115" spans="1:22" x14ac:dyDescent="0.25">
      <c r="A115" s="1"/>
      <c r="B115" s="40" t="str">
        <f t="shared" si="3"/>
        <v/>
      </c>
      <c r="C115" s="1"/>
      <c r="D115" s="1"/>
      <c r="E115" s="1"/>
      <c r="F115" s="1"/>
      <c r="G115" s="1"/>
      <c r="H115" s="1"/>
      <c r="I115" s="1"/>
      <c r="J115" s="1"/>
      <c r="K115" s="1"/>
      <c r="L115" s="1"/>
      <c r="M115" s="1"/>
      <c r="N115" s="1"/>
      <c r="O115" s="1"/>
      <c r="P115" s="1"/>
      <c r="Q115" s="1"/>
      <c r="R115" s="1"/>
      <c r="S115" s="1"/>
      <c r="T115" s="1"/>
      <c r="U115" s="1"/>
      <c r="V115" s="1"/>
    </row>
    <row r="116" spans="1:22" x14ac:dyDescent="0.25">
      <c r="A116" s="1"/>
      <c r="B116" s="40" t="str">
        <f t="shared" si="3"/>
        <v/>
      </c>
      <c r="C116" s="1"/>
      <c r="D116" s="1"/>
      <c r="E116" s="1"/>
      <c r="F116" s="1"/>
      <c r="G116" s="1"/>
      <c r="H116" s="1"/>
      <c r="I116" s="1"/>
      <c r="J116" s="1"/>
      <c r="K116" s="1"/>
      <c r="L116" s="1"/>
      <c r="M116" s="1"/>
      <c r="N116" s="1"/>
      <c r="O116" s="1"/>
      <c r="P116" s="1"/>
      <c r="Q116" s="1"/>
      <c r="R116" s="1"/>
      <c r="S116" s="1"/>
      <c r="T116" s="1"/>
      <c r="U116" s="1"/>
      <c r="V116" s="1"/>
    </row>
    <row r="117" spans="1:22" x14ac:dyDescent="0.25">
      <c r="A117" s="1"/>
      <c r="B117" s="40" t="str">
        <f t="shared" si="3"/>
        <v/>
      </c>
      <c r="C117" s="1"/>
      <c r="D117" s="1"/>
      <c r="E117" s="1"/>
      <c r="F117" s="1"/>
      <c r="G117" s="1"/>
      <c r="H117" s="1"/>
      <c r="I117" s="1"/>
      <c r="J117" s="1"/>
      <c r="K117" s="1"/>
      <c r="L117" s="1"/>
      <c r="M117" s="1"/>
      <c r="N117" s="1"/>
      <c r="O117" s="1"/>
      <c r="P117" s="1"/>
      <c r="Q117" s="1"/>
      <c r="R117" s="1"/>
      <c r="S117" s="1"/>
      <c r="T117" s="1"/>
      <c r="U117" s="1"/>
      <c r="V117" s="1"/>
    </row>
    <row r="118" spans="1:22" x14ac:dyDescent="0.25">
      <c r="A118" s="1"/>
      <c r="B118" s="40" t="str">
        <f t="shared" si="3"/>
        <v/>
      </c>
      <c r="C118" s="1"/>
      <c r="D118" s="1"/>
      <c r="E118" s="1"/>
      <c r="F118" s="1"/>
      <c r="G118" s="1"/>
      <c r="H118" s="1"/>
      <c r="I118" s="1"/>
      <c r="J118" s="1"/>
      <c r="K118" s="1"/>
      <c r="L118" s="1"/>
      <c r="M118" s="1"/>
      <c r="N118" s="1"/>
      <c r="O118" s="1"/>
      <c r="P118" s="1"/>
      <c r="Q118" s="1"/>
      <c r="R118" s="1"/>
      <c r="S118" s="1"/>
      <c r="T118" s="1"/>
      <c r="U118" s="1"/>
      <c r="V118" s="1"/>
    </row>
    <row r="119" spans="1:22" x14ac:dyDescent="0.25">
      <c r="A119" s="1"/>
      <c r="B119" s="40" t="str">
        <f t="shared" si="3"/>
        <v/>
      </c>
      <c r="C119" s="1"/>
      <c r="D119" s="1"/>
      <c r="E119" s="1"/>
      <c r="F119" s="1"/>
      <c r="G119" s="1"/>
      <c r="H119" s="1"/>
      <c r="I119" s="1"/>
      <c r="J119" s="1"/>
      <c r="K119" s="1"/>
      <c r="L119" s="1"/>
      <c r="M119" s="1"/>
      <c r="N119" s="1"/>
      <c r="O119" s="1"/>
      <c r="P119" s="1"/>
      <c r="Q119" s="1"/>
      <c r="R119" s="1"/>
      <c r="S119" s="1"/>
      <c r="T119" s="1"/>
      <c r="U119" s="1"/>
      <c r="V119" s="1"/>
    </row>
    <row r="120" spans="1:22" x14ac:dyDescent="0.25">
      <c r="A120" s="1"/>
      <c r="B120" s="40" t="str">
        <f t="shared" si="3"/>
        <v/>
      </c>
      <c r="C120" s="1"/>
      <c r="D120" s="1"/>
      <c r="E120" s="1"/>
      <c r="F120" s="1"/>
      <c r="G120" s="1"/>
      <c r="H120" s="1"/>
      <c r="I120" s="1"/>
      <c r="J120" s="1"/>
      <c r="K120" s="1"/>
      <c r="L120" s="1"/>
      <c r="M120" s="1"/>
      <c r="N120" s="1"/>
      <c r="O120" s="1"/>
      <c r="P120" s="1"/>
      <c r="Q120" s="1"/>
      <c r="R120" s="1"/>
      <c r="S120" s="1"/>
      <c r="T120" s="1"/>
      <c r="U120" s="1"/>
      <c r="V120" s="1"/>
    </row>
    <row r="121" spans="1:22" x14ac:dyDescent="0.25">
      <c r="A121" s="1"/>
      <c r="B121" s="40" t="str">
        <f t="shared" si="3"/>
        <v/>
      </c>
      <c r="C121" s="1"/>
      <c r="D121" s="1"/>
      <c r="E121" s="1"/>
      <c r="F121" s="1"/>
      <c r="G121" s="1"/>
      <c r="H121" s="1"/>
      <c r="I121" s="1"/>
      <c r="J121" s="1"/>
      <c r="K121" s="1"/>
      <c r="L121" s="1"/>
      <c r="M121" s="1"/>
      <c r="N121" s="1"/>
      <c r="O121" s="1"/>
      <c r="P121" s="1"/>
      <c r="Q121" s="1"/>
      <c r="R121" s="1"/>
      <c r="S121" s="1"/>
      <c r="T121" s="1"/>
      <c r="U121" s="1"/>
      <c r="V121" s="1"/>
    </row>
    <row r="122" spans="1:22" x14ac:dyDescent="0.25">
      <c r="A122" s="1"/>
      <c r="B122" s="40" t="str">
        <f t="shared" si="3"/>
        <v/>
      </c>
      <c r="C122" s="1"/>
      <c r="D122" s="1"/>
      <c r="E122" s="1"/>
      <c r="F122" s="1"/>
      <c r="G122" s="1"/>
      <c r="H122" s="1"/>
      <c r="I122" s="1"/>
      <c r="J122" s="1"/>
      <c r="K122" s="1"/>
      <c r="L122" s="1"/>
      <c r="M122" s="1"/>
      <c r="N122" s="1"/>
      <c r="O122" s="1"/>
      <c r="P122" s="1"/>
      <c r="Q122" s="1"/>
      <c r="R122" s="1"/>
      <c r="S122" s="1"/>
      <c r="T122" s="1"/>
      <c r="U122" s="1"/>
      <c r="V122" s="1"/>
    </row>
    <row r="123" spans="1:22" x14ac:dyDescent="0.25">
      <c r="A123" s="1"/>
      <c r="B123" s="40" t="str">
        <f t="shared" si="3"/>
        <v/>
      </c>
      <c r="C123" s="1"/>
      <c r="D123" s="1"/>
      <c r="E123" s="1"/>
      <c r="F123" s="1"/>
      <c r="G123" s="1"/>
      <c r="H123" s="1"/>
      <c r="I123" s="1"/>
      <c r="J123" s="1"/>
      <c r="K123" s="1"/>
      <c r="L123" s="1"/>
      <c r="M123" s="1"/>
      <c r="N123" s="1"/>
      <c r="O123" s="1"/>
      <c r="P123" s="1"/>
      <c r="Q123" s="1"/>
      <c r="R123" s="1"/>
      <c r="S123" s="1"/>
      <c r="T123" s="1"/>
      <c r="U123" s="1"/>
      <c r="V123" s="1"/>
    </row>
    <row r="124" spans="1:22" x14ac:dyDescent="0.25">
      <c r="A124" s="1"/>
      <c r="B124" s="40" t="str">
        <f t="shared" si="3"/>
        <v/>
      </c>
      <c r="C124" s="1"/>
      <c r="D124" s="1"/>
      <c r="E124" s="1"/>
      <c r="F124" s="1"/>
      <c r="G124" s="1"/>
      <c r="H124" s="1"/>
      <c r="I124" s="1"/>
      <c r="J124" s="1"/>
      <c r="K124" s="1"/>
      <c r="L124" s="1"/>
      <c r="M124" s="1"/>
      <c r="N124" s="1"/>
      <c r="O124" s="1"/>
      <c r="P124" s="1"/>
      <c r="Q124" s="1"/>
      <c r="R124" s="1"/>
      <c r="S124" s="1"/>
      <c r="T124" s="1"/>
      <c r="U124" s="1"/>
      <c r="V124" s="1"/>
    </row>
    <row r="125" spans="1:22" x14ac:dyDescent="0.25">
      <c r="A125" s="1"/>
      <c r="B125" s="40" t="str">
        <f t="shared" si="3"/>
        <v/>
      </c>
      <c r="C125" s="1"/>
      <c r="D125" s="1"/>
      <c r="E125" s="1"/>
      <c r="F125" s="1"/>
      <c r="G125" s="1"/>
      <c r="H125" s="1"/>
      <c r="I125" s="1"/>
      <c r="J125" s="1"/>
      <c r="K125" s="1"/>
      <c r="L125" s="1"/>
      <c r="M125" s="1"/>
      <c r="N125" s="1"/>
      <c r="O125" s="1"/>
      <c r="P125" s="1"/>
      <c r="Q125" s="1"/>
      <c r="R125" s="1"/>
      <c r="S125" s="1"/>
      <c r="T125" s="1"/>
      <c r="U125" s="1"/>
      <c r="V125" s="1"/>
    </row>
    <row r="126" spans="1:22" x14ac:dyDescent="0.25">
      <c r="A126" s="1"/>
      <c r="B126" s="40" t="str">
        <f t="shared" si="3"/>
        <v/>
      </c>
      <c r="C126" s="1"/>
      <c r="D126" s="1"/>
      <c r="E126" s="1"/>
      <c r="F126" s="1"/>
      <c r="G126" s="1"/>
      <c r="H126" s="1"/>
      <c r="I126" s="1"/>
      <c r="J126" s="1"/>
      <c r="K126" s="1"/>
      <c r="L126" s="1"/>
      <c r="M126" s="1"/>
      <c r="N126" s="1"/>
      <c r="O126" s="1"/>
      <c r="P126" s="1"/>
      <c r="Q126" s="1"/>
      <c r="R126" s="1"/>
      <c r="S126" s="1"/>
      <c r="T126" s="1"/>
      <c r="U126" s="1"/>
      <c r="V126" s="1"/>
    </row>
    <row r="127" spans="1:22" x14ac:dyDescent="0.25">
      <c r="A127" s="1"/>
      <c r="B127" s="40" t="str">
        <f t="shared" si="3"/>
        <v/>
      </c>
      <c r="C127" s="1"/>
      <c r="D127" s="1"/>
      <c r="E127" s="1"/>
      <c r="F127" s="1"/>
      <c r="G127" s="1"/>
      <c r="H127" s="1"/>
      <c r="I127" s="1"/>
      <c r="J127" s="1"/>
      <c r="K127" s="1"/>
      <c r="L127" s="1"/>
      <c r="M127" s="1"/>
      <c r="N127" s="1"/>
      <c r="O127" s="1"/>
      <c r="P127" s="1"/>
      <c r="Q127" s="1"/>
      <c r="R127" s="1"/>
      <c r="S127" s="1"/>
      <c r="T127" s="1"/>
      <c r="U127" s="1"/>
      <c r="V127" s="1"/>
    </row>
    <row r="128" spans="1:22" x14ac:dyDescent="0.25">
      <c r="A128" s="1"/>
      <c r="B128" s="40" t="str">
        <f t="shared" si="3"/>
        <v/>
      </c>
      <c r="C128" s="1"/>
      <c r="D128" s="1"/>
      <c r="E128" s="1"/>
      <c r="F128" s="1"/>
      <c r="G128" s="1"/>
      <c r="H128" s="1"/>
      <c r="I128" s="1"/>
      <c r="J128" s="1"/>
      <c r="K128" s="1"/>
      <c r="L128" s="1"/>
      <c r="M128" s="1"/>
      <c r="N128" s="1"/>
      <c r="O128" s="1"/>
      <c r="P128" s="1"/>
      <c r="Q128" s="1"/>
      <c r="R128" s="1"/>
      <c r="S128" s="1"/>
      <c r="T128" s="1"/>
      <c r="U128" s="1"/>
      <c r="V128" s="1"/>
    </row>
    <row r="129" spans="1:22" x14ac:dyDescent="0.25">
      <c r="A129" s="1"/>
      <c r="B129" s="40" t="str">
        <f t="shared" si="3"/>
        <v/>
      </c>
      <c r="C129" s="1"/>
      <c r="D129" s="1"/>
      <c r="E129" s="1"/>
      <c r="F129" s="1"/>
      <c r="G129" s="1"/>
      <c r="H129" s="1"/>
      <c r="I129" s="1"/>
      <c r="J129" s="1"/>
      <c r="K129" s="1"/>
      <c r="L129" s="1"/>
      <c r="M129" s="1"/>
      <c r="N129" s="1"/>
      <c r="O129" s="1"/>
      <c r="P129" s="1"/>
      <c r="Q129" s="1"/>
      <c r="R129" s="1"/>
      <c r="S129" s="1"/>
      <c r="T129" s="1"/>
      <c r="U129" s="1"/>
      <c r="V129" s="1"/>
    </row>
    <row r="130" spans="1:22" x14ac:dyDescent="0.25">
      <c r="A130" s="1"/>
      <c r="B130" s="40" t="str">
        <f t="shared" si="3"/>
        <v/>
      </c>
      <c r="C130" s="1"/>
      <c r="D130" s="1"/>
      <c r="E130" s="1"/>
      <c r="F130" s="1"/>
      <c r="G130" s="1"/>
      <c r="H130" s="1"/>
      <c r="I130" s="1"/>
      <c r="J130" s="1"/>
      <c r="K130" s="1"/>
      <c r="L130" s="1"/>
      <c r="M130" s="1"/>
      <c r="N130" s="1"/>
      <c r="O130" s="1"/>
      <c r="P130" s="1"/>
      <c r="Q130" s="1"/>
      <c r="R130" s="1"/>
      <c r="S130" s="1"/>
      <c r="T130" s="1"/>
      <c r="U130" s="1"/>
      <c r="V130" s="1"/>
    </row>
    <row r="131" spans="1:22" x14ac:dyDescent="0.25">
      <c r="A131" s="1"/>
      <c r="B131" s="40" t="str">
        <f t="shared" si="3"/>
        <v/>
      </c>
      <c r="C131" s="1"/>
      <c r="D131" s="1"/>
      <c r="E131" s="1"/>
      <c r="F131" s="1"/>
      <c r="G131" s="1"/>
      <c r="H131" s="1"/>
      <c r="I131" s="1"/>
      <c r="J131" s="1"/>
      <c r="K131" s="1"/>
      <c r="L131" s="1"/>
      <c r="M131" s="1"/>
      <c r="N131" s="1"/>
      <c r="O131" s="1"/>
      <c r="P131" s="1"/>
      <c r="Q131" s="1"/>
      <c r="R131" s="1"/>
      <c r="S131" s="1"/>
      <c r="T131" s="1"/>
      <c r="U131" s="1"/>
      <c r="V131" s="1"/>
    </row>
    <row r="132" spans="1:22" x14ac:dyDescent="0.25">
      <c r="A132" s="1"/>
      <c r="B132" s="40" t="str">
        <f t="shared" ref="B132:B163" si="4">IF(ISBLANK(C132), "", _xlfn.TEXTJOIN("_", TRUE, study_id, "subject",C132))</f>
        <v/>
      </c>
      <c r="C132" s="1"/>
      <c r="D132" s="1"/>
      <c r="E132" s="1"/>
      <c r="F132" s="1"/>
      <c r="G132" s="1"/>
      <c r="H132" s="1"/>
      <c r="I132" s="1"/>
      <c r="J132" s="1"/>
      <c r="K132" s="1"/>
      <c r="L132" s="1"/>
      <c r="M132" s="1"/>
      <c r="N132" s="1"/>
      <c r="O132" s="1"/>
      <c r="P132" s="1"/>
      <c r="Q132" s="1"/>
      <c r="R132" s="1"/>
      <c r="S132" s="1"/>
      <c r="T132" s="1"/>
      <c r="U132" s="1"/>
      <c r="V132" s="1"/>
    </row>
    <row r="133" spans="1:22" x14ac:dyDescent="0.25">
      <c r="A133" s="1"/>
      <c r="B133" s="40" t="str">
        <f t="shared" si="4"/>
        <v/>
      </c>
      <c r="C133" s="1"/>
      <c r="D133" s="1"/>
      <c r="E133" s="1"/>
      <c r="F133" s="1"/>
      <c r="G133" s="1"/>
      <c r="H133" s="1"/>
      <c r="I133" s="1"/>
      <c r="J133" s="1"/>
      <c r="K133" s="1"/>
      <c r="L133" s="1"/>
      <c r="M133" s="1"/>
      <c r="N133" s="1"/>
      <c r="O133" s="1"/>
      <c r="P133" s="1"/>
      <c r="Q133" s="1"/>
      <c r="R133" s="1"/>
      <c r="S133" s="1"/>
      <c r="T133" s="1"/>
      <c r="U133" s="1"/>
      <c r="V133" s="1"/>
    </row>
    <row r="134" spans="1:22" x14ac:dyDescent="0.25">
      <c r="A134" s="1"/>
      <c r="B134" s="40" t="str">
        <f t="shared" si="4"/>
        <v/>
      </c>
      <c r="C134" s="1"/>
      <c r="D134" s="1"/>
      <c r="E134" s="1"/>
      <c r="F134" s="1"/>
      <c r="G134" s="1"/>
      <c r="H134" s="1"/>
      <c r="I134" s="1"/>
      <c r="J134" s="1"/>
      <c r="K134" s="1"/>
      <c r="L134" s="1"/>
      <c r="M134" s="1"/>
      <c r="N134" s="1"/>
      <c r="O134" s="1"/>
      <c r="P134" s="1"/>
      <c r="Q134" s="1"/>
      <c r="R134" s="1"/>
      <c r="S134" s="1"/>
      <c r="T134" s="1"/>
      <c r="U134" s="1"/>
      <c r="V134" s="1"/>
    </row>
    <row r="135" spans="1:22" x14ac:dyDescent="0.25">
      <c r="A135" s="1"/>
      <c r="B135" s="40" t="str">
        <f t="shared" si="4"/>
        <v/>
      </c>
      <c r="C135" s="1"/>
      <c r="D135" s="1"/>
      <c r="E135" s="1"/>
      <c r="F135" s="1"/>
      <c r="G135" s="1"/>
      <c r="H135" s="1"/>
      <c r="I135" s="1"/>
      <c r="J135" s="1"/>
      <c r="K135" s="1"/>
      <c r="L135" s="1"/>
      <c r="M135" s="1"/>
      <c r="N135" s="1"/>
      <c r="O135" s="1"/>
      <c r="P135" s="1"/>
      <c r="Q135" s="1"/>
      <c r="R135" s="1"/>
      <c r="S135" s="1"/>
      <c r="T135" s="1"/>
      <c r="U135" s="1"/>
      <c r="V135" s="1"/>
    </row>
    <row r="136" spans="1:22" x14ac:dyDescent="0.25">
      <c r="A136" s="1"/>
      <c r="B136" s="40" t="str">
        <f t="shared" si="4"/>
        <v/>
      </c>
      <c r="C136" s="1"/>
      <c r="D136" s="1"/>
      <c r="E136" s="1"/>
      <c r="F136" s="1"/>
      <c r="G136" s="1"/>
      <c r="H136" s="1"/>
      <c r="I136" s="1"/>
      <c r="J136" s="1"/>
      <c r="K136" s="1"/>
      <c r="L136" s="1"/>
      <c r="M136" s="1"/>
      <c r="N136" s="1"/>
      <c r="O136" s="1"/>
      <c r="P136" s="1"/>
      <c r="Q136" s="1"/>
      <c r="R136" s="1"/>
      <c r="S136" s="1"/>
      <c r="T136" s="1"/>
      <c r="U136" s="1"/>
      <c r="V136" s="1"/>
    </row>
    <row r="137" spans="1:22" x14ac:dyDescent="0.25">
      <c r="A137" s="1"/>
      <c r="B137" s="40" t="str">
        <f t="shared" si="4"/>
        <v/>
      </c>
      <c r="C137" s="1"/>
      <c r="D137" s="1"/>
      <c r="E137" s="1"/>
      <c r="F137" s="1"/>
      <c r="G137" s="1"/>
      <c r="H137" s="1"/>
      <c r="I137" s="1"/>
      <c r="J137" s="1"/>
      <c r="K137" s="1"/>
      <c r="L137" s="1"/>
      <c r="M137" s="1"/>
      <c r="N137" s="1"/>
      <c r="O137" s="1"/>
      <c r="P137" s="1"/>
      <c r="Q137" s="1"/>
      <c r="R137" s="1"/>
      <c r="S137" s="1"/>
      <c r="T137" s="1"/>
      <c r="U137" s="1"/>
      <c r="V137" s="1"/>
    </row>
    <row r="138" spans="1:22" x14ac:dyDescent="0.25">
      <c r="A138" s="1"/>
      <c r="B138" s="40" t="str">
        <f t="shared" si="4"/>
        <v/>
      </c>
      <c r="C138" s="1"/>
      <c r="D138" s="1"/>
      <c r="E138" s="1"/>
      <c r="F138" s="1"/>
      <c r="G138" s="1"/>
      <c r="H138" s="1"/>
      <c r="I138" s="1"/>
      <c r="J138" s="1"/>
      <c r="K138" s="1"/>
      <c r="L138" s="1"/>
      <c r="M138" s="1"/>
      <c r="N138" s="1"/>
      <c r="O138" s="1"/>
      <c r="P138" s="1"/>
      <c r="Q138" s="1"/>
      <c r="R138" s="1"/>
      <c r="S138" s="1"/>
      <c r="T138" s="1"/>
      <c r="U138" s="1"/>
      <c r="V138" s="1"/>
    </row>
    <row r="139" spans="1:22" x14ac:dyDescent="0.25">
      <c r="A139" s="1"/>
      <c r="B139" s="40" t="str">
        <f t="shared" si="4"/>
        <v/>
      </c>
      <c r="C139" s="1"/>
      <c r="D139" s="1"/>
      <c r="E139" s="1"/>
      <c r="F139" s="1"/>
      <c r="G139" s="1"/>
      <c r="H139" s="1"/>
      <c r="I139" s="1"/>
      <c r="J139" s="1"/>
      <c r="K139" s="1"/>
      <c r="L139" s="1"/>
      <c r="M139" s="1"/>
      <c r="N139" s="1"/>
      <c r="O139" s="1"/>
      <c r="P139" s="1"/>
      <c r="Q139" s="1"/>
      <c r="R139" s="1"/>
      <c r="S139" s="1"/>
      <c r="T139" s="1"/>
      <c r="U139" s="1"/>
      <c r="V139" s="1"/>
    </row>
    <row r="140" spans="1:22" x14ac:dyDescent="0.25">
      <c r="A140" s="1"/>
      <c r="B140" s="40" t="str">
        <f t="shared" si="4"/>
        <v/>
      </c>
      <c r="C140" s="1"/>
      <c r="D140" s="1"/>
      <c r="E140" s="1"/>
      <c r="F140" s="1"/>
      <c r="G140" s="1"/>
      <c r="H140" s="1"/>
      <c r="I140" s="1"/>
      <c r="J140" s="1"/>
      <c r="K140" s="1"/>
      <c r="L140" s="1"/>
      <c r="M140" s="1"/>
      <c r="N140" s="1"/>
      <c r="O140" s="1"/>
      <c r="P140" s="1"/>
      <c r="Q140" s="1"/>
      <c r="R140" s="1"/>
      <c r="S140" s="1"/>
      <c r="T140" s="1"/>
      <c r="U140" s="1"/>
      <c r="V140" s="1"/>
    </row>
    <row r="141" spans="1:22" x14ac:dyDescent="0.25">
      <c r="A141" s="1"/>
      <c r="B141" s="40" t="str">
        <f t="shared" si="4"/>
        <v/>
      </c>
      <c r="C141" s="1"/>
      <c r="D141" s="1"/>
      <c r="E141" s="1"/>
      <c r="F141" s="1"/>
      <c r="G141" s="1"/>
      <c r="H141" s="1"/>
      <c r="I141" s="1"/>
      <c r="J141" s="1"/>
      <c r="K141" s="1"/>
      <c r="L141" s="1"/>
      <c r="M141" s="1"/>
      <c r="N141" s="1"/>
      <c r="O141" s="1"/>
      <c r="P141" s="1"/>
      <c r="Q141" s="1"/>
      <c r="R141" s="1"/>
      <c r="S141" s="1"/>
      <c r="T141" s="1"/>
      <c r="U141" s="1"/>
      <c r="V141" s="1"/>
    </row>
    <row r="142" spans="1:22" x14ac:dyDescent="0.25">
      <c r="A142" s="1"/>
      <c r="B142" s="40" t="str">
        <f t="shared" si="4"/>
        <v/>
      </c>
      <c r="C142" s="1"/>
      <c r="D142" s="1"/>
      <c r="E142" s="1"/>
      <c r="F142" s="1"/>
      <c r="G142" s="1"/>
      <c r="H142" s="1"/>
      <c r="I142" s="1"/>
      <c r="J142" s="1"/>
      <c r="K142" s="1"/>
      <c r="L142" s="1"/>
      <c r="M142" s="1"/>
      <c r="N142" s="1"/>
      <c r="O142" s="1"/>
      <c r="P142" s="1"/>
      <c r="Q142" s="1"/>
      <c r="R142" s="1"/>
      <c r="S142" s="1"/>
      <c r="T142" s="1"/>
      <c r="U142" s="1"/>
      <c r="V142" s="1"/>
    </row>
    <row r="143" spans="1:22" x14ac:dyDescent="0.25">
      <c r="A143" s="1"/>
      <c r="B143" s="40" t="str">
        <f t="shared" si="4"/>
        <v/>
      </c>
      <c r="C143" s="1"/>
      <c r="D143" s="1"/>
      <c r="E143" s="1"/>
      <c r="F143" s="1"/>
      <c r="G143" s="1"/>
      <c r="H143" s="1"/>
      <c r="I143" s="1"/>
      <c r="J143" s="1"/>
      <c r="K143" s="1"/>
      <c r="L143" s="1"/>
      <c r="M143" s="1"/>
      <c r="N143" s="1"/>
      <c r="O143" s="1"/>
      <c r="P143" s="1"/>
      <c r="Q143" s="1"/>
      <c r="R143" s="1"/>
      <c r="S143" s="1"/>
      <c r="T143" s="1"/>
      <c r="U143" s="1"/>
      <c r="V143" s="1"/>
    </row>
    <row r="144" spans="1:22" x14ac:dyDescent="0.25">
      <c r="A144" s="1"/>
      <c r="B144" s="40" t="str">
        <f t="shared" si="4"/>
        <v/>
      </c>
      <c r="C144" s="1"/>
      <c r="D144" s="1"/>
      <c r="E144" s="1"/>
      <c r="F144" s="1"/>
      <c r="G144" s="1"/>
      <c r="H144" s="1"/>
      <c r="I144" s="1"/>
      <c r="J144" s="1"/>
      <c r="K144" s="1"/>
      <c r="L144" s="1"/>
      <c r="M144" s="1"/>
      <c r="N144" s="1"/>
      <c r="O144" s="1"/>
      <c r="P144" s="1"/>
      <c r="Q144" s="1"/>
      <c r="R144" s="1"/>
      <c r="S144" s="1"/>
      <c r="T144" s="1"/>
      <c r="U144" s="1"/>
      <c r="V144" s="1"/>
    </row>
    <row r="145" spans="1:22" x14ac:dyDescent="0.25">
      <c r="A145" s="1"/>
      <c r="B145" s="40" t="str">
        <f t="shared" si="4"/>
        <v/>
      </c>
      <c r="C145" s="1"/>
      <c r="D145" s="1"/>
      <c r="E145" s="1"/>
      <c r="F145" s="1"/>
      <c r="G145" s="1"/>
      <c r="H145" s="1"/>
      <c r="I145" s="1"/>
      <c r="J145" s="1"/>
      <c r="K145" s="1"/>
      <c r="L145" s="1"/>
      <c r="M145" s="1"/>
      <c r="N145" s="1"/>
      <c r="O145" s="1"/>
      <c r="P145" s="1"/>
      <c r="Q145" s="1"/>
      <c r="R145" s="1"/>
      <c r="S145" s="1"/>
      <c r="T145" s="1"/>
      <c r="U145" s="1"/>
      <c r="V145" s="1"/>
    </row>
    <row r="146" spans="1:22" x14ac:dyDescent="0.25">
      <c r="A146" s="1"/>
      <c r="B146" s="40" t="str">
        <f t="shared" si="4"/>
        <v/>
      </c>
      <c r="C146" s="1"/>
      <c r="D146" s="1"/>
      <c r="E146" s="1"/>
      <c r="F146" s="1"/>
      <c r="G146" s="1"/>
      <c r="H146" s="1"/>
      <c r="I146" s="1"/>
      <c r="J146" s="1"/>
      <c r="K146" s="1"/>
      <c r="L146" s="1"/>
      <c r="M146" s="1"/>
      <c r="N146" s="1"/>
      <c r="O146" s="1"/>
      <c r="P146" s="1"/>
      <c r="Q146" s="1"/>
      <c r="R146" s="1"/>
      <c r="S146" s="1"/>
      <c r="T146" s="1"/>
      <c r="U146" s="1"/>
      <c r="V146" s="1"/>
    </row>
    <row r="147" spans="1:22" x14ac:dyDescent="0.25">
      <c r="A147" s="1"/>
      <c r="B147" s="40" t="str">
        <f t="shared" si="4"/>
        <v/>
      </c>
      <c r="C147" s="1"/>
      <c r="D147" s="1"/>
      <c r="E147" s="1"/>
      <c r="F147" s="1"/>
      <c r="G147" s="1"/>
      <c r="H147" s="1"/>
      <c r="I147" s="1"/>
      <c r="J147" s="1"/>
      <c r="K147" s="1"/>
      <c r="L147" s="1"/>
      <c r="M147" s="1"/>
      <c r="N147" s="1"/>
      <c r="O147" s="1"/>
      <c r="P147" s="1"/>
      <c r="Q147" s="1"/>
      <c r="R147" s="1"/>
      <c r="S147" s="1"/>
      <c r="T147" s="1"/>
      <c r="U147" s="1"/>
      <c r="V147" s="1"/>
    </row>
    <row r="148" spans="1:22" x14ac:dyDescent="0.25">
      <c r="A148" s="1"/>
      <c r="B148" s="40" t="str">
        <f t="shared" si="4"/>
        <v/>
      </c>
      <c r="C148" s="1"/>
      <c r="D148" s="1"/>
      <c r="E148" s="1"/>
      <c r="F148" s="1"/>
      <c r="G148" s="1"/>
      <c r="H148" s="1"/>
      <c r="I148" s="1"/>
      <c r="J148" s="1"/>
      <c r="K148" s="1"/>
      <c r="L148" s="1"/>
      <c r="M148" s="1"/>
      <c r="N148" s="1"/>
      <c r="O148" s="1"/>
      <c r="P148" s="1"/>
      <c r="Q148" s="1"/>
      <c r="R148" s="1"/>
      <c r="S148" s="1"/>
      <c r="T148" s="1"/>
      <c r="U148" s="1"/>
      <c r="V148" s="1"/>
    </row>
    <row r="149" spans="1:22" x14ac:dyDescent="0.25">
      <c r="A149" s="1"/>
      <c r="B149" s="40" t="str">
        <f t="shared" si="4"/>
        <v/>
      </c>
      <c r="C149" s="1"/>
      <c r="D149" s="1"/>
      <c r="E149" s="1"/>
      <c r="F149" s="1"/>
      <c r="G149" s="1"/>
      <c r="H149" s="1"/>
      <c r="I149" s="1"/>
      <c r="J149" s="1"/>
      <c r="K149" s="1"/>
      <c r="L149" s="1"/>
      <c r="M149" s="1"/>
      <c r="N149" s="1"/>
      <c r="O149" s="1"/>
      <c r="P149" s="1"/>
      <c r="Q149" s="1"/>
      <c r="R149" s="1"/>
      <c r="S149" s="1"/>
      <c r="T149" s="1"/>
      <c r="U149" s="1"/>
      <c r="V149" s="1"/>
    </row>
    <row r="150" spans="1:22" x14ac:dyDescent="0.25">
      <c r="A150" s="1"/>
      <c r="B150" s="40" t="str">
        <f t="shared" si="4"/>
        <v/>
      </c>
      <c r="C150" s="1"/>
      <c r="D150" s="1"/>
      <c r="E150" s="1"/>
      <c r="F150" s="1"/>
      <c r="G150" s="1"/>
      <c r="H150" s="1"/>
      <c r="I150" s="1"/>
      <c r="J150" s="1"/>
      <c r="K150" s="1"/>
      <c r="L150" s="1"/>
      <c r="M150" s="1"/>
      <c r="N150" s="1"/>
      <c r="O150" s="1"/>
      <c r="P150" s="1"/>
      <c r="Q150" s="1"/>
      <c r="R150" s="1"/>
      <c r="S150" s="1"/>
      <c r="T150" s="1"/>
      <c r="U150" s="1"/>
      <c r="V150" s="1"/>
    </row>
    <row r="151" spans="1:22" x14ac:dyDescent="0.25">
      <c r="A151" s="1"/>
      <c r="B151" s="40" t="str">
        <f t="shared" si="4"/>
        <v/>
      </c>
      <c r="C151" s="1"/>
      <c r="D151" s="1"/>
      <c r="E151" s="1"/>
      <c r="F151" s="1"/>
      <c r="G151" s="1"/>
      <c r="H151" s="1"/>
      <c r="I151" s="1"/>
      <c r="J151" s="1"/>
      <c r="K151" s="1"/>
      <c r="L151" s="1"/>
      <c r="M151" s="1"/>
      <c r="N151" s="1"/>
      <c r="O151" s="1"/>
      <c r="P151" s="1"/>
      <c r="Q151" s="1"/>
      <c r="R151" s="1"/>
      <c r="S151" s="1"/>
      <c r="T151" s="1"/>
      <c r="U151" s="1"/>
      <c r="V151" s="1"/>
    </row>
    <row r="152" spans="1:22" x14ac:dyDescent="0.25">
      <c r="A152" s="1"/>
      <c r="B152" s="40" t="str">
        <f t="shared" si="4"/>
        <v/>
      </c>
      <c r="C152" s="1"/>
      <c r="D152" s="1"/>
      <c r="E152" s="1"/>
      <c r="F152" s="1"/>
      <c r="G152" s="1"/>
      <c r="H152" s="1"/>
      <c r="I152" s="1"/>
      <c r="J152" s="1"/>
      <c r="K152" s="1"/>
      <c r="L152" s="1"/>
      <c r="M152" s="1"/>
      <c r="N152" s="1"/>
      <c r="O152" s="1"/>
      <c r="P152" s="1"/>
      <c r="Q152" s="1"/>
      <c r="R152" s="1"/>
      <c r="S152" s="1"/>
      <c r="T152" s="1"/>
      <c r="U152" s="1"/>
      <c r="V152" s="1"/>
    </row>
    <row r="153" spans="1:22" x14ac:dyDescent="0.25">
      <c r="A153" s="1"/>
      <c r="B153" s="40" t="str">
        <f t="shared" si="4"/>
        <v/>
      </c>
      <c r="C153" s="1"/>
      <c r="D153" s="1"/>
      <c r="E153" s="1"/>
      <c r="F153" s="1"/>
      <c r="G153" s="1"/>
      <c r="H153" s="1"/>
      <c r="I153" s="1"/>
      <c r="J153" s="1"/>
      <c r="K153" s="1"/>
      <c r="L153" s="1"/>
      <c r="M153" s="1"/>
      <c r="N153" s="1"/>
      <c r="O153" s="1"/>
      <c r="P153" s="1"/>
      <c r="Q153" s="1"/>
      <c r="R153" s="1"/>
      <c r="S153" s="1"/>
      <c r="T153" s="1"/>
      <c r="U153" s="1"/>
      <c r="V153" s="1"/>
    </row>
    <row r="154" spans="1:22" x14ac:dyDescent="0.25">
      <c r="A154" s="1"/>
      <c r="B154" s="40" t="str">
        <f t="shared" si="4"/>
        <v/>
      </c>
      <c r="C154" s="1"/>
      <c r="D154" s="1"/>
      <c r="E154" s="1"/>
      <c r="F154" s="1"/>
      <c r="G154" s="1"/>
      <c r="H154" s="1"/>
      <c r="I154" s="1"/>
      <c r="J154" s="1"/>
      <c r="K154" s="1"/>
      <c r="L154" s="1"/>
      <c r="M154" s="1"/>
      <c r="N154" s="1"/>
      <c r="O154" s="1"/>
      <c r="P154" s="1"/>
      <c r="Q154" s="1"/>
      <c r="R154" s="1"/>
      <c r="S154" s="1"/>
      <c r="T154" s="1"/>
      <c r="U154" s="1"/>
      <c r="V154" s="1"/>
    </row>
    <row r="155" spans="1:22" x14ac:dyDescent="0.25">
      <c r="A155" s="1"/>
      <c r="B155" s="40" t="str">
        <f t="shared" si="4"/>
        <v/>
      </c>
      <c r="C155" s="1"/>
      <c r="D155" s="1"/>
      <c r="E155" s="1"/>
      <c r="F155" s="1"/>
      <c r="G155" s="1"/>
      <c r="H155" s="1"/>
      <c r="I155" s="1"/>
      <c r="J155" s="1"/>
      <c r="K155" s="1"/>
      <c r="L155" s="1"/>
      <c r="M155" s="1"/>
      <c r="N155" s="1"/>
      <c r="O155" s="1"/>
      <c r="P155" s="1"/>
      <c r="Q155" s="1"/>
      <c r="R155" s="1"/>
      <c r="S155" s="1"/>
      <c r="T155" s="1"/>
      <c r="U155" s="1"/>
      <c r="V155" s="1"/>
    </row>
    <row r="156" spans="1:22" x14ac:dyDescent="0.25">
      <c r="A156" s="1"/>
      <c r="B156" s="40" t="str">
        <f t="shared" si="4"/>
        <v/>
      </c>
      <c r="C156" s="1"/>
      <c r="D156" s="1"/>
      <c r="E156" s="1"/>
      <c r="F156" s="1"/>
      <c r="G156" s="1"/>
      <c r="H156" s="1"/>
      <c r="I156" s="1"/>
      <c r="J156" s="1"/>
      <c r="K156" s="1"/>
      <c r="L156" s="1"/>
      <c r="M156" s="1"/>
      <c r="N156" s="1"/>
      <c r="O156" s="1"/>
      <c r="P156" s="1"/>
      <c r="Q156" s="1"/>
      <c r="R156" s="1"/>
      <c r="S156" s="1"/>
      <c r="T156" s="1"/>
      <c r="U156" s="1"/>
      <c r="V156" s="1"/>
    </row>
    <row r="157" spans="1:22" x14ac:dyDescent="0.25">
      <c r="A157" s="1"/>
      <c r="B157" s="40" t="str">
        <f t="shared" si="4"/>
        <v/>
      </c>
      <c r="C157" s="1"/>
      <c r="D157" s="1"/>
      <c r="E157" s="1"/>
      <c r="F157" s="1"/>
      <c r="G157" s="1"/>
      <c r="H157" s="1"/>
      <c r="I157" s="1"/>
      <c r="J157" s="1"/>
      <c r="K157" s="1"/>
      <c r="L157" s="1"/>
      <c r="M157" s="1"/>
      <c r="N157" s="1"/>
      <c r="O157" s="1"/>
      <c r="P157" s="1"/>
      <c r="Q157" s="1"/>
      <c r="R157" s="1"/>
      <c r="S157" s="1"/>
      <c r="T157" s="1"/>
      <c r="U157" s="1"/>
      <c r="V157" s="1"/>
    </row>
    <row r="158" spans="1:22" x14ac:dyDescent="0.25">
      <c r="A158" s="1"/>
      <c r="B158" s="40" t="str">
        <f t="shared" si="4"/>
        <v/>
      </c>
      <c r="C158" s="1"/>
      <c r="D158" s="1"/>
      <c r="E158" s="1"/>
      <c r="F158" s="1"/>
      <c r="G158" s="1"/>
      <c r="H158" s="1"/>
      <c r="I158" s="1"/>
      <c r="J158" s="1"/>
      <c r="K158" s="1"/>
      <c r="L158" s="1"/>
      <c r="M158" s="1"/>
      <c r="N158" s="1"/>
      <c r="O158" s="1"/>
      <c r="P158" s="1"/>
      <c r="Q158" s="1"/>
      <c r="R158" s="1"/>
      <c r="S158" s="1"/>
      <c r="T158" s="1"/>
      <c r="U158" s="1"/>
      <c r="V158" s="1"/>
    </row>
    <row r="159" spans="1:22" x14ac:dyDescent="0.25">
      <c r="A159" s="1"/>
      <c r="B159" s="40" t="str">
        <f t="shared" si="4"/>
        <v/>
      </c>
      <c r="C159" s="1"/>
      <c r="D159" s="1"/>
      <c r="E159" s="1"/>
      <c r="F159" s="1"/>
      <c r="G159" s="1"/>
      <c r="H159" s="1"/>
      <c r="I159" s="1"/>
      <c r="J159" s="1"/>
      <c r="K159" s="1"/>
      <c r="L159" s="1"/>
      <c r="M159" s="1"/>
      <c r="N159" s="1"/>
      <c r="O159" s="1"/>
      <c r="P159" s="1"/>
      <c r="Q159" s="1"/>
      <c r="R159" s="1"/>
      <c r="S159" s="1"/>
      <c r="T159" s="1"/>
      <c r="U159" s="1"/>
      <c r="V159" s="1"/>
    </row>
    <row r="160" spans="1:22" x14ac:dyDescent="0.25">
      <c r="A160" s="1"/>
      <c r="B160" s="40" t="str">
        <f t="shared" si="4"/>
        <v/>
      </c>
      <c r="C160" s="1"/>
      <c r="D160" s="1"/>
      <c r="E160" s="1"/>
      <c r="F160" s="1"/>
      <c r="G160" s="1"/>
      <c r="H160" s="1"/>
      <c r="I160" s="1"/>
      <c r="J160" s="1"/>
      <c r="K160" s="1"/>
      <c r="L160" s="1"/>
      <c r="M160" s="1"/>
      <c r="N160" s="1"/>
      <c r="O160" s="1"/>
      <c r="P160" s="1"/>
      <c r="Q160" s="1"/>
      <c r="R160" s="1"/>
      <c r="S160" s="1"/>
      <c r="T160" s="1"/>
      <c r="U160" s="1"/>
      <c r="V160" s="1"/>
    </row>
    <row r="161" spans="1:22" x14ac:dyDescent="0.25">
      <c r="A161" s="1"/>
      <c r="B161" s="40" t="str">
        <f t="shared" si="4"/>
        <v/>
      </c>
      <c r="C161" s="1"/>
      <c r="D161" s="1"/>
      <c r="E161" s="1"/>
      <c r="F161" s="1"/>
      <c r="G161" s="1"/>
      <c r="H161" s="1"/>
      <c r="I161" s="1"/>
      <c r="J161" s="1"/>
      <c r="K161" s="1"/>
      <c r="L161" s="1"/>
      <c r="M161" s="1"/>
      <c r="N161" s="1"/>
      <c r="O161" s="1"/>
      <c r="P161" s="1"/>
      <c r="Q161" s="1"/>
      <c r="R161" s="1"/>
      <c r="S161" s="1"/>
      <c r="T161" s="1"/>
      <c r="U161" s="1"/>
      <c r="V161" s="1"/>
    </row>
    <row r="162" spans="1:22" x14ac:dyDescent="0.25">
      <c r="A162" s="1"/>
      <c r="B162" s="40" t="str">
        <f t="shared" si="4"/>
        <v/>
      </c>
      <c r="C162" s="1"/>
      <c r="D162" s="1"/>
      <c r="E162" s="1"/>
      <c r="F162" s="1"/>
      <c r="G162" s="1"/>
      <c r="H162" s="1"/>
      <c r="I162" s="1"/>
      <c r="J162" s="1"/>
      <c r="K162" s="1"/>
      <c r="L162" s="1"/>
      <c r="M162" s="1"/>
      <c r="N162" s="1"/>
      <c r="O162" s="1"/>
      <c r="P162" s="1"/>
      <c r="Q162" s="1"/>
      <c r="R162" s="1"/>
      <c r="S162" s="1"/>
      <c r="T162" s="1"/>
      <c r="U162" s="1"/>
      <c r="V162" s="1"/>
    </row>
    <row r="163" spans="1:22" x14ac:dyDescent="0.25">
      <c r="A163" s="1"/>
      <c r="B163" s="40" t="str">
        <f t="shared" si="4"/>
        <v/>
      </c>
      <c r="C163" s="1"/>
      <c r="D163" s="1"/>
      <c r="E163" s="1"/>
      <c r="F163" s="1"/>
      <c r="G163" s="1"/>
      <c r="H163" s="1"/>
      <c r="I163" s="1"/>
      <c r="J163" s="1"/>
      <c r="K163" s="1"/>
      <c r="L163" s="1"/>
      <c r="M163" s="1"/>
      <c r="N163" s="1"/>
      <c r="O163" s="1"/>
      <c r="P163" s="1"/>
      <c r="Q163" s="1"/>
      <c r="R163" s="1"/>
      <c r="S163" s="1"/>
      <c r="T163" s="1"/>
      <c r="U163" s="1"/>
      <c r="V163" s="1"/>
    </row>
    <row r="164" spans="1:22" x14ac:dyDescent="0.25">
      <c r="A164" s="1"/>
      <c r="B164" s="40" t="str">
        <f t="shared" ref="B164:B195" si="5">IF(ISBLANK(C164), "", _xlfn.TEXTJOIN("_", TRUE, study_id, "subject",C164))</f>
        <v/>
      </c>
      <c r="C164" s="1"/>
      <c r="D164" s="1"/>
      <c r="E164" s="1"/>
      <c r="F164" s="1"/>
      <c r="G164" s="1"/>
      <c r="H164" s="1"/>
      <c r="I164" s="1"/>
      <c r="J164" s="1"/>
      <c r="K164" s="1"/>
      <c r="L164" s="1"/>
      <c r="M164" s="1"/>
      <c r="N164" s="1"/>
      <c r="O164" s="1"/>
      <c r="P164" s="1"/>
      <c r="Q164" s="1"/>
      <c r="R164" s="1"/>
      <c r="S164" s="1"/>
      <c r="T164" s="1"/>
      <c r="U164" s="1"/>
      <c r="V164" s="1"/>
    </row>
    <row r="165" spans="1:22" x14ac:dyDescent="0.25">
      <c r="A165" s="1"/>
      <c r="B165" s="40" t="str">
        <f t="shared" si="5"/>
        <v/>
      </c>
      <c r="C165" s="1"/>
      <c r="D165" s="1"/>
      <c r="E165" s="1"/>
      <c r="F165" s="1"/>
      <c r="G165" s="1"/>
      <c r="H165" s="1"/>
      <c r="I165" s="1"/>
      <c r="J165" s="1"/>
      <c r="K165" s="1"/>
      <c r="L165" s="1"/>
      <c r="M165" s="1"/>
      <c r="N165" s="1"/>
      <c r="O165" s="1"/>
      <c r="P165" s="1"/>
      <c r="Q165" s="1"/>
      <c r="R165" s="1"/>
      <c r="S165" s="1"/>
      <c r="T165" s="1"/>
      <c r="U165" s="1"/>
      <c r="V165" s="1"/>
    </row>
    <row r="166" spans="1:22" x14ac:dyDescent="0.25">
      <c r="A166" s="1"/>
      <c r="B166" s="40" t="str">
        <f t="shared" si="5"/>
        <v/>
      </c>
      <c r="C166" s="1"/>
      <c r="D166" s="1"/>
      <c r="E166" s="1"/>
      <c r="F166" s="1"/>
      <c r="G166" s="1"/>
      <c r="H166" s="1"/>
      <c r="I166" s="1"/>
      <c r="J166" s="1"/>
      <c r="K166" s="1"/>
      <c r="L166" s="1"/>
      <c r="M166" s="1"/>
      <c r="N166" s="1"/>
      <c r="O166" s="1"/>
      <c r="P166" s="1"/>
      <c r="Q166" s="1"/>
      <c r="R166" s="1"/>
      <c r="S166" s="1"/>
      <c r="T166" s="1"/>
      <c r="U166" s="1"/>
      <c r="V166" s="1"/>
    </row>
    <row r="167" spans="1:22" x14ac:dyDescent="0.25">
      <c r="A167" s="1"/>
      <c r="B167" s="40" t="str">
        <f t="shared" si="5"/>
        <v/>
      </c>
      <c r="C167" s="1"/>
      <c r="D167" s="1"/>
      <c r="E167" s="1"/>
      <c r="F167" s="1"/>
      <c r="G167" s="1"/>
      <c r="H167" s="1"/>
      <c r="I167" s="1"/>
      <c r="J167" s="1"/>
      <c r="K167" s="1"/>
      <c r="L167" s="1"/>
      <c r="M167" s="1"/>
      <c r="N167" s="1"/>
      <c r="O167" s="1"/>
      <c r="P167" s="1"/>
      <c r="Q167" s="1"/>
      <c r="R167" s="1"/>
      <c r="S167" s="1"/>
      <c r="T167" s="1"/>
      <c r="U167" s="1"/>
      <c r="V167" s="1"/>
    </row>
    <row r="168" spans="1:22" x14ac:dyDescent="0.25">
      <c r="A168" s="1"/>
      <c r="B168" s="40" t="str">
        <f t="shared" si="5"/>
        <v/>
      </c>
      <c r="C168" s="1"/>
      <c r="D168" s="1"/>
      <c r="E168" s="1"/>
      <c r="F168" s="1"/>
      <c r="G168" s="1"/>
      <c r="H168" s="1"/>
      <c r="I168" s="1"/>
      <c r="J168" s="1"/>
      <c r="K168" s="1"/>
      <c r="L168" s="1"/>
      <c r="M168" s="1"/>
      <c r="N168" s="1"/>
      <c r="O168" s="1"/>
      <c r="P168" s="1"/>
      <c r="Q168" s="1"/>
      <c r="R168" s="1"/>
      <c r="S168" s="1"/>
      <c r="T168" s="1"/>
      <c r="U168" s="1"/>
      <c r="V168" s="1"/>
    </row>
    <row r="169" spans="1:22" x14ac:dyDescent="0.25">
      <c r="A169" s="1"/>
      <c r="B169" s="40" t="str">
        <f t="shared" si="5"/>
        <v/>
      </c>
      <c r="C169" s="1"/>
      <c r="D169" s="1"/>
      <c r="E169" s="1"/>
      <c r="F169" s="1"/>
      <c r="G169" s="1"/>
      <c r="H169" s="1"/>
      <c r="I169" s="1"/>
      <c r="J169" s="1"/>
      <c r="K169" s="1"/>
      <c r="L169" s="1"/>
      <c r="M169" s="1"/>
      <c r="N169" s="1"/>
      <c r="O169" s="1"/>
      <c r="P169" s="1"/>
      <c r="Q169" s="1"/>
      <c r="R169" s="1"/>
      <c r="S169" s="1"/>
      <c r="T169" s="1"/>
      <c r="U169" s="1"/>
      <c r="V169" s="1"/>
    </row>
    <row r="170" spans="1:22" x14ac:dyDescent="0.25">
      <c r="A170" s="1"/>
      <c r="B170" s="40" t="str">
        <f t="shared" si="5"/>
        <v/>
      </c>
      <c r="C170" s="1"/>
      <c r="D170" s="1"/>
      <c r="E170" s="1"/>
      <c r="F170" s="1"/>
      <c r="G170" s="1"/>
      <c r="H170" s="1"/>
      <c r="I170" s="1"/>
      <c r="J170" s="1"/>
      <c r="K170" s="1"/>
      <c r="L170" s="1"/>
      <c r="M170" s="1"/>
      <c r="N170" s="1"/>
      <c r="O170" s="1"/>
      <c r="P170" s="1"/>
      <c r="Q170" s="1"/>
      <c r="R170" s="1"/>
      <c r="S170" s="1"/>
      <c r="T170" s="1"/>
      <c r="U170" s="1"/>
      <c r="V170" s="1"/>
    </row>
    <row r="171" spans="1:22" x14ac:dyDescent="0.25">
      <c r="A171" s="1"/>
      <c r="B171" s="40" t="str">
        <f t="shared" si="5"/>
        <v/>
      </c>
      <c r="C171" s="1"/>
      <c r="D171" s="1"/>
      <c r="E171" s="1"/>
      <c r="F171" s="1"/>
      <c r="G171" s="1"/>
      <c r="H171" s="1"/>
      <c r="I171" s="1"/>
      <c r="J171" s="1"/>
      <c r="K171" s="1"/>
      <c r="L171" s="1"/>
      <c r="M171" s="1"/>
      <c r="N171" s="1"/>
      <c r="O171" s="1"/>
      <c r="P171" s="1"/>
      <c r="Q171" s="1"/>
      <c r="R171" s="1"/>
      <c r="S171" s="1"/>
      <c r="T171" s="1"/>
      <c r="U171" s="1"/>
      <c r="V171" s="1"/>
    </row>
    <row r="172" spans="1:22" x14ac:dyDescent="0.25">
      <c r="A172" s="1"/>
      <c r="B172" s="40" t="str">
        <f t="shared" si="5"/>
        <v/>
      </c>
      <c r="C172" s="1"/>
      <c r="D172" s="1"/>
      <c r="E172" s="1"/>
      <c r="F172" s="1"/>
      <c r="G172" s="1"/>
      <c r="H172" s="1"/>
      <c r="I172" s="1"/>
      <c r="J172" s="1"/>
      <c r="K172" s="1"/>
      <c r="L172" s="1"/>
      <c r="M172" s="1"/>
      <c r="N172" s="1"/>
      <c r="O172" s="1"/>
      <c r="P172" s="1"/>
      <c r="Q172" s="1"/>
      <c r="R172" s="1"/>
      <c r="S172" s="1"/>
      <c r="T172" s="1"/>
      <c r="U172" s="1"/>
      <c r="V172" s="1"/>
    </row>
    <row r="173" spans="1:22" x14ac:dyDescent="0.25">
      <c r="A173" s="1"/>
      <c r="B173" s="40" t="str">
        <f t="shared" si="5"/>
        <v/>
      </c>
      <c r="C173" s="1"/>
      <c r="D173" s="1"/>
      <c r="E173" s="1"/>
      <c r="F173" s="1"/>
      <c r="G173" s="1"/>
      <c r="H173" s="1"/>
      <c r="I173" s="1"/>
      <c r="J173" s="1"/>
      <c r="K173" s="1"/>
      <c r="L173" s="1"/>
      <c r="M173" s="1"/>
      <c r="N173" s="1"/>
      <c r="O173" s="1"/>
      <c r="P173" s="1"/>
      <c r="Q173" s="1"/>
      <c r="R173" s="1"/>
      <c r="S173" s="1"/>
      <c r="T173" s="1"/>
      <c r="U173" s="1"/>
      <c r="V173" s="1"/>
    </row>
    <row r="174" spans="1:22" x14ac:dyDescent="0.25">
      <c r="A174" s="1"/>
      <c r="B174" s="40" t="str">
        <f t="shared" si="5"/>
        <v/>
      </c>
      <c r="C174" s="1"/>
      <c r="D174" s="1"/>
      <c r="E174" s="1"/>
      <c r="F174" s="1"/>
      <c r="G174" s="1"/>
      <c r="H174" s="1"/>
      <c r="I174" s="1"/>
      <c r="J174" s="1"/>
      <c r="K174" s="1"/>
      <c r="L174" s="1"/>
      <c r="M174" s="1"/>
      <c r="N174" s="1"/>
      <c r="O174" s="1"/>
      <c r="P174" s="1"/>
      <c r="Q174" s="1"/>
      <c r="R174" s="1"/>
      <c r="S174" s="1"/>
      <c r="T174" s="1"/>
      <c r="U174" s="1"/>
      <c r="V174" s="1"/>
    </row>
    <row r="175" spans="1:22" x14ac:dyDescent="0.25">
      <c r="A175" s="1"/>
      <c r="B175" s="40" t="str">
        <f t="shared" si="5"/>
        <v/>
      </c>
      <c r="C175" s="1"/>
      <c r="D175" s="1"/>
      <c r="E175" s="1"/>
      <c r="F175" s="1"/>
      <c r="G175" s="1"/>
      <c r="H175" s="1"/>
      <c r="I175" s="1"/>
      <c r="J175" s="1"/>
      <c r="K175" s="1"/>
      <c r="L175" s="1"/>
      <c r="M175" s="1"/>
      <c r="N175" s="1"/>
      <c r="O175" s="1"/>
      <c r="P175" s="1"/>
      <c r="Q175" s="1"/>
      <c r="R175" s="1"/>
      <c r="S175" s="1"/>
      <c r="T175" s="1"/>
      <c r="U175" s="1"/>
      <c r="V175" s="1"/>
    </row>
    <row r="176" spans="1:22" x14ac:dyDescent="0.25">
      <c r="A176" s="1"/>
      <c r="B176" s="40" t="str">
        <f t="shared" si="5"/>
        <v/>
      </c>
      <c r="C176" s="1"/>
      <c r="D176" s="1"/>
      <c r="E176" s="1"/>
      <c r="F176" s="1"/>
      <c r="G176" s="1"/>
      <c r="H176" s="1"/>
      <c r="I176" s="1"/>
      <c r="J176" s="1"/>
      <c r="K176" s="1"/>
      <c r="L176" s="1"/>
      <c r="M176" s="1"/>
      <c r="N176" s="1"/>
      <c r="O176" s="1"/>
      <c r="P176" s="1"/>
      <c r="Q176" s="1"/>
      <c r="R176" s="1"/>
      <c r="S176" s="1"/>
      <c r="T176" s="1"/>
      <c r="U176" s="1"/>
      <c r="V176" s="1"/>
    </row>
    <row r="177" spans="1:22" x14ac:dyDescent="0.25">
      <c r="A177" s="1"/>
      <c r="B177" s="40" t="str">
        <f t="shared" si="5"/>
        <v/>
      </c>
      <c r="C177" s="1"/>
      <c r="D177" s="1"/>
      <c r="E177" s="1"/>
      <c r="F177" s="1"/>
      <c r="G177" s="1"/>
      <c r="H177" s="1"/>
      <c r="I177" s="1"/>
      <c r="J177" s="1"/>
      <c r="K177" s="1"/>
      <c r="L177" s="1"/>
      <c r="M177" s="1"/>
      <c r="N177" s="1"/>
      <c r="O177" s="1"/>
      <c r="P177" s="1"/>
      <c r="Q177" s="1"/>
      <c r="R177" s="1"/>
      <c r="S177" s="1"/>
      <c r="T177" s="1"/>
      <c r="U177" s="1"/>
      <c r="V177" s="1"/>
    </row>
    <row r="178" spans="1:22" x14ac:dyDescent="0.25">
      <c r="A178" s="1"/>
      <c r="B178" s="40" t="str">
        <f t="shared" si="5"/>
        <v/>
      </c>
      <c r="C178" s="1"/>
      <c r="D178" s="1"/>
      <c r="E178" s="1"/>
      <c r="F178" s="1"/>
      <c r="G178" s="1"/>
      <c r="H178" s="1"/>
      <c r="I178" s="1"/>
      <c r="J178" s="1"/>
      <c r="K178" s="1"/>
      <c r="L178" s="1"/>
      <c r="M178" s="1"/>
      <c r="N178" s="1"/>
      <c r="O178" s="1"/>
      <c r="P178" s="1"/>
      <c r="Q178" s="1"/>
      <c r="R178" s="1"/>
      <c r="S178" s="1"/>
      <c r="T178" s="1"/>
      <c r="U178" s="1"/>
      <c r="V178" s="1"/>
    </row>
    <row r="179" spans="1:22" x14ac:dyDescent="0.25">
      <c r="A179" s="1"/>
      <c r="B179" s="40" t="str">
        <f t="shared" si="5"/>
        <v/>
      </c>
      <c r="C179" s="1"/>
      <c r="D179" s="1"/>
      <c r="E179" s="1"/>
      <c r="F179" s="1"/>
      <c r="G179" s="1"/>
      <c r="H179" s="1"/>
      <c r="I179" s="1"/>
      <c r="J179" s="1"/>
      <c r="K179" s="1"/>
      <c r="L179" s="1"/>
      <c r="M179" s="1"/>
      <c r="N179" s="1"/>
      <c r="O179" s="1"/>
      <c r="P179" s="1"/>
      <c r="Q179" s="1"/>
      <c r="R179" s="1"/>
      <c r="S179" s="1"/>
      <c r="T179" s="1"/>
      <c r="U179" s="1"/>
      <c r="V179" s="1"/>
    </row>
    <row r="180" spans="1:22" x14ac:dyDescent="0.25">
      <c r="A180" s="1"/>
      <c r="B180" s="40" t="str">
        <f t="shared" si="5"/>
        <v/>
      </c>
      <c r="C180" s="1"/>
      <c r="D180" s="1"/>
      <c r="E180" s="1"/>
      <c r="F180" s="1"/>
      <c r="G180" s="1"/>
      <c r="H180" s="1"/>
      <c r="I180" s="1"/>
      <c r="J180" s="1"/>
      <c r="K180" s="1"/>
      <c r="L180" s="1"/>
      <c r="M180" s="1"/>
      <c r="N180" s="1"/>
      <c r="O180" s="1"/>
      <c r="P180" s="1"/>
      <c r="Q180" s="1"/>
      <c r="R180" s="1"/>
      <c r="S180" s="1"/>
      <c r="T180" s="1"/>
      <c r="U180" s="1"/>
      <c r="V180" s="1"/>
    </row>
    <row r="181" spans="1:22" x14ac:dyDescent="0.25">
      <c r="A181" s="1"/>
      <c r="B181" s="40" t="str">
        <f t="shared" si="5"/>
        <v/>
      </c>
      <c r="C181" s="1"/>
      <c r="D181" s="1"/>
      <c r="E181" s="1"/>
      <c r="F181" s="1"/>
      <c r="G181" s="1"/>
      <c r="H181" s="1"/>
      <c r="I181" s="1"/>
      <c r="J181" s="1"/>
      <c r="K181" s="1"/>
      <c r="L181" s="1"/>
      <c r="M181" s="1"/>
      <c r="N181" s="1"/>
      <c r="O181" s="1"/>
      <c r="P181" s="1"/>
      <c r="Q181" s="1"/>
      <c r="R181" s="1"/>
      <c r="S181" s="1"/>
      <c r="T181" s="1"/>
      <c r="U181" s="1"/>
      <c r="V181" s="1"/>
    </row>
    <row r="182" spans="1:22" x14ac:dyDescent="0.25">
      <c r="A182" s="1"/>
      <c r="B182" s="40" t="str">
        <f t="shared" si="5"/>
        <v/>
      </c>
      <c r="C182" s="1"/>
      <c r="D182" s="1"/>
      <c r="E182" s="1"/>
      <c r="F182" s="1"/>
      <c r="G182" s="1"/>
      <c r="H182" s="1"/>
      <c r="I182" s="1"/>
      <c r="J182" s="1"/>
      <c r="K182" s="1"/>
      <c r="L182" s="1"/>
      <c r="M182" s="1"/>
      <c r="N182" s="1"/>
      <c r="O182" s="1"/>
      <c r="P182" s="1"/>
      <c r="Q182" s="1"/>
      <c r="R182" s="1"/>
      <c r="S182" s="1"/>
      <c r="T182" s="1"/>
      <c r="U182" s="1"/>
      <c r="V182" s="1"/>
    </row>
    <row r="183" spans="1:22" x14ac:dyDescent="0.25">
      <c r="A183" s="1"/>
      <c r="B183" s="40" t="str">
        <f t="shared" si="5"/>
        <v/>
      </c>
      <c r="C183" s="1"/>
      <c r="D183" s="1"/>
      <c r="E183" s="1"/>
      <c r="F183" s="1"/>
      <c r="G183" s="1"/>
      <c r="H183" s="1"/>
      <c r="I183" s="1"/>
      <c r="J183" s="1"/>
      <c r="K183" s="1"/>
      <c r="L183" s="1"/>
      <c r="M183" s="1"/>
      <c r="N183" s="1"/>
      <c r="O183" s="1"/>
      <c r="P183" s="1"/>
      <c r="Q183" s="1"/>
      <c r="R183" s="1"/>
      <c r="S183" s="1"/>
      <c r="T183" s="1"/>
      <c r="U183" s="1"/>
      <c r="V183" s="1"/>
    </row>
    <row r="184" spans="1:22" x14ac:dyDescent="0.25">
      <c r="A184" s="1"/>
      <c r="B184" s="40" t="str">
        <f t="shared" si="5"/>
        <v/>
      </c>
      <c r="C184" s="1"/>
      <c r="D184" s="1"/>
      <c r="E184" s="1"/>
      <c r="F184" s="1"/>
      <c r="G184" s="1"/>
      <c r="H184" s="1"/>
      <c r="I184" s="1"/>
      <c r="J184" s="1"/>
      <c r="K184" s="1"/>
      <c r="L184" s="1"/>
      <c r="M184" s="1"/>
      <c r="N184" s="1"/>
      <c r="O184" s="1"/>
      <c r="P184" s="1"/>
      <c r="Q184" s="1"/>
      <c r="R184" s="1"/>
      <c r="S184" s="1"/>
      <c r="T184" s="1"/>
      <c r="U184" s="1"/>
      <c r="V184" s="1"/>
    </row>
    <row r="185" spans="1:22" x14ac:dyDescent="0.25">
      <c r="A185" s="1"/>
      <c r="B185" s="40" t="str">
        <f t="shared" si="5"/>
        <v/>
      </c>
      <c r="C185" s="1"/>
      <c r="D185" s="1"/>
      <c r="E185" s="1"/>
      <c r="F185" s="1"/>
      <c r="G185" s="1"/>
      <c r="H185" s="1"/>
      <c r="I185" s="1"/>
      <c r="J185" s="1"/>
      <c r="K185" s="1"/>
      <c r="L185" s="1"/>
      <c r="M185" s="1"/>
      <c r="N185" s="1"/>
      <c r="O185" s="1"/>
      <c r="P185" s="1"/>
      <c r="Q185" s="1"/>
      <c r="R185" s="1"/>
      <c r="S185" s="1"/>
      <c r="T185" s="1"/>
      <c r="U185" s="1"/>
      <c r="V185" s="1"/>
    </row>
    <row r="186" spans="1:22" x14ac:dyDescent="0.25">
      <c r="A186" s="1"/>
      <c r="B186" s="40" t="str">
        <f t="shared" si="5"/>
        <v/>
      </c>
      <c r="C186" s="1"/>
      <c r="D186" s="1"/>
      <c r="E186" s="1"/>
      <c r="F186" s="1"/>
      <c r="G186" s="1"/>
      <c r="H186" s="1"/>
      <c r="I186" s="1"/>
      <c r="J186" s="1"/>
      <c r="K186" s="1"/>
      <c r="L186" s="1"/>
      <c r="M186" s="1"/>
      <c r="N186" s="1"/>
      <c r="O186" s="1"/>
      <c r="P186" s="1"/>
      <c r="Q186" s="1"/>
      <c r="R186" s="1"/>
      <c r="S186" s="1"/>
      <c r="T186" s="1"/>
      <c r="U186" s="1"/>
      <c r="V186" s="1"/>
    </row>
    <row r="187" spans="1:22" x14ac:dyDescent="0.25">
      <c r="A187" s="1"/>
      <c r="B187" s="40" t="str">
        <f t="shared" si="5"/>
        <v/>
      </c>
      <c r="C187" s="1"/>
      <c r="D187" s="1"/>
      <c r="E187" s="1"/>
      <c r="F187" s="1"/>
      <c r="G187" s="1"/>
      <c r="H187" s="1"/>
      <c r="I187" s="1"/>
      <c r="J187" s="1"/>
      <c r="K187" s="1"/>
      <c r="L187" s="1"/>
      <c r="M187" s="1"/>
      <c r="N187" s="1"/>
      <c r="O187" s="1"/>
      <c r="P187" s="1"/>
      <c r="Q187" s="1"/>
      <c r="R187" s="1"/>
      <c r="S187" s="1"/>
      <c r="T187" s="1"/>
      <c r="U187" s="1"/>
      <c r="V187" s="1"/>
    </row>
    <row r="188" spans="1:22" x14ac:dyDescent="0.25">
      <c r="A188" s="1"/>
      <c r="B188" s="40" t="str">
        <f t="shared" si="5"/>
        <v/>
      </c>
      <c r="C188" s="1"/>
      <c r="D188" s="1"/>
      <c r="E188" s="1"/>
      <c r="F188" s="1"/>
      <c r="G188" s="1"/>
      <c r="H188" s="1"/>
      <c r="I188" s="1"/>
      <c r="J188" s="1"/>
      <c r="K188" s="1"/>
      <c r="L188" s="1"/>
      <c r="M188" s="1"/>
      <c r="N188" s="1"/>
      <c r="O188" s="1"/>
      <c r="P188" s="1"/>
      <c r="Q188" s="1"/>
      <c r="R188" s="1"/>
      <c r="S188" s="1"/>
      <c r="T188" s="1"/>
      <c r="U188" s="1"/>
      <c r="V188" s="1"/>
    </row>
    <row r="189" spans="1:22" x14ac:dyDescent="0.25">
      <c r="A189" s="1"/>
      <c r="B189" s="40" t="str">
        <f t="shared" si="5"/>
        <v/>
      </c>
      <c r="C189" s="1"/>
      <c r="D189" s="1"/>
      <c r="E189" s="1"/>
      <c r="F189" s="1"/>
      <c r="G189" s="1"/>
      <c r="H189" s="1"/>
      <c r="I189" s="1"/>
      <c r="J189" s="1"/>
      <c r="K189" s="1"/>
      <c r="L189" s="1"/>
      <c r="M189" s="1"/>
      <c r="N189" s="1"/>
      <c r="O189" s="1"/>
      <c r="P189" s="1"/>
      <c r="Q189" s="1"/>
      <c r="R189" s="1"/>
      <c r="S189" s="1"/>
      <c r="T189" s="1"/>
      <c r="U189" s="1"/>
      <c r="V189" s="1"/>
    </row>
    <row r="190" spans="1:22" x14ac:dyDescent="0.25">
      <c r="A190" s="1"/>
      <c r="B190" s="40" t="str">
        <f t="shared" si="5"/>
        <v/>
      </c>
      <c r="C190" s="1"/>
      <c r="D190" s="1"/>
      <c r="E190" s="1"/>
      <c r="F190" s="1"/>
      <c r="G190" s="1"/>
      <c r="H190" s="1"/>
      <c r="I190" s="1"/>
      <c r="J190" s="1"/>
      <c r="K190" s="1"/>
      <c r="L190" s="1"/>
      <c r="M190" s="1"/>
      <c r="N190" s="1"/>
      <c r="O190" s="1"/>
      <c r="P190" s="1"/>
      <c r="Q190" s="1"/>
      <c r="R190" s="1"/>
      <c r="S190" s="1"/>
      <c r="T190" s="1"/>
      <c r="U190" s="1"/>
      <c r="V190" s="1"/>
    </row>
    <row r="191" spans="1:22" x14ac:dyDescent="0.25">
      <c r="A191" s="1"/>
      <c r="B191" s="40" t="str">
        <f t="shared" si="5"/>
        <v/>
      </c>
      <c r="C191" s="1"/>
      <c r="D191" s="1"/>
      <c r="E191" s="1"/>
      <c r="F191" s="1"/>
      <c r="G191" s="1"/>
      <c r="H191" s="1"/>
      <c r="I191" s="1"/>
      <c r="J191" s="1"/>
      <c r="K191" s="1"/>
      <c r="L191" s="1"/>
      <c r="M191" s="1"/>
      <c r="N191" s="1"/>
      <c r="O191" s="1"/>
      <c r="P191" s="1"/>
      <c r="Q191" s="1"/>
      <c r="R191" s="1"/>
      <c r="S191" s="1"/>
      <c r="T191" s="1"/>
      <c r="U191" s="1"/>
      <c r="V191" s="1"/>
    </row>
    <row r="192" spans="1:22" x14ac:dyDescent="0.25">
      <c r="A192" s="1"/>
      <c r="B192" s="40" t="str">
        <f t="shared" si="5"/>
        <v/>
      </c>
      <c r="C192" s="1"/>
      <c r="D192" s="1"/>
      <c r="E192" s="1"/>
      <c r="F192" s="1"/>
      <c r="G192" s="1"/>
      <c r="H192" s="1"/>
      <c r="I192" s="1"/>
      <c r="J192" s="1"/>
      <c r="K192" s="1"/>
      <c r="L192" s="1"/>
      <c r="M192" s="1"/>
      <c r="N192" s="1"/>
      <c r="O192" s="1"/>
      <c r="P192" s="1"/>
      <c r="Q192" s="1"/>
      <c r="R192" s="1"/>
      <c r="S192" s="1"/>
      <c r="T192" s="1"/>
      <c r="U192" s="1"/>
      <c r="V192" s="1"/>
    </row>
    <row r="193" spans="1:22" x14ac:dyDescent="0.25">
      <c r="A193" s="1"/>
      <c r="B193" s="40" t="str">
        <f t="shared" si="5"/>
        <v/>
      </c>
      <c r="C193" s="1"/>
      <c r="D193" s="1"/>
      <c r="E193" s="1"/>
      <c r="F193" s="1"/>
      <c r="G193" s="1"/>
      <c r="H193" s="1"/>
      <c r="I193" s="1"/>
      <c r="J193" s="1"/>
      <c r="K193" s="1"/>
      <c r="L193" s="1"/>
      <c r="M193" s="1"/>
      <c r="N193" s="1"/>
      <c r="O193" s="1"/>
      <c r="P193" s="1"/>
      <c r="Q193" s="1"/>
      <c r="R193" s="1"/>
      <c r="S193" s="1"/>
      <c r="T193" s="1"/>
      <c r="U193" s="1"/>
      <c r="V193" s="1"/>
    </row>
    <row r="194" spans="1:22" x14ac:dyDescent="0.25">
      <c r="A194" s="1"/>
      <c r="B194" s="40" t="str">
        <f t="shared" si="5"/>
        <v/>
      </c>
      <c r="C194" s="1"/>
      <c r="D194" s="1"/>
      <c r="E194" s="1"/>
      <c r="F194" s="1"/>
      <c r="G194" s="1"/>
      <c r="H194" s="1"/>
      <c r="I194" s="1"/>
      <c r="J194" s="1"/>
      <c r="K194" s="1"/>
      <c r="L194" s="1"/>
      <c r="M194" s="1"/>
      <c r="N194" s="1"/>
      <c r="O194" s="1"/>
      <c r="P194" s="1"/>
      <c r="Q194" s="1"/>
      <c r="R194" s="1"/>
      <c r="S194" s="1"/>
      <c r="T194" s="1"/>
      <c r="U194" s="1"/>
      <c r="V194" s="1"/>
    </row>
    <row r="195" spans="1:22" x14ac:dyDescent="0.25">
      <c r="A195" s="1"/>
      <c r="B195" s="40" t="str">
        <f t="shared" si="5"/>
        <v/>
      </c>
      <c r="C195" s="1"/>
      <c r="D195" s="1"/>
      <c r="E195" s="1"/>
      <c r="F195" s="1"/>
      <c r="G195" s="1"/>
      <c r="H195" s="1"/>
      <c r="I195" s="1"/>
      <c r="J195" s="1"/>
      <c r="K195" s="1"/>
      <c r="L195" s="1"/>
      <c r="M195" s="1"/>
      <c r="N195" s="1"/>
      <c r="O195" s="1"/>
      <c r="P195" s="1"/>
      <c r="Q195" s="1"/>
      <c r="R195" s="1"/>
      <c r="S195" s="1"/>
      <c r="T195" s="1"/>
      <c r="U195" s="1"/>
      <c r="V195" s="1"/>
    </row>
    <row r="196" spans="1:22" x14ac:dyDescent="0.25">
      <c r="A196" s="1"/>
      <c r="B196" s="40" t="str">
        <f t="shared" ref="B196:B200" si="6">IF(ISBLANK(C196), "", _xlfn.TEXTJOIN("_", TRUE, study_id, "subject",C196))</f>
        <v/>
      </c>
      <c r="C196" s="1"/>
      <c r="D196" s="1"/>
      <c r="E196" s="1"/>
      <c r="F196" s="1"/>
      <c r="G196" s="1"/>
      <c r="H196" s="1"/>
      <c r="I196" s="1"/>
      <c r="J196" s="1"/>
      <c r="K196" s="1"/>
      <c r="L196" s="1"/>
      <c r="M196" s="1"/>
      <c r="N196" s="1"/>
      <c r="O196" s="1"/>
      <c r="P196" s="1"/>
      <c r="Q196" s="1"/>
      <c r="R196" s="1"/>
      <c r="S196" s="1"/>
      <c r="T196" s="1"/>
      <c r="U196" s="1"/>
      <c r="V196" s="1"/>
    </row>
    <row r="197" spans="1:22" x14ac:dyDescent="0.25">
      <c r="A197" s="1"/>
      <c r="B197" s="40" t="str">
        <f t="shared" si="6"/>
        <v/>
      </c>
      <c r="C197" s="1"/>
      <c r="D197" s="1"/>
      <c r="E197" s="1"/>
      <c r="F197" s="1"/>
      <c r="G197" s="1"/>
      <c r="H197" s="1"/>
      <c r="I197" s="1"/>
      <c r="J197" s="1"/>
      <c r="K197" s="1"/>
      <c r="L197" s="1"/>
      <c r="M197" s="1"/>
      <c r="N197" s="1"/>
      <c r="O197" s="1"/>
      <c r="P197" s="1"/>
      <c r="Q197" s="1"/>
      <c r="R197" s="1"/>
      <c r="S197" s="1"/>
      <c r="T197" s="1"/>
      <c r="U197" s="1"/>
      <c r="V197" s="1"/>
    </row>
    <row r="198" spans="1:22" x14ac:dyDescent="0.25">
      <c r="A198" s="1"/>
      <c r="B198" s="40" t="str">
        <f t="shared" si="6"/>
        <v/>
      </c>
      <c r="C198" s="1"/>
      <c r="D198" s="1"/>
      <c r="E198" s="1"/>
      <c r="F198" s="1"/>
      <c r="G198" s="1"/>
      <c r="H198" s="1"/>
      <c r="I198" s="1"/>
      <c r="J198" s="1"/>
      <c r="K198" s="1"/>
      <c r="L198" s="1"/>
      <c r="M198" s="1"/>
      <c r="N198" s="1"/>
      <c r="O198" s="1"/>
      <c r="P198" s="1"/>
      <c r="Q198" s="1"/>
      <c r="R198" s="1"/>
      <c r="S198" s="1"/>
      <c r="T198" s="1"/>
      <c r="U198" s="1"/>
      <c r="V198" s="1"/>
    </row>
    <row r="199" spans="1:22" x14ac:dyDescent="0.25">
      <c r="A199" s="1"/>
      <c r="B199" s="40" t="str">
        <f t="shared" si="6"/>
        <v/>
      </c>
      <c r="C199" s="1"/>
      <c r="D199" s="1"/>
      <c r="E199" s="1"/>
      <c r="F199" s="1"/>
      <c r="G199" s="1"/>
      <c r="H199" s="1"/>
      <c r="I199" s="1"/>
      <c r="J199" s="1"/>
      <c r="K199" s="1"/>
      <c r="L199" s="1"/>
      <c r="M199" s="1"/>
      <c r="N199" s="1"/>
      <c r="O199" s="1"/>
      <c r="P199" s="1"/>
      <c r="Q199" s="1"/>
      <c r="R199" s="1"/>
      <c r="S199" s="1"/>
      <c r="T199" s="1"/>
      <c r="U199" s="1"/>
      <c r="V199" s="1"/>
    </row>
    <row r="200" spans="1:22" x14ac:dyDescent="0.25">
      <c r="A200" s="1"/>
      <c r="B200" s="40" t="str">
        <f t="shared" si="6"/>
        <v/>
      </c>
      <c r="C200" s="1"/>
      <c r="D200" s="1"/>
      <c r="E200" s="1"/>
      <c r="F200" s="1"/>
      <c r="G200" s="1"/>
      <c r="H200" s="1"/>
      <c r="I200" s="1"/>
      <c r="J200" s="1"/>
      <c r="K200" s="1"/>
      <c r="L200" s="1"/>
      <c r="M200" s="1"/>
      <c r="N200" s="1"/>
      <c r="O200" s="1"/>
      <c r="P200" s="1"/>
      <c r="Q200" s="1"/>
      <c r="R200" s="1"/>
      <c r="S200" s="1"/>
      <c r="T200" s="1"/>
      <c r="U200" s="1"/>
      <c r="V200" s="1"/>
    </row>
  </sheetData>
  <phoneticPr fontId="10" type="noConversion"/>
  <conditionalFormatting sqref="A1:XFD1048576">
    <cfRule type="expression" dxfId="12" priority="1" stopIfTrue="1">
      <formula>_xlfn.ISFORMULA(A1)</formula>
    </cfRule>
  </conditionalFormatting>
  <dataValidations count="10">
    <dataValidation type="list" errorStyle="information" allowBlank="1" showInputMessage="1" errorTitle="Exposure Process Reported" error="Preferred value was not selected" promptTitle="Exposure Process Reported" prompt="Please choose preferred value from the list" sqref="Q4:Q201" xr:uid="{A10995D7-9D02-4D50-A1EC-68B4BA69E687}">
      <formula1>lookupexposure_process_reported1178</formula1>
    </dataValidation>
    <dataValidation type="list" allowBlank="1" showInputMessage="1" errorTitle="Species" error="Required value was not selected" promptTitle="Species" prompt="Please choose required value from the list" sqref="M4:M201" xr:uid="{3FF3710B-922C-4507-82A0-04F77750C8C1}">
      <formula1>lookupspecies1177</formula1>
    </dataValidation>
    <dataValidation type="list" allowBlank="1" showInputMessage="1" errorTitle="Subject Location" error="Required value was not selected" promptTitle="Subject Location" prompt="Please choose required value from the list" sqref="L4:L201" xr:uid="{F5DD097C-1C90-4170-A20C-008B44777310}">
      <formula1>lookupsubject_location1176</formula1>
    </dataValidation>
    <dataValidation type="list" allowBlank="1" showInputMessage="1" errorTitle="Age Event" error="Required value was not selected" promptTitle="Age Event" prompt="Please choose required value from the list" sqref="I4:I201" xr:uid="{8F111CFE-0084-459F-8213-26491D200F11}">
      <formula1>lookupage_event1175</formula1>
    </dataValidation>
    <dataValidation type="list" allowBlank="1" showInputMessage="1" errorTitle="Age Unit" error="Required value was not selected" promptTitle="Age Unit" prompt="Please choose required value from the list" sqref="H4:H201" xr:uid="{DF363BE6-7811-42F5-847B-484373DAEB62}">
      <formula1>lookupage_unit1174</formula1>
    </dataValidation>
    <dataValidation type="list" errorStyle="information" allowBlank="1" showInputMessage="1" errorTitle="Disease Stage Reported" error="Preferred value was not selected" promptTitle="Disease Stage Reported" prompt="Please choose preferred value from the list" sqref="V4:V201" xr:uid="{7ADFB819-92E9-4442-8BBD-044947EE0BB4}">
      <formula1>lookupdisease_stage_reported1173</formula1>
    </dataValidation>
    <dataValidation type="list" allowBlank="1" showInputMessage="1" errorTitle="Gender" error="Required value was not selected" promptTitle="Gender" prompt="Please choose required value from the list" sqref="E4:E201" xr:uid="{945B15FB-B792-49D4-B084-59689DA228FD}">
      <formula1>lookupgender1172</formula1>
    </dataValidation>
    <dataValidation type="list" errorStyle="information" allowBlank="1" showInputMessage="1" errorTitle="Disease Reported" error="Preferred value was not selected" promptTitle="Disease Reported" prompt="Please choose preferred value from the list" sqref="T4:T201" xr:uid="{4D2844F8-DA8E-4253-B54D-D1EB28802977}">
      <formula1>lookupdisease_reported1171</formula1>
    </dataValidation>
    <dataValidation type="list" errorStyle="information" allowBlank="1" showInputMessage="1" errorTitle="Exposure Material Reported" error="Preferred value was not selected" promptTitle="Exposure Material Reported" prompt="Please choose preferred value from the list" sqref="R4:R201" xr:uid="{C1039E23-4FC6-4BAA-BCA2-15FD0F8D9493}">
      <formula1>lookupexposure_material_reported1170</formula1>
    </dataValidation>
    <dataValidation type="list" allowBlank="1" showInputMessage="1" showErrorMessage="1" sqref="D4:D200" xr:uid="{BCD8B04D-0E38-4E32-9CDE-A7A6EB5F5EA4}">
      <formula1>arm_or_cohort</formula1>
    </dataValidation>
  </dataValidations>
  <pageMargins left="0.7" right="0.7" top="0.75" bottom="0.75" header="0.3" footer="0.3"/>
  <pageSetup orientation="portrait" horizontalDpi="204" verticalDpi="196"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0B54-25A4-49E5-9E43-FEAA799DF532}">
  <sheetPr codeName="Sheet8"/>
  <dimension ref="A1"/>
  <sheetViews>
    <sheetView workbookViewId="0"/>
  </sheetViews>
  <sheetFormatPr defaultRowHeight="15" x14ac:dyDescent="0.25"/>
  <sheetData/>
  <conditionalFormatting sqref="A1:XFD1048576">
    <cfRule type="expression" dxfId="11" priority="1" stopIfTrue="1">
      <formula>_xlfn.ISFORMULA(A1)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4F2A-D19B-4740-B02A-FF6388DFFC5F}">
  <sheetPr codeName="Sheet9"/>
  <dimension ref="A1:N200"/>
  <sheetViews>
    <sheetView workbookViewId="0">
      <selection activeCell="C4" sqref="C4"/>
    </sheetView>
  </sheetViews>
  <sheetFormatPr defaultRowHeight="15" x14ac:dyDescent="0.25"/>
  <cols>
    <col min="1" max="1" width="13.42578125" customWidth="1"/>
    <col min="2" max="2" width="42.7109375" customWidth="1"/>
    <col min="3" max="3" width="23" customWidth="1"/>
    <col min="4" max="6" width="13.42578125" customWidth="1"/>
    <col min="7" max="7" width="31.7109375" customWidth="1"/>
    <col min="8" max="14" width="13.42578125" customWidth="1"/>
  </cols>
  <sheetData>
    <row r="1" spans="1:14" ht="45" customHeight="1" thickBot="1" x14ac:dyDescent="0.3">
      <c r="A1" s="2" t="s">
        <v>1430</v>
      </c>
      <c r="B1" s="2" t="s">
        <v>1</v>
      </c>
    </row>
    <row r="2" spans="1:14" ht="60" customHeight="1" thickBot="1" x14ac:dyDescent="0.3">
      <c r="A2" s="1" t="s">
        <v>2</v>
      </c>
    </row>
    <row r="3" spans="1:14" ht="75" customHeight="1" thickBot="1" x14ac:dyDescent="0.3">
      <c r="A3" s="11" t="s">
        <v>4</v>
      </c>
      <c r="B3" s="39" t="s">
        <v>6</v>
      </c>
      <c r="C3" s="2" t="s">
        <v>514</v>
      </c>
      <c r="D3" s="15" t="s">
        <v>1431</v>
      </c>
      <c r="E3" s="33" t="s">
        <v>417</v>
      </c>
      <c r="F3" s="15" t="s">
        <v>10</v>
      </c>
      <c r="G3" s="2" t="s">
        <v>537</v>
      </c>
      <c r="H3" s="2" t="s">
        <v>1432</v>
      </c>
      <c r="I3" s="2" t="s">
        <v>1433</v>
      </c>
      <c r="J3" s="15" t="s">
        <v>1434</v>
      </c>
      <c r="K3" s="2" t="s">
        <v>1435</v>
      </c>
      <c r="L3" s="2" t="s">
        <v>1436</v>
      </c>
      <c r="M3" s="2" t="s">
        <v>1437</v>
      </c>
      <c r="N3" s="15" t="s">
        <v>1438</v>
      </c>
    </row>
    <row r="4" spans="1:14" x14ac:dyDescent="0.25">
      <c r="A4" s="16"/>
      <c r="B4" s="40" t="str">
        <f t="shared" ref="B4:B35" si="0">IF(ISBLANK(E4), "", _xlfn.TEXTJOIN("_", TRUE, study_id,"biosample",IF(E4&lt;&gt;"", ROW(B4)-3, ""), E4))</f>
        <v>example_study_1_biosample_1_left lung</v>
      </c>
      <c r="C4" s="1" t="s">
        <v>1475</v>
      </c>
      <c r="D4" s="16" t="s">
        <v>1755</v>
      </c>
      <c r="E4" s="34" t="s">
        <v>1756</v>
      </c>
      <c r="F4" s="16"/>
      <c r="G4" s="1" t="s">
        <v>1752</v>
      </c>
      <c r="H4" s="1"/>
      <c r="I4" s="1"/>
      <c r="J4" s="16"/>
      <c r="K4" s="1"/>
      <c r="L4" s="1"/>
      <c r="M4" s="1" t="s">
        <v>45</v>
      </c>
      <c r="N4" s="16"/>
    </row>
    <row r="5" spans="1:14" x14ac:dyDescent="0.25">
      <c r="A5" s="16"/>
      <c r="B5" s="40" t="str">
        <f t="shared" si="0"/>
        <v>example_study_1_biosample_2_left lung</v>
      </c>
      <c r="C5" s="1" t="s">
        <v>1475</v>
      </c>
      <c r="D5" s="16" t="s">
        <v>1755</v>
      </c>
      <c r="E5" s="34" t="s">
        <v>1756</v>
      </c>
      <c r="F5" s="16"/>
      <c r="G5" s="1" t="s">
        <v>1753</v>
      </c>
      <c r="H5" s="1"/>
      <c r="I5" s="1"/>
      <c r="J5" s="16"/>
      <c r="K5" s="1"/>
      <c r="L5" s="1"/>
      <c r="M5" s="1"/>
      <c r="N5" s="16"/>
    </row>
    <row r="6" spans="1:14" x14ac:dyDescent="0.25">
      <c r="A6" s="16"/>
      <c r="B6" s="40" t="str">
        <f t="shared" si="0"/>
        <v>example_study_1_biosample_3_left lung</v>
      </c>
      <c r="C6" s="1" t="s">
        <v>1475</v>
      </c>
      <c r="D6" s="16" t="s">
        <v>1755</v>
      </c>
      <c r="E6" s="34" t="s">
        <v>1756</v>
      </c>
      <c r="F6" s="16"/>
      <c r="G6" s="1" t="s">
        <v>1754</v>
      </c>
      <c r="H6" s="1"/>
      <c r="I6" s="1"/>
      <c r="J6" s="16"/>
      <c r="K6" s="1"/>
      <c r="L6" s="1"/>
      <c r="M6" s="1"/>
      <c r="N6" s="16"/>
    </row>
    <row r="7" spans="1:14" x14ac:dyDescent="0.25">
      <c r="A7" s="16"/>
      <c r="B7" s="40" t="str">
        <f t="shared" si="0"/>
        <v>example_study_1_biosample_4_left lung</v>
      </c>
      <c r="C7" s="1" t="s">
        <v>1475</v>
      </c>
      <c r="D7" s="16" t="s">
        <v>1755</v>
      </c>
      <c r="E7" s="34" t="s">
        <v>1756</v>
      </c>
      <c r="F7" s="16"/>
      <c r="G7" s="1" t="s">
        <v>1752</v>
      </c>
      <c r="H7" s="1"/>
      <c r="I7" s="1"/>
      <c r="J7" s="16"/>
      <c r="K7" s="1"/>
      <c r="L7" s="1"/>
      <c r="M7" s="1"/>
      <c r="N7" s="16"/>
    </row>
    <row r="8" spans="1:14" x14ac:dyDescent="0.25">
      <c r="A8" s="16"/>
      <c r="B8" s="40" t="str">
        <f t="shared" si="0"/>
        <v>example_study_1_biosample_5_left lung</v>
      </c>
      <c r="C8" s="1" t="s">
        <v>1475</v>
      </c>
      <c r="D8" s="16" t="s">
        <v>1755</v>
      </c>
      <c r="E8" s="34" t="s">
        <v>1756</v>
      </c>
      <c r="F8" s="16"/>
      <c r="G8" s="1" t="s">
        <v>1753</v>
      </c>
      <c r="H8" s="1"/>
      <c r="I8" s="1"/>
      <c r="J8" s="16"/>
      <c r="K8" s="1"/>
      <c r="L8" s="1"/>
      <c r="M8" s="1"/>
      <c r="N8" s="16"/>
    </row>
    <row r="9" spans="1:14" x14ac:dyDescent="0.25">
      <c r="A9" s="16"/>
      <c r="B9" s="40" t="str">
        <f t="shared" si="0"/>
        <v>example_study_1_biosample_6_left lung</v>
      </c>
      <c r="C9" s="1" t="s">
        <v>1475</v>
      </c>
      <c r="D9" s="16" t="s">
        <v>1755</v>
      </c>
      <c r="E9" s="34" t="s">
        <v>1756</v>
      </c>
      <c r="F9" s="16"/>
      <c r="G9" s="1" t="s">
        <v>1754</v>
      </c>
      <c r="H9" s="1"/>
      <c r="I9" s="1"/>
      <c r="J9" s="16"/>
      <c r="K9" s="1"/>
      <c r="L9" s="1"/>
      <c r="M9" s="1"/>
      <c r="N9" s="16"/>
    </row>
    <row r="10" spans="1:14" x14ac:dyDescent="0.25">
      <c r="A10" s="16"/>
      <c r="B10" s="40" t="str">
        <f t="shared" si="0"/>
        <v>example_study_1_biosample_7_right lung</v>
      </c>
      <c r="C10" s="1" t="s">
        <v>1475</v>
      </c>
      <c r="D10" s="16" t="s">
        <v>1755</v>
      </c>
      <c r="E10" s="34" t="s">
        <v>1757</v>
      </c>
      <c r="F10" s="16"/>
      <c r="G10" s="1" t="s">
        <v>1752</v>
      </c>
      <c r="H10" s="1"/>
      <c r="I10" s="1"/>
      <c r="J10" s="16"/>
      <c r="K10" s="1"/>
      <c r="L10" s="1"/>
      <c r="M10" s="1"/>
      <c r="N10" s="16"/>
    </row>
    <row r="11" spans="1:14" x14ac:dyDescent="0.25">
      <c r="A11" s="16"/>
      <c r="B11" s="40" t="str">
        <f t="shared" si="0"/>
        <v>example_study_1_biosample_8_right lung</v>
      </c>
      <c r="C11" s="1" t="s">
        <v>1475</v>
      </c>
      <c r="D11" s="16" t="s">
        <v>1755</v>
      </c>
      <c r="E11" s="34" t="s">
        <v>1757</v>
      </c>
      <c r="F11" s="16"/>
      <c r="G11" s="1" t="s">
        <v>1753</v>
      </c>
      <c r="H11" s="1"/>
      <c r="I11" s="1"/>
      <c r="J11" s="16"/>
      <c r="K11" s="1"/>
      <c r="L11" s="1"/>
      <c r="M11" s="1"/>
      <c r="N11" s="16"/>
    </row>
    <row r="12" spans="1:14" x14ac:dyDescent="0.25">
      <c r="A12" s="16"/>
      <c r="B12" s="40" t="str">
        <f t="shared" si="0"/>
        <v>example_study_1_biosample_9_right lung</v>
      </c>
      <c r="C12" s="1" t="s">
        <v>1475</v>
      </c>
      <c r="D12" s="16" t="s">
        <v>1755</v>
      </c>
      <c r="E12" s="34" t="s">
        <v>1757</v>
      </c>
      <c r="F12" s="16"/>
      <c r="G12" s="1" t="s">
        <v>1754</v>
      </c>
      <c r="H12" s="1"/>
      <c r="I12" s="1"/>
      <c r="J12" s="16"/>
      <c r="K12" s="1"/>
      <c r="L12" s="1"/>
      <c r="M12" s="1"/>
      <c r="N12" s="16"/>
    </row>
    <row r="13" spans="1:14" x14ac:dyDescent="0.25">
      <c r="A13" s="16"/>
      <c r="B13" s="40" t="str">
        <f t="shared" si="0"/>
        <v>example_study_1_biosample_10_right lung</v>
      </c>
      <c r="C13" s="1" t="s">
        <v>1475</v>
      </c>
      <c r="D13" s="16" t="s">
        <v>1755</v>
      </c>
      <c r="E13" s="34" t="s">
        <v>1757</v>
      </c>
      <c r="F13" s="16"/>
      <c r="G13" s="1" t="s">
        <v>1752</v>
      </c>
      <c r="H13" s="1"/>
      <c r="I13" s="1"/>
      <c r="J13" s="16"/>
      <c r="K13" s="1"/>
      <c r="L13" s="1"/>
      <c r="M13" s="1"/>
      <c r="N13" s="16"/>
    </row>
    <row r="14" spans="1:14" x14ac:dyDescent="0.25">
      <c r="A14" s="16"/>
      <c r="B14" s="40" t="str">
        <f t="shared" si="0"/>
        <v>example_study_1_biosample_11_right lung</v>
      </c>
      <c r="C14" s="1" t="s">
        <v>1475</v>
      </c>
      <c r="D14" s="16" t="s">
        <v>1755</v>
      </c>
      <c r="E14" s="34" t="s">
        <v>1757</v>
      </c>
      <c r="F14" s="16"/>
      <c r="G14" s="1" t="s">
        <v>1753</v>
      </c>
      <c r="H14" s="1"/>
      <c r="I14" s="1"/>
      <c r="J14" s="16"/>
      <c r="K14" s="1"/>
      <c r="L14" s="1"/>
      <c r="M14" s="1"/>
      <c r="N14" s="16"/>
    </row>
    <row r="15" spans="1:14" x14ac:dyDescent="0.25">
      <c r="A15" s="16"/>
      <c r="B15" s="40" t="str">
        <f t="shared" si="0"/>
        <v>example_study_1_biosample_12_right lung</v>
      </c>
      <c r="C15" s="1" t="s">
        <v>1475</v>
      </c>
      <c r="D15" s="16" t="s">
        <v>1755</v>
      </c>
      <c r="E15" s="34" t="s">
        <v>1757</v>
      </c>
      <c r="F15" s="16"/>
      <c r="G15" s="1" t="s">
        <v>1754</v>
      </c>
      <c r="H15" s="1"/>
      <c r="I15" s="1"/>
      <c r="J15" s="16"/>
      <c r="K15" s="1"/>
      <c r="L15" s="1"/>
      <c r="M15" s="1"/>
      <c r="N15" s="16"/>
    </row>
    <row r="16" spans="1:14" x14ac:dyDescent="0.25">
      <c r="A16" s="16"/>
      <c r="B16" s="40" t="str">
        <f t="shared" si="0"/>
        <v/>
      </c>
      <c r="C16" s="1"/>
      <c r="D16" s="16"/>
      <c r="E16" s="34"/>
      <c r="F16" s="16"/>
      <c r="G16" s="1"/>
      <c r="H16" s="1"/>
      <c r="I16" s="1"/>
      <c r="J16" s="16"/>
      <c r="K16" s="1"/>
      <c r="L16" s="1"/>
      <c r="M16" s="1"/>
      <c r="N16" s="16"/>
    </row>
    <row r="17" spans="1:14" x14ac:dyDescent="0.25">
      <c r="A17" s="16"/>
      <c r="B17" s="40" t="str">
        <f t="shared" si="0"/>
        <v/>
      </c>
      <c r="C17" s="1"/>
      <c r="D17" s="16"/>
      <c r="E17" s="34"/>
      <c r="F17" s="16"/>
      <c r="G17" s="1"/>
      <c r="H17" s="1"/>
      <c r="I17" s="1"/>
      <c r="J17" s="16"/>
      <c r="K17" s="1"/>
      <c r="L17" s="1"/>
      <c r="M17" s="1"/>
      <c r="N17" s="16"/>
    </row>
    <row r="18" spans="1:14" x14ac:dyDescent="0.25">
      <c r="A18" s="16"/>
      <c r="B18" s="40" t="str">
        <f t="shared" si="0"/>
        <v/>
      </c>
      <c r="C18" s="1"/>
      <c r="D18" s="16"/>
      <c r="E18" s="34"/>
      <c r="F18" s="16"/>
      <c r="G18" s="1"/>
      <c r="H18" s="1"/>
      <c r="I18" s="1"/>
      <c r="J18" s="16"/>
      <c r="K18" s="1"/>
      <c r="L18" s="1"/>
      <c r="M18" s="1"/>
      <c r="N18" s="16"/>
    </row>
    <row r="19" spans="1:14" x14ac:dyDescent="0.25">
      <c r="A19" s="16"/>
      <c r="B19" s="40" t="str">
        <f t="shared" si="0"/>
        <v/>
      </c>
      <c r="C19" s="1"/>
      <c r="D19" s="16"/>
      <c r="E19" s="34"/>
      <c r="F19" s="16"/>
      <c r="G19" s="1"/>
      <c r="H19" s="1"/>
      <c r="I19" s="1"/>
      <c r="J19" s="16"/>
      <c r="K19" s="1"/>
      <c r="L19" s="1"/>
      <c r="M19" s="1"/>
      <c r="N19" s="16"/>
    </row>
    <row r="20" spans="1:14" x14ac:dyDescent="0.25">
      <c r="A20" s="16"/>
      <c r="B20" s="40" t="str">
        <f t="shared" si="0"/>
        <v/>
      </c>
      <c r="C20" s="1"/>
      <c r="D20" s="16"/>
      <c r="E20" s="34"/>
      <c r="F20" s="16"/>
      <c r="G20" s="1"/>
      <c r="H20" s="1"/>
      <c r="I20" s="1"/>
      <c r="J20" s="16"/>
      <c r="K20" s="1"/>
      <c r="L20" s="1"/>
      <c r="M20" s="1"/>
      <c r="N20" s="16"/>
    </row>
    <row r="21" spans="1:14" x14ac:dyDescent="0.25">
      <c r="A21" s="16"/>
      <c r="B21" s="40" t="str">
        <f t="shared" si="0"/>
        <v/>
      </c>
      <c r="C21" s="1"/>
      <c r="D21" s="16"/>
      <c r="E21" s="34"/>
      <c r="F21" s="16"/>
      <c r="G21" s="1"/>
      <c r="H21" s="1"/>
      <c r="I21" s="1"/>
      <c r="J21" s="16"/>
      <c r="K21" s="1"/>
      <c r="L21" s="1"/>
      <c r="M21" s="1"/>
      <c r="N21" s="16"/>
    </row>
    <row r="22" spans="1:14" x14ac:dyDescent="0.25">
      <c r="A22" s="16"/>
      <c r="B22" s="40" t="str">
        <f t="shared" si="0"/>
        <v/>
      </c>
      <c r="C22" s="1"/>
      <c r="D22" s="16"/>
      <c r="E22" s="34"/>
      <c r="F22" s="16"/>
      <c r="G22" s="1"/>
      <c r="H22" s="1"/>
      <c r="I22" s="1"/>
      <c r="J22" s="16"/>
      <c r="K22" s="1"/>
      <c r="L22" s="1"/>
      <c r="M22" s="1"/>
      <c r="N22" s="16"/>
    </row>
    <row r="23" spans="1:14" x14ac:dyDescent="0.25">
      <c r="A23" s="16"/>
      <c r="B23" s="40" t="str">
        <f t="shared" si="0"/>
        <v/>
      </c>
      <c r="C23" s="1"/>
      <c r="D23" s="16"/>
      <c r="E23" s="34"/>
      <c r="F23" s="16"/>
      <c r="G23" s="1"/>
      <c r="H23" s="1"/>
      <c r="I23" s="1"/>
      <c r="J23" s="16"/>
      <c r="K23" s="1"/>
      <c r="L23" s="1"/>
      <c r="M23" s="1"/>
      <c r="N23" s="16"/>
    </row>
    <row r="24" spans="1:14" x14ac:dyDescent="0.25">
      <c r="A24" s="16"/>
      <c r="B24" s="40" t="str">
        <f t="shared" si="0"/>
        <v/>
      </c>
      <c r="C24" s="1"/>
      <c r="D24" s="16"/>
      <c r="E24" s="34"/>
      <c r="F24" s="16"/>
      <c r="G24" s="1"/>
      <c r="H24" s="1"/>
      <c r="I24" s="1"/>
      <c r="J24" s="16"/>
      <c r="K24" s="1"/>
      <c r="L24" s="1"/>
      <c r="M24" s="1"/>
      <c r="N24" s="16"/>
    </row>
    <row r="25" spans="1:14" x14ac:dyDescent="0.25">
      <c r="A25" s="16"/>
      <c r="B25" s="40" t="str">
        <f t="shared" si="0"/>
        <v/>
      </c>
      <c r="C25" s="1"/>
      <c r="D25" s="16"/>
      <c r="E25" s="34"/>
      <c r="F25" s="16"/>
      <c r="G25" s="1"/>
      <c r="H25" s="1"/>
      <c r="I25" s="1"/>
      <c r="J25" s="16"/>
      <c r="K25" s="1"/>
      <c r="L25" s="1"/>
      <c r="M25" s="1"/>
      <c r="N25" s="16"/>
    </row>
    <row r="26" spans="1:14" x14ac:dyDescent="0.25">
      <c r="A26" s="16"/>
      <c r="B26" s="40" t="str">
        <f t="shared" si="0"/>
        <v/>
      </c>
      <c r="C26" s="1"/>
      <c r="D26" s="16"/>
      <c r="E26" s="34"/>
      <c r="F26" s="16"/>
      <c r="G26" s="1"/>
      <c r="H26" s="1"/>
      <c r="I26" s="1"/>
      <c r="J26" s="16"/>
      <c r="K26" s="1"/>
      <c r="L26" s="1"/>
      <c r="M26" s="1"/>
      <c r="N26" s="16"/>
    </row>
    <row r="27" spans="1:14" x14ac:dyDescent="0.25">
      <c r="A27" s="16"/>
      <c r="B27" s="40" t="str">
        <f t="shared" si="0"/>
        <v/>
      </c>
      <c r="C27" s="1"/>
      <c r="D27" s="16"/>
      <c r="E27" s="34"/>
      <c r="F27" s="16"/>
      <c r="G27" s="1"/>
      <c r="H27" s="1"/>
      <c r="I27" s="1"/>
      <c r="J27" s="16"/>
      <c r="K27" s="1"/>
      <c r="L27" s="1"/>
      <c r="M27" s="1"/>
      <c r="N27" s="16"/>
    </row>
    <row r="28" spans="1:14" x14ac:dyDescent="0.25">
      <c r="A28" s="16"/>
      <c r="B28" s="40" t="str">
        <f t="shared" si="0"/>
        <v/>
      </c>
      <c r="C28" s="1"/>
      <c r="D28" s="16"/>
      <c r="E28" s="34"/>
      <c r="F28" s="16"/>
      <c r="G28" s="1"/>
      <c r="H28" s="1"/>
      <c r="I28" s="1"/>
      <c r="J28" s="16"/>
      <c r="K28" s="1"/>
      <c r="L28" s="1"/>
      <c r="M28" s="1"/>
      <c r="N28" s="16"/>
    </row>
    <row r="29" spans="1:14" x14ac:dyDescent="0.25">
      <c r="A29" s="16"/>
      <c r="B29" s="40" t="str">
        <f t="shared" si="0"/>
        <v/>
      </c>
      <c r="C29" s="1"/>
      <c r="D29" s="16"/>
      <c r="E29" s="34"/>
      <c r="F29" s="16"/>
      <c r="G29" s="1"/>
      <c r="H29" s="1"/>
      <c r="I29" s="1"/>
      <c r="J29" s="16"/>
      <c r="K29" s="1"/>
      <c r="L29" s="1"/>
      <c r="M29" s="1"/>
      <c r="N29" s="16"/>
    </row>
    <row r="30" spans="1:14" x14ac:dyDescent="0.25">
      <c r="A30" s="16"/>
      <c r="B30" s="40" t="str">
        <f t="shared" si="0"/>
        <v/>
      </c>
      <c r="C30" s="1"/>
      <c r="D30" s="16"/>
      <c r="E30" s="34"/>
      <c r="F30" s="16"/>
      <c r="G30" s="1"/>
      <c r="H30" s="1"/>
      <c r="I30" s="1"/>
      <c r="J30" s="16"/>
      <c r="K30" s="1"/>
      <c r="L30" s="1"/>
      <c r="M30" s="1"/>
      <c r="N30" s="16"/>
    </row>
    <row r="31" spans="1:14" x14ac:dyDescent="0.25">
      <c r="A31" s="16"/>
      <c r="B31" s="40" t="str">
        <f t="shared" si="0"/>
        <v/>
      </c>
      <c r="C31" s="1"/>
      <c r="D31" s="16"/>
      <c r="E31" s="34"/>
      <c r="F31" s="16"/>
      <c r="G31" s="1"/>
      <c r="H31" s="1"/>
      <c r="I31" s="1"/>
      <c r="J31" s="16"/>
      <c r="K31" s="1"/>
      <c r="L31" s="1"/>
      <c r="M31" s="1"/>
      <c r="N31" s="16"/>
    </row>
    <row r="32" spans="1:14" x14ac:dyDescent="0.25">
      <c r="A32" s="16"/>
      <c r="B32" s="40" t="str">
        <f t="shared" si="0"/>
        <v/>
      </c>
      <c r="C32" s="1"/>
      <c r="D32" s="16"/>
      <c r="E32" s="34"/>
      <c r="F32" s="16"/>
      <c r="G32" s="1"/>
      <c r="H32" s="1"/>
      <c r="I32" s="1"/>
      <c r="J32" s="16"/>
      <c r="K32" s="1"/>
      <c r="L32" s="1"/>
      <c r="M32" s="1"/>
      <c r="N32" s="16"/>
    </row>
    <row r="33" spans="1:14" x14ac:dyDescent="0.25">
      <c r="A33" s="16"/>
      <c r="B33" s="40" t="str">
        <f t="shared" si="0"/>
        <v/>
      </c>
      <c r="C33" s="1"/>
      <c r="D33" s="16"/>
      <c r="E33" s="34"/>
      <c r="F33" s="16"/>
      <c r="G33" s="1"/>
      <c r="H33" s="1"/>
      <c r="I33" s="1"/>
      <c r="J33" s="16"/>
      <c r="K33" s="1"/>
      <c r="L33" s="1"/>
      <c r="M33" s="1"/>
      <c r="N33" s="16"/>
    </row>
    <row r="34" spans="1:14" x14ac:dyDescent="0.25">
      <c r="A34" s="16"/>
      <c r="B34" s="40" t="str">
        <f t="shared" si="0"/>
        <v/>
      </c>
      <c r="C34" s="1"/>
      <c r="D34" s="16"/>
      <c r="E34" s="34"/>
      <c r="F34" s="16"/>
      <c r="G34" s="1"/>
      <c r="H34" s="1"/>
      <c r="I34" s="1"/>
      <c r="J34" s="16"/>
      <c r="K34" s="1"/>
      <c r="L34" s="1"/>
      <c r="M34" s="1"/>
      <c r="N34" s="16"/>
    </row>
    <row r="35" spans="1:14" x14ac:dyDescent="0.25">
      <c r="A35" s="16"/>
      <c r="B35" s="40" t="str">
        <f t="shared" si="0"/>
        <v/>
      </c>
      <c r="C35" s="1"/>
      <c r="D35" s="16"/>
      <c r="E35" s="34"/>
      <c r="F35" s="16"/>
      <c r="G35" s="1"/>
      <c r="H35" s="1"/>
      <c r="I35" s="1"/>
      <c r="J35" s="16"/>
      <c r="K35" s="1"/>
      <c r="L35" s="1"/>
      <c r="M35" s="1"/>
      <c r="N35" s="16"/>
    </row>
    <row r="36" spans="1:14" x14ac:dyDescent="0.25">
      <c r="A36" s="16"/>
      <c r="B36" s="40" t="str">
        <f t="shared" ref="B36:B67" si="1">IF(ISBLANK(E36), "", _xlfn.TEXTJOIN("_", TRUE, study_id,"biosample",IF(E36&lt;&gt;"", ROW(B36)-3, ""), E36))</f>
        <v/>
      </c>
      <c r="C36" s="1"/>
      <c r="D36" s="16"/>
      <c r="E36" s="34"/>
      <c r="F36" s="16"/>
      <c r="G36" s="1"/>
      <c r="H36" s="1"/>
      <c r="I36" s="1"/>
      <c r="J36" s="16"/>
      <c r="K36" s="1"/>
      <c r="L36" s="1"/>
      <c r="M36" s="1"/>
      <c r="N36" s="16"/>
    </row>
    <row r="37" spans="1:14" x14ac:dyDescent="0.25">
      <c r="A37" s="16"/>
      <c r="B37" s="40" t="str">
        <f t="shared" si="1"/>
        <v/>
      </c>
      <c r="C37" s="1"/>
      <c r="D37" s="16"/>
      <c r="E37" s="34"/>
      <c r="F37" s="16"/>
      <c r="G37" s="1"/>
      <c r="H37" s="1"/>
      <c r="I37" s="1"/>
      <c r="J37" s="16"/>
      <c r="K37" s="1"/>
      <c r="L37" s="1"/>
      <c r="M37" s="1"/>
      <c r="N37" s="16"/>
    </row>
    <row r="38" spans="1:14" x14ac:dyDescent="0.25">
      <c r="A38" s="16"/>
      <c r="B38" s="40" t="str">
        <f t="shared" si="1"/>
        <v/>
      </c>
      <c r="C38" s="1"/>
      <c r="D38" s="16"/>
      <c r="E38" s="34"/>
      <c r="F38" s="16"/>
      <c r="G38" s="1"/>
      <c r="H38" s="1"/>
      <c r="I38" s="1"/>
      <c r="J38" s="16"/>
      <c r="K38" s="1"/>
      <c r="L38" s="1"/>
      <c r="M38" s="1"/>
      <c r="N38" s="16"/>
    </row>
    <row r="39" spans="1:14" x14ac:dyDescent="0.25">
      <c r="A39" s="16"/>
      <c r="B39" s="40" t="str">
        <f t="shared" si="1"/>
        <v/>
      </c>
      <c r="C39" s="1"/>
      <c r="D39" s="16"/>
      <c r="E39" s="34"/>
      <c r="F39" s="16"/>
      <c r="G39" s="1"/>
      <c r="H39" s="1"/>
      <c r="I39" s="1"/>
      <c r="J39" s="16"/>
      <c r="K39" s="1"/>
      <c r="L39" s="1"/>
      <c r="M39" s="1"/>
      <c r="N39" s="16"/>
    </row>
    <row r="40" spans="1:14" x14ac:dyDescent="0.25">
      <c r="A40" s="16"/>
      <c r="B40" s="40" t="str">
        <f t="shared" si="1"/>
        <v/>
      </c>
      <c r="C40" s="1"/>
      <c r="D40" s="16"/>
      <c r="E40" s="34"/>
      <c r="F40" s="16"/>
      <c r="G40" s="1"/>
      <c r="H40" s="1"/>
      <c r="I40" s="1"/>
      <c r="J40" s="16"/>
      <c r="K40" s="1"/>
      <c r="L40" s="1"/>
      <c r="M40" s="1"/>
      <c r="N40" s="16"/>
    </row>
    <row r="41" spans="1:14" x14ac:dyDescent="0.25">
      <c r="A41" s="16"/>
      <c r="B41" s="40" t="str">
        <f t="shared" si="1"/>
        <v/>
      </c>
      <c r="C41" s="1"/>
      <c r="D41" s="16"/>
      <c r="E41" s="34"/>
      <c r="F41" s="16"/>
      <c r="G41" s="1"/>
      <c r="H41" s="1"/>
      <c r="I41" s="1"/>
      <c r="J41" s="16"/>
      <c r="K41" s="1"/>
      <c r="L41" s="1"/>
      <c r="M41" s="1"/>
      <c r="N41" s="16"/>
    </row>
    <row r="42" spans="1:14" x14ac:dyDescent="0.25">
      <c r="A42" s="16"/>
      <c r="B42" s="40" t="str">
        <f t="shared" si="1"/>
        <v/>
      </c>
      <c r="C42" s="1"/>
      <c r="D42" s="16"/>
      <c r="E42" s="34"/>
      <c r="F42" s="16"/>
      <c r="G42" s="1"/>
      <c r="H42" s="1"/>
      <c r="I42" s="1"/>
      <c r="J42" s="16"/>
      <c r="K42" s="1"/>
      <c r="L42" s="1"/>
      <c r="M42" s="1"/>
      <c r="N42" s="16"/>
    </row>
    <row r="43" spans="1:14" x14ac:dyDescent="0.25">
      <c r="A43" s="16"/>
      <c r="B43" s="40" t="str">
        <f t="shared" si="1"/>
        <v/>
      </c>
      <c r="C43" s="1"/>
      <c r="D43" s="16"/>
      <c r="E43" s="34"/>
      <c r="F43" s="16"/>
      <c r="G43" s="1"/>
      <c r="H43" s="1"/>
      <c r="I43" s="1"/>
      <c r="J43" s="16"/>
      <c r="K43" s="1"/>
      <c r="L43" s="1"/>
      <c r="M43" s="1"/>
      <c r="N43" s="16"/>
    </row>
    <row r="44" spans="1:14" x14ac:dyDescent="0.25">
      <c r="A44" s="16"/>
      <c r="B44" s="40" t="str">
        <f t="shared" si="1"/>
        <v/>
      </c>
      <c r="C44" s="1"/>
      <c r="D44" s="16"/>
      <c r="E44" s="34"/>
      <c r="F44" s="16"/>
      <c r="G44" s="1"/>
      <c r="H44" s="1"/>
      <c r="I44" s="1"/>
      <c r="J44" s="16"/>
      <c r="K44" s="1"/>
      <c r="L44" s="1"/>
      <c r="M44" s="1"/>
      <c r="N44" s="16"/>
    </row>
    <row r="45" spans="1:14" x14ac:dyDescent="0.25">
      <c r="A45" s="16"/>
      <c r="B45" s="40" t="str">
        <f t="shared" si="1"/>
        <v/>
      </c>
      <c r="C45" s="1"/>
      <c r="D45" s="16"/>
      <c r="E45" s="34"/>
      <c r="F45" s="16"/>
      <c r="G45" s="1"/>
      <c r="H45" s="1"/>
      <c r="I45" s="1"/>
      <c r="J45" s="16"/>
      <c r="K45" s="1"/>
      <c r="L45" s="1"/>
      <c r="M45" s="1"/>
      <c r="N45" s="16"/>
    </row>
    <row r="46" spans="1:14" x14ac:dyDescent="0.25">
      <c r="A46" s="16"/>
      <c r="B46" s="40" t="str">
        <f t="shared" si="1"/>
        <v/>
      </c>
      <c r="C46" s="1"/>
      <c r="D46" s="16"/>
      <c r="E46" s="34"/>
      <c r="F46" s="16"/>
      <c r="G46" s="1"/>
      <c r="H46" s="1"/>
      <c r="I46" s="1"/>
      <c r="J46" s="16"/>
      <c r="K46" s="1"/>
      <c r="L46" s="1"/>
      <c r="M46" s="1"/>
      <c r="N46" s="16"/>
    </row>
    <row r="47" spans="1:14" x14ac:dyDescent="0.25">
      <c r="A47" s="16"/>
      <c r="B47" s="40" t="str">
        <f t="shared" si="1"/>
        <v/>
      </c>
      <c r="C47" s="1"/>
      <c r="D47" s="16"/>
      <c r="E47" s="34"/>
      <c r="F47" s="16"/>
      <c r="G47" s="1"/>
      <c r="H47" s="1"/>
      <c r="I47" s="1"/>
      <c r="J47" s="16"/>
      <c r="K47" s="1"/>
      <c r="L47" s="1"/>
      <c r="M47" s="1"/>
      <c r="N47" s="16"/>
    </row>
    <row r="48" spans="1:14" x14ac:dyDescent="0.25">
      <c r="A48" s="16"/>
      <c r="B48" s="40" t="str">
        <f t="shared" si="1"/>
        <v/>
      </c>
      <c r="C48" s="1"/>
      <c r="D48" s="16"/>
      <c r="E48" s="34"/>
      <c r="F48" s="16"/>
      <c r="G48" s="1"/>
      <c r="H48" s="1"/>
      <c r="I48" s="1"/>
      <c r="J48" s="16"/>
      <c r="K48" s="1"/>
      <c r="L48" s="1"/>
      <c r="M48" s="1"/>
      <c r="N48" s="16"/>
    </row>
    <row r="49" spans="1:14" x14ac:dyDescent="0.25">
      <c r="A49" s="16"/>
      <c r="B49" s="40" t="str">
        <f t="shared" si="1"/>
        <v/>
      </c>
      <c r="C49" s="1"/>
      <c r="D49" s="16"/>
      <c r="E49" s="34"/>
      <c r="F49" s="16"/>
      <c r="G49" s="1"/>
      <c r="H49" s="1"/>
      <c r="I49" s="1"/>
      <c r="J49" s="16"/>
      <c r="K49" s="1"/>
      <c r="L49" s="1"/>
      <c r="M49" s="1"/>
      <c r="N49" s="16"/>
    </row>
    <row r="50" spans="1:14" x14ac:dyDescent="0.25">
      <c r="A50" s="16"/>
      <c r="B50" s="40" t="str">
        <f t="shared" si="1"/>
        <v/>
      </c>
      <c r="C50" s="1"/>
      <c r="D50" s="16"/>
      <c r="E50" s="34"/>
      <c r="F50" s="16"/>
      <c r="G50" s="1"/>
      <c r="H50" s="1"/>
      <c r="I50" s="1"/>
      <c r="J50" s="16"/>
      <c r="K50" s="1"/>
      <c r="L50" s="1"/>
      <c r="M50" s="1"/>
      <c r="N50" s="16"/>
    </row>
    <row r="51" spans="1:14" x14ac:dyDescent="0.25">
      <c r="A51" s="16"/>
      <c r="B51" s="40" t="str">
        <f t="shared" si="1"/>
        <v/>
      </c>
      <c r="C51" s="1"/>
      <c r="D51" s="16"/>
      <c r="E51" s="34"/>
      <c r="F51" s="16"/>
      <c r="G51" s="1"/>
      <c r="H51" s="1"/>
      <c r="I51" s="1"/>
      <c r="J51" s="16"/>
      <c r="K51" s="1"/>
      <c r="L51" s="1"/>
      <c r="M51" s="1"/>
      <c r="N51" s="16"/>
    </row>
    <row r="52" spans="1:14" x14ac:dyDescent="0.25">
      <c r="A52" s="16"/>
      <c r="B52" s="40" t="str">
        <f t="shared" si="1"/>
        <v/>
      </c>
      <c r="C52" s="1"/>
      <c r="D52" s="16"/>
      <c r="E52" s="34"/>
      <c r="F52" s="16"/>
      <c r="G52" s="1"/>
      <c r="H52" s="1"/>
      <c r="I52" s="1"/>
      <c r="J52" s="16"/>
      <c r="K52" s="1"/>
      <c r="L52" s="1"/>
      <c r="M52" s="1"/>
      <c r="N52" s="16"/>
    </row>
    <row r="53" spans="1:14" x14ac:dyDescent="0.25">
      <c r="A53" s="16"/>
      <c r="B53" s="40" t="str">
        <f t="shared" si="1"/>
        <v/>
      </c>
      <c r="C53" s="1"/>
      <c r="D53" s="16"/>
      <c r="E53" s="34"/>
      <c r="F53" s="16"/>
      <c r="G53" s="1"/>
      <c r="H53" s="1"/>
      <c r="I53" s="1"/>
      <c r="J53" s="16"/>
      <c r="K53" s="1"/>
      <c r="L53" s="1"/>
      <c r="M53" s="1"/>
      <c r="N53" s="16"/>
    </row>
    <row r="54" spans="1:14" x14ac:dyDescent="0.25">
      <c r="A54" s="16"/>
      <c r="B54" s="40" t="str">
        <f t="shared" si="1"/>
        <v/>
      </c>
      <c r="C54" s="1"/>
      <c r="D54" s="16"/>
      <c r="E54" s="34"/>
      <c r="F54" s="16"/>
      <c r="G54" s="1"/>
      <c r="H54" s="1"/>
      <c r="I54" s="1"/>
      <c r="J54" s="16"/>
      <c r="K54" s="1"/>
      <c r="L54" s="1"/>
      <c r="M54" s="1"/>
      <c r="N54" s="16"/>
    </row>
    <row r="55" spans="1:14" x14ac:dyDescent="0.25">
      <c r="A55" s="16"/>
      <c r="B55" s="40" t="str">
        <f t="shared" si="1"/>
        <v/>
      </c>
      <c r="C55" s="1"/>
      <c r="D55" s="16"/>
      <c r="E55" s="34"/>
      <c r="F55" s="16"/>
      <c r="G55" s="1"/>
      <c r="H55" s="1"/>
      <c r="I55" s="1"/>
      <c r="J55" s="16"/>
      <c r="K55" s="1"/>
      <c r="L55" s="1"/>
      <c r="M55" s="1"/>
      <c r="N55" s="16"/>
    </row>
    <row r="56" spans="1:14" x14ac:dyDescent="0.25">
      <c r="A56" s="16"/>
      <c r="B56" s="40" t="str">
        <f t="shared" si="1"/>
        <v/>
      </c>
      <c r="C56" s="1"/>
      <c r="D56" s="16"/>
      <c r="E56" s="34"/>
      <c r="F56" s="16"/>
      <c r="G56" s="1"/>
      <c r="H56" s="1"/>
      <c r="I56" s="1"/>
      <c r="J56" s="16"/>
      <c r="K56" s="1"/>
      <c r="L56" s="1"/>
      <c r="M56" s="1"/>
      <c r="N56" s="16"/>
    </row>
    <row r="57" spans="1:14" x14ac:dyDescent="0.25">
      <c r="A57" s="16"/>
      <c r="B57" s="40" t="str">
        <f t="shared" si="1"/>
        <v/>
      </c>
      <c r="C57" s="1"/>
      <c r="D57" s="16"/>
      <c r="E57" s="34"/>
      <c r="F57" s="16"/>
      <c r="G57" s="1"/>
      <c r="H57" s="1"/>
      <c r="I57" s="1"/>
      <c r="J57" s="16"/>
      <c r="K57" s="1"/>
      <c r="L57" s="1"/>
      <c r="M57" s="1"/>
      <c r="N57" s="16"/>
    </row>
    <row r="58" spans="1:14" x14ac:dyDescent="0.25">
      <c r="A58" s="16"/>
      <c r="B58" s="40" t="str">
        <f t="shared" si="1"/>
        <v/>
      </c>
      <c r="C58" s="1"/>
      <c r="D58" s="16"/>
      <c r="E58" s="34"/>
      <c r="F58" s="16"/>
      <c r="G58" s="1"/>
      <c r="H58" s="1"/>
      <c r="I58" s="1"/>
      <c r="J58" s="16"/>
      <c r="K58" s="1"/>
      <c r="L58" s="1"/>
      <c r="M58" s="1"/>
      <c r="N58" s="16"/>
    </row>
    <row r="59" spans="1:14" x14ac:dyDescent="0.25">
      <c r="A59" s="16"/>
      <c r="B59" s="40" t="str">
        <f t="shared" si="1"/>
        <v/>
      </c>
      <c r="C59" s="1"/>
      <c r="D59" s="16"/>
      <c r="E59" s="34"/>
      <c r="F59" s="16"/>
      <c r="G59" s="1"/>
      <c r="H59" s="1"/>
      <c r="I59" s="1"/>
      <c r="J59" s="16"/>
      <c r="K59" s="1"/>
      <c r="L59" s="1"/>
      <c r="M59" s="1"/>
      <c r="N59" s="16"/>
    </row>
    <row r="60" spans="1:14" x14ac:dyDescent="0.25">
      <c r="A60" s="16"/>
      <c r="B60" s="40" t="str">
        <f t="shared" si="1"/>
        <v/>
      </c>
      <c r="C60" s="1"/>
      <c r="D60" s="16"/>
      <c r="E60" s="34"/>
      <c r="F60" s="16"/>
      <c r="G60" s="1"/>
      <c r="H60" s="1"/>
      <c r="I60" s="1"/>
      <c r="J60" s="16"/>
      <c r="K60" s="1"/>
      <c r="L60" s="1"/>
      <c r="M60" s="1"/>
      <c r="N60" s="16"/>
    </row>
    <row r="61" spans="1:14" x14ac:dyDescent="0.25">
      <c r="A61" s="16"/>
      <c r="B61" s="40" t="str">
        <f t="shared" si="1"/>
        <v/>
      </c>
      <c r="C61" s="1"/>
      <c r="D61" s="16"/>
      <c r="E61" s="34"/>
      <c r="F61" s="16"/>
      <c r="G61" s="1"/>
      <c r="H61" s="1"/>
      <c r="I61" s="1"/>
      <c r="J61" s="16"/>
      <c r="K61" s="1"/>
      <c r="L61" s="1"/>
      <c r="M61" s="1"/>
      <c r="N61" s="16"/>
    </row>
    <row r="62" spans="1:14" x14ac:dyDescent="0.25">
      <c r="A62" s="16"/>
      <c r="B62" s="40" t="str">
        <f t="shared" si="1"/>
        <v/>
      </c>
      <c r="C62" s="1"/>
      <c r="D62" s="16"/>
      <c r="E62" s="34"/>
      <c r="F62" s="16"/>
      <c r="G62" s="1"/>
      <c r="H62" s="1"/>
      <c r="I62" s="1"/>
      <c r="J62" s="16"/>
      <c r="K62" s="1"/>
      <c r="L62" s="1"/>
      <c r="M62" s="1"/>
      <c r="N62" s="16"/>
    </row>
    <row r="63" spans="1:14" x14ac:dyDescent="0.25">
      <c r="A63" s="16"/>
      <c r="B63" s="40" t="str">
        <f t="shared" si="1"/>
        <v/>
      </c>
      <c r="C63" s="1"/>
      <c r="D63" s="16"/>
      <c r="E63" s="34"/>
      <c r="F63" s="16"/>
      <c r="G63" s="1"/>
      <c r="H63" s="1"/>
      <c r="I63" s="1"/>
      <c r="J63" s="16"/>
      <c r="K63" s="1"/>
      <c r="L63" s="1"/>
      <c r="M63" s="1"/>
      <c r="N63" s="16"/>
    </row>
    <row r="64" spans="1:14" x14ac:dyDescent="0.25">
      <c r="A64" s="16"/>
      <c r="B64" s="40" t="str">
        <f t="shared" si="1"/>
        <v/>
      </c>
      <c r="C64" s="1"/>
      <c r="D64" s="16"/>
      <c r="E64" s="34"/>
      <c r="F64" s="16"/>
      <c r="G64" s="1"/>
      <c r="H64" s="1"/>
      <c r="I64" s="1"/>
      <c r="J64" s="16"/>
      <c r="K64" s="1"/>
      <c r="L64" s="1"/>
      <c r="M64" s="1"/>
      <c r="N64" s="16"/>
    </row>
    <row r="65" spans="1:14" x14ac:dyDescent="0.25">
      <c r="A65" s="16"/>
      <c r="B65" s="40" t="str">
        <f t="shared" si="1"/>
        <v/>
      </c>
      <c r="C65" s="1"/>
      <c r="D65" s="16"/>
      <c r="E65" s="34"/>
      <c r="F65" s="16"/>
      <c r="G65" s="1"/>
      <c r="H65" s="1"/>
      <c r="I65" s="1"/>
      <c r="J65" s="16"/>
      <c r="K65" s="1"/>
      <c r="L65" s="1"/>
      <c r="M65" s="1"/>
      <c r="N65" s="16"/>
    </row>
    <row r="66" spans="1:14" x14ac:dyDescent="0.25">
      <c r="A66" s="16"/>
      <c r="B66" s="40" t="str">
        <f t="shared" si="1"/>
        <v/>
      </c>
      <c r="C66" s="1"/>
      <c r="D66" s="16"/>
      <c r="E66" s="34"/>
      <c r="F66" s="16"/>
      <c r="G66" s="1"/>
      <c r="H66" s="1"/>
      <c r="I66" s="1"/>
      <c r="J66" s="16"/>
      <c r="K66" s="1"/>
      <c r="L66" s="1"/>
      <c r="M66" s="1"/>
      <c r="N66" s="16"/>
    </row>
    <row r="67" spans="1:14" x14ac:dyDescent="0.25">
      <c r="A67" s="16"/>
      <c r="B67" s="40" t="str">
        <f t="shared" si="1"/>
        <v/>
      </c>
      <c r="C67" s="1"/>
      <c r="D67" s="16"/>
      <c r="E67" s="34"/>
      <c r="F67" s="16"/>
      <c r="G67" s="1"/>
      <c r="H67" s="1"/>
      <c r="I67" s="1"/>
      <c r="J67" s="16"/>
      <c r="K67" s="1"/>
      <c r="L67" s="1"/>
      <c r="M67" s="1"/>
      <c r="N67" s="16"/>
    </row>
    <row r="68" spans="1:14" x14ac:dyDescent="0.25">
      <c r="A68" s="16"/>
      <c r="B68" s="40" t="str">
        <f t="shared" ref="B68:B99" si="2">IF(ISBLANK(E68), "", _xlfn.TEXTJOIN("_", TRUE, study_id,"biosample",IF(E68&lt;&gt;"", ROW(B68)-3, ""), E68))</f>
        <v/>
      </c>
      <c r="C68" s="1"/>
      <c r="D68" s="16"/>
      <c r="E68" s="34"/>
      <c r="F68" s="16"/>
      <c r="G68" s="1"/>
      <c r="H68" s="1"/>
      <c r="I68" s="1"/>
      <c r="J68" s="16"/>
      <c r="K68" s="1"/>
      <c r="L68" s="1"/>
      <c r="M68" s="1"/>
      <c r="N68" s="16"/>
    </row>
    <row r="69" spans="1:14" x14ac:dyDescent="0.25">
      <c r="A69" s="16"/>
      <c r="B69" s="40" t="str">
        <f t="shared" si="2"/>
        <v/>
      </c>
      <c r="C69" s="1"/>
      <c r="D69" s="16"/>
      <c r="E69" s="34"/>
      <c r="F69" s="16"/>
      <c r="G69" s="1"/>
      <c r="H69" s="1"/>
      <c r="I69" s="1"/>
      <c r="J69" s="16"/>
      <c r="K69" s="1"/>
      <c r="L69" s="1"/>
      <c r="M69" s="1"/>
      <c r="N69" s="16"/>
    </row>
    <row r="70" spans="1:14" x14ac:dyDescent="0.25">
      <c r="A70" s="16"/>
      <c r="B70" s="40" t="str">
        <f t="shared" si="2"/>
        <v/>
      </c>
      <c r="C70" s="1"/>
      <c r="D70" s="16"/>
      <c r="E70" s="34"/>
      <c r="F70" s="16"/>
      <c r="G70" s="1"/>
      <c r="H70" s="1"/>
      <c r="I70" s="1"/>
      <c r="J70" s="16"/>
      <c r="K70" s="1"/>
      <c r="L70" s="1"/>
      <c r="M70" s="1"/>
      <c r="N70" s="16"/>
    </row>
    <row r="71" spans="1:14" x14ac:dyDescent="0.25">
      <c r="A71" s="16"/>
      <c r="B71" s="40" t="str">
        <f t="shared" si="2"/>
        <v/>
      </c>
      <c r="C71" s="1"/>
      <c r="D71" s="16"/>
      <c r="E71" s="34"/>
      <c r="F71" s="16"/>
      <c r="G71" s="1"/>
      <c r="H71" s="1"/>
      <c r="I71" s="1"/>
      <c r="J71" s="16"/>
      <c r="K71" s="1"/>
      <c r="L71" s="1"/>
      <c r="M71" s="1"/>
      <c r="N71" s="16"/>
    </row>
    <row r="72" spans="1:14" x14ac:dyDescent="0.25">
      <c r="A72" s="16"/>
      <c r="B72" s="40" t="str">
        <f t="shared" si="2"/>
        <v/>
      </c>
      <c r="C72" s="1"/>
      <c r="D72" s="16"/>
      <c r="E72" s="34"/>
      <c r="F72" s="16"/>
      <c r="G72" s="1"/>
      <c r="H72" s="1"/>
      <c r="I72" s="1"/>
      <c r="J72" s="16"/>
      <c r="K72" s="1"/>
      <c r="L72" s="1"/>
      <c r="M72" s="1"/>
      <c r="N72" s="16"/>
    </row>
    <row r="73" spans="1:14" x14ac:dyDescent="0.25">
      <c r="A73" s="16"/>
      <c r="B73" s="40" t="str">
        <f t="shared" si="2"/>
        <v/>
      </c>
      <c r="C73" s="1"/>
      <c r="D73" s="16"/>
      <c r="E73" s="34"/>
      <c r="F73" s="16"/>
      <c r="G73" s="1"/>
      <c r="H73" s="1"/>
      <c r="I73" s="1"/>
      <c r="J73" s="16"/>
      <c r="K73" s="1"/>
      <c r="L73" s="1"/>
      <c r="M73" s="1"/>
      <c r="N73" s="16"/>
    </row>
    <row r="74" spans="1:14" x14ac:dyDescent="0.25">
      <c r="A74" s="16"/>
      <c r="B74" s="40" t="str">
        <f t="shared" si="2"/>
        <v/>
      </c>
      <c r="C74" s="1"/>
      <c r="D74" s="16"/>
      <c r="E74" s="34"/>
      <c r="F74" s="16"/>
      <c r="G74" s="1"/>
      <c r="H74" s="1"/>
      <c r="I74" s="1"/>
      <c r="J74" s="16"/>
      <c r="K74" s="1"/>
      <c r="L74" s="1"/>
      <c r="M74" s="1"/>
      <c r="N74" s="16"/>
    </row>
    <row r="75" spans="1:14" x14ac:dyDescent="0.25">
      <c r="A75" s="16"/>
      <c r="B75" s="40" t="str">
        <f t="shared" si="2"/>
        <v/>
      </c>
      <c r="C75" s="1"/>
      <c r="D75" s="16"/>
      <c r="E75" s="34"/>
      <c r="F75" s="16"/>
      <c r="G75" s="1"/>
      <c r="H75" s="1"/>
      <c r="I75" s="1"/>
      <c r="J75" s="16"/>
      <c r="K75" s="1"/>
      <c r="L75" s="1"/>
      <c r="M75" s="1"/>
      <c r="N75" s="16"/>
    </row>
    <row r="76" spans="1:14" x14ac:dyDescent="0.25">
      <c r="A76" s="16"/>
      <c r="B76" s="40" t="str">
        <f t="shared" si="2"/>
        <v/>
      </c>
      <c r="C76" s="1"/>
      <c r="D76" s="16"/>
      <c r="E76" s="34"/>
      <c r="F76" s="16"/>
      <c r="G76" s="1"/>
      <c r="H76" s="1"/>
      <c r="I76" s="1"/>
      <c r="J76" s="16"/>
      <c r="K76" s="1"/>
      <c r="L76" s="1"/>
      <c r="M76" s="1"/>
      <c r="N76" s="16"/>
    </row>
    <row r="77" spans="1:14" x14ac:dyDescent="0.25">
      <c r="A77" s="16"/>
      <c r="B77" s="40" t="str">
        <f t="shared" si="2"/>
        <v/>
      </c>
      <c r="C77" s="1"/>
      <c r="D77" s="16"/>
      <c r="E77" s="34"/>
      <c r="F77" s="16"/>
      <c r="G77" s="1"/>
      <c r="H77" s="1"/>
      <c r="I77" s="1"/>
      <c r="J77" s="16"/>
      <c r="K77" s="1"/>
      <c r="L77" s="1"/>
      <c r="M77" s="1"/>
      <c r="N77" s="16"/>
    </row>
    <row r="78" spans="1:14" x14ac:dyDescent="0.25">
      <c r="A78" s="16"/>
      <c r="B78" s="40" t="str">
        <f t="shared" si="2"/>
        <v/>
      </c>
      <c r="C78" s="1"/>
      <c r="D78" s="16"/>
      <c r="E78" s="34"/>
      <c r="F78" s="16"/>
      <c r="G78" s="1"/>
      <c r="H78" s="1"/>
      <c r="I78" s="1"/>
      <c r="J78" s="16"/>
      <c r="K78" s="1"/>
      <c r="L78" s="1"/>
      <c r="M78" s="1"/>
      <c r="N78" s="16"/>
    </row>
    <row r="79" spans="1:14" x14ac:dyDescent="0.25">
      <c r="A79" s="16"/>
      <c r="B79" s="40" t="str">
        <f t="shared" si="2"/>
        <v/>
      </c>
      <c r="C79" s="1"/>
      <c r="D79" s="16"/>
      <c r="E79" s="34"/>
      <c r="F79" s="16"/>
      <c r="G79" s="1"/>
      <c r="H79" s="1"/>
      <c r="I79" s="1"/>
      <c r="J79" s="16"/>
      <c r="K79" s="1"/>
      <c r="L79" s="1"/>
      <c r="M79" s="1"/>
      <c r="N79" s="16"/>
    </row>
    <row r="80" spans="1:14" x14ac:dyDescent="0.25">
      <c r="A80" s="16"/>
      <c r="B80" s="40" t="str">
        <f t="shared" si="2"/>
        <v/>
      </c>
      <c r="C80" s="1"/>
      <c r="D80" s="16"/>
      <c r="E80" s="34"/>
      <c r="F80" s="16"/>
      <c r="G80" s="1"/>
      <c r="H80" s="1"/>
      <c r="I80" s="1"/>
      <c r="J80" s="16"/>
      <c r="K80" s="1"/>
      <c r="L80" s="1"/>
      <c r="M80" s="1"/>
      <c r="N80" s="16"/>
    </row>
    <row r="81" spans="1:14" x14ac:dyDescent="0.25">
      <c r="A81" s="16"/>
      <c r="B81" s="40" t="str">
        <f t="shared" si="2"/>
        <v/>
      </c>
      <c r="C81" s="1"/>
      <c r="D81" s="16"/>
      <c r="E81" s="34"/>
      <c r="F81" s="16"/>
      <c r="G81" s="1"/>
      <c r="H81" s="1"/>
      <c r="I81" s="1"/>
      <c r="J81" s="16"/>
      <c r="K81" s="1"/>
      <c r="L81" s="1"/>
      <c r="M81" s="1"/>
      <c r="N81" s="16"/>
    </row>
    <row r="82" spans="1:14" x14ac:dyDescent="0.25">
      <c r="A82" s="16"/>
      <c r="B82" s="40" t="str">
        <f t="shared" si="2"/>
        <v/>
      </c>
      <c r="C82" s="1"/>
      <c r="D82" s="16"/>
      <c r="E82" s="34"/>
      <c r="F82" s="16"/>
      <c r="G82" s="1"/>
      <c r="H82" s="1"/>
      <c r="I82" s="1"/>
      <c r="J82" s="16"/>
      <c r="K82" s="1"/>
      <c r="L82" s="1"/>
      <c r="M82" s="1"/>
      <c r="N82" s="16"/>
    </row>
    <row r="83" spans="1:14" x14ac:dyDescent="0.25">
      <c r="A83" s="16"/>
      <c r="B83" s="40" t="str">
        <f t="shared" si="2"/>
        <v/>
      </c>
      <c r="C83" s="1"/>
      <c r="D83" s="16"/>
      <c r="E83" s="34"/>
      <c r="F83" s="16"/>
      <c r="G83" s="1"/>
      <c r="H83" s="1"/>
      <c r="I83" s="1"/>
      <c r="J83" s="16"/>
      <c r="K83" s="1"/>
      <c r="L83" s="1"/>
      <c r="M83" s="1"/>
      <c r="N83" s="16"/>
    </row>
    <row r="84" spans="1:14" x14ac:dyDescent="0.25">
      <c r="A84" s="16"/>
      <c r="B84" s="40" t="str">
        <f t="shared" si="2"/>
        <v/>
      </c>
      <c r="C84" s="1"/>
      <c r="D84" s="16"/>
      <c r="E84" s="34"/>
      <c r="F84" s="16"/>
      <c r="G84" s="1"/>
      <c r="H84" s="1"/>
      <c r="I84" s="1"/>
      <c r="J84" s="16"/>
      <c r="K84" s="1"/>
      <c r="L84" s="1"/>
      <c r="M84" s="1"/>
      <c r="N84" s="16"/>
    </row>
    <row r="85" spans="1:14" x14ac:dyDescent="0.25">
      <c r="A85" s="16"/>
      <c r="B85" s="40" t="str">
        <f t="shared" si="2"/>
        <v/>
      </c>
      <c r="C85" s="1"/>
      <c r="D85" s="16"/>
      <c r="E85" s="34"/>
      <c r="F85" s="16"/>
      <c r="G85" s="1"/>
      <c r="H85" s="1"/>
      <c r="I85" s="1"/>
      <c r="J85" s="16"/>
      <c r="K85" s="1"/>
      <c r="L85" s="1"/>
      <c r="M85" s="1"/>
      <c r="N85" s="16"/>
    </row>
    <row r="86" spans="1:14" x14ac:dyDescent="0.25">
      <c r="A86" s="16"/>
      <c r="B86" s="40" t="str">
        <f t="shared" si="2"/>
        <v/>
      </c>
      <c r="C86" s="1"/>
      <c r="D86" s="16"/>
      <c r="E86" s="34"/>
      <c r="F86" s="16"/>
      <c r="G86" s="1"/>
      <c r="H86" s="1"/>
      <c r="I86" s="1"/>
      <c r="J86" s="16"/>
      <c r="K86" s="1"/>
      <c r="L86" s="1"/>
      <c r="M86" s="1"/>
      <c r="N86" s="16"/>
    </row>
    <row r="87" spans="1:14" x14ac:dyDescent="0.25">
      <c r="A87" s="16"/>
      <c r="B87" s="40" t="str">
        <f t="shared" si="2"/>
        <v/>
      </c>
      <c r="C87" s="1"/>
      <c r="D87" s="16"/>
      <c r="E87" s="34"/>
      <c r="F87" s="16"/>
      <c r="G87" s="1"/>
      <c r="H87" s="1"/>
      <c r="I87" s="1"/>
      <c r="J87" s="16"/>
      <c r="K87" s="1"/>
      <c r="L87" s="1"/>
      <c r="M87" s="1"/>
      <c r="N87" s="16"/>
    </row>
    <row r="88" spans="1:14" x14ac:dyDescent="0.25">
      <c r="A88" s="16"/>
      <c r="B88" s="40" t="str">
        <f t="shared" si="2"/>
        <v/>
      </c>
      <c r="C88" s="1"/>
      <c r="D88" s="16"/>
      <c r="E88" s="34"/>
      <c r="F88" s="16"/>
      <c r="G88" s="1"/>
      <c r="H88" s="1"/>
      <c r="I88" s="1"/>
      <c r="J88" s="16"/>
      <c r="K88" s="1"/>
      <c r="L88" s="1"/>
      <c r="M88" s="1"/>
      <c r="N88" s="16"/>
    </row>
    <row r="89" spans="1:14" x14ac:dyDescent="0.25">
      <c r="A89" s="16"/>
      <c r="B89" s="40" t="str">
        <f t="shared" si="2"/>
        <v/>
      </c>
      <c r="C89" s="1"/>
      <c r="D89" s="16"/>
      <c r="E89" s="34"/>
      <c r="F89" s="16"/>
      <c r="G89" s="1"/>
      <c r="H89" s="1"/>
      <c r="I89" s="1"/>
      <c r="J89" s="16"/>
      <c r="K89" s="1"/>
      <c r="L89" s="1"/>
      <c r="M89" s="1"/>
      <c r="N89" s="16"/>
    </row>
    <row r="90" spans="1:14" x14ac:dyDescent="0.25">
      <c r="A90" s="16"/>
      <c r="B90" s="40" t="str">
        <f t="shared" si="2"/>
        <v/>
      </c>
      <c r="C90" s="1"/>
      <c r="D90" s="16"/>
      <c r="E90" s="34"/>
      <c r="F90" s="16"/>
      <c r="G90" s="1"/>
      <c r="H90" s="1"/>
      <c r="I90" s="1"/>
      <c r="J90" s="16"/>
      <c r="K90" s="1"/>
      <c r="L90" s="1"/>
      <c r="M90" s="1"/>
      <c r="N90" s="16"/>
    </row>
    <row r="91" spans="1:14" x14ac:dyDescent="0.25">
      <c r="A91" s="16"/>
      <c r="B91" s="40" t="str">
        <f t="shared" si="2"/>
        <v/>
      </c>
      <c r="C91" s="1"/>
      <c r="D91" s="16"/>
      <c r="E91" s="34"/>
      <c r="F91" s="16"/>
      <c r="G91" s="1"/>
      <c r="H91" s="1"/>
      <c r="I91" s="1"/>
      <c r="J91" s="16"/>
      <c r="K91" s="1"/>
      <c r="L91" s="1"/>
      <c r="M91" s="1"/>
      <c r="N91" s="16"/>
    </row>
    <row r="92" spans="1:14" x14ac:dyDescent="0.25">
      <c r="A92" s="16"/>
      <c r="B92" s="40" t="str">
        <f t="shared" si="2"/>
        <v/>
      </c>
      <c r="C92" s="1"/>
      <c r="D92" s="16"/>
      <c r="E92" s="34"/>
      <c r="F92" s="16"/>
      <c r="G92" s="1"/>
      <c r="H92" s="1"/>
      <c r="I92" s="1"/>
      <c r="J92" s="16"/>
      <c r="K92" s="1"/>
      <c r="L92" s="1"/>
      <c r="M92" s="1"/>
      <c r="N92" s="16"/>
    </row>
    <row r="93" spans="1:14" x14ac:dyDescent="0.25">
      <c r="A93" s="16"/>
      <c r="B93" s="40" t="str">
        <f t="shared" si="2"/>
        <v/>
      </c>
      <c r="C93" s="1"/>
      <c r="D93" s="16"/>
      <c r="E93" s="34"/>
      <c r="F93" s="16"/>
      <c r="G93" s="1"/>
      <c r="H93" s="1"/>
      <c r="I93" s="1"/>
      <c r="J93" s="16"/>
      <c r="K93" s="1"/>
      <c r="L93" s="1"/>
      <c r="M93" s="1"/>
      <c r="N93" s="16"/>
    </row>
    <row r="94" spans="1:14" x14ac:dyDescent="0.25">
      <c r="A94" s="16"/>
      <c r="B94" s="40" t="str">
        <f t="shared" si="2"/>
        <v/>
      </c>
      <c r="C94" s="1"/>
      <c r="D94" s="16"/>
      <c r="E94" s="34"/>
      <c r="F94" s="16"/>
      <c r="G94" s="1"/>
      <c r="H94" s="1"/>
      <c r="I94" s="1"/>
      <c r="J94" s="16"/>
      <c r="K94" s="1"/>
      <c r="L94" s="1"/>
      <c r="M94" s="1"/>
      <c r="N94" s="16"/>
    </row>
    <row r="95" spans="1:14" x14ac:dyDescent="0.25">
      <c r="A95" s="16"/>
      <c r="B95" s="40" t="str">
        <f t="shared" si="2"/>
        <v/>
      </c>
      <c r="C95" s="1"/>
      <c r="D95" s="16"/>
      <c r="E95" s="34"/>
      <c r="F95" s="16"/>
      <c r="G95" s="1"/>
      <c r="H95" s="1"/>
      <c r="I95" s="1"/>
      <c r="J95" s="16"/>
      <c r="K95" s="1"/>
      <c r="L95" s="1"/>
      <c r="M95" s="1"/>
      <c r="N95" s="16"/>
    </row>
    <row r="96" spans="1:14" x14ac:dyDescent="0.25">
      <c r="A96" s="16"/>
      <c r="B96" s="40" t="str">
        <f t="shared" si="2"/>
        <v/>
      </c>
      <c r="C96" s="1"/>
      <c r="D96" s="16"/>
      <c r="E96" s="34"/>
      <c r="F96" s="16"/>
      <c r="G96" s="1"/>
      <c r="H96" s="1"/>
      <c r="I96" s="1"/>
      <c r="J96" s="16"/>
      <c r="K96" s="1"/>
      <c r="L96" s="1"/>
      <c r="M96" s="1"/>
      <c r="N96" s="16"/>
    </row>
    <row r="97" spans="1:14" x14ac:dyDescent="0.25">
      <c r="A97" s="16"/>
      <c r="B97" s="40" t="str">
        <f t="shared" si="2"/>
        <v/>
      </c>
      <c r="C97" s="1"/>
      <c r="D97" s="16"/>
      <c r="E97" s="34"/>
      <c r="F97" s="16"/>
      <c r="G97" s="1"/>
      <c r="H97" s="1"/>
      <c r="I97" s="1"/>
      <c r="J97" s="16"/>
      <c r="K97" s="1"/>
      <c r="L97" s="1"/>
      <c r="M97" s="1"/>
      <c r="N97" s="16"/>
    </row>
    <row r="98" spans="1:14" x14ac:dyDescent="0.25">
      <c r="A98" s="16"/>
      <c r="B98" s="40" t="str">
        <f t="shared" si="2"/>
        <v/>
      </c>
      <c r="C98" s="1"/>
      <c r="D98" s="16"/>
      <c r="E98" s="34"/>
      <c r="F98" s="16"/>
      <c r="G98" s="1"/>
      <c r="H98" s="1"/>
      <c r="I98" s="1"/>
      <c r="J98" s="16"/>
      <c r="K98" s="1"/>
      <c r="L98" s="1"/>
      <c r="M98" s="1"/>
      <c r="N98" s="16"/>
    </row>
    <row r="99" spans="1:14" x14ac:dyDescent="0.25">
      <c r="A99" s="16"/>
      <c r="B99" s="40" t="str">
        <f t="shared" si="2"/>
        <v/>
      </c>
      <c r="C99" s="1"/>
      <c r="D99" s="16"/>
      <c r="E99" s="34"/>
      <c r="F99" s="16"/>
      <c r="G99" s="1"/>
      <c r="H99" s="1"/>
      <c r="I99" s="1"/>
      <c r="J99" s="16"/>
      <c r="K99" s="1"/>
      <c r="L99" s="1"/>
      <c r="M99" s="1"/>
      <c r="N99" s="16"/>
    </row>
    <row r="100" spans="1:14" x14ac:dyDescent="0.25">
      <c r="A100" s="16"/>
      <c r="B100" s="40" t="str">
        <f t="shared" ref="B100:B131" si="3">IF(ISBLANK(E100), "", _xlfn.TEXTJOIN("_", TRUE, study_id,"biosample",IF(E100&lt;&gt;"", ROW(B100)-3, ""), E100))</f>
        <v/>
      </c>
      <c r="C100" s="1"/>
      <c r="D100" s="16"/>
      <c r="E100" s="34"/>
      <c r="F100" s="16"/>
      <c r="G100" s="1"/>
      <c r="H100" s="1"/>
      <c r="I100" s="1"/>
      <c r="J100" s="16"/>
      <c r="K100" s="1"/>
      <c r="L100" s="1"/>
      <c r="M100" s="1"/>
      <c r="N100" s="16"/>
    </row>
    <row r="101" spans="1:14" x14ac:dyDescent="0.25">
      <c r="A101" s="16"/>
      <c r="B101" s="40" t="str">
        <f t="shared" si="3"/>
        <v/>
      </c>
      <c r="C101" s="1"/>
      <c r="D101" s="16"/>
      <c r="E101" s="34"/>
      <c r="F101" s="16"/>
      <c r="G101" s="1"/>
      <c r="H101" s="1"/>
      <c r="I101" s="1"/>
      <c r="J101" s="16"/>
      <c r="K101" s="1"/>
      <c r="L101" s="1"/>
      <c r="M101" s="1"/>
      <c r="N101" s="16"/>
    </row>
    <row r="102" spans="1:14" x14ac:dyDescent="0.25">
      <c r="A102" s="16"/>
      <c r="B102" s="40" t="str">
        <f t="shared" si="3"/>
        <v/>
      </c>
      <c r="C102" s="1"/>
      <c r="D102" s="16"/>
      <c r="E102" s="34"/>
      <c r="F102" s="16"/>
      <c r="G102" s="1"/>
      <c r="H102" s="1"/>
      <c r="I102" s="1"/>
      <c r="J102" s="16"/>
      <c r="K102" s="1"/>
      <c r="L102" s="1"/>
      <c r="M102" s="1"/>
      <c r="N102" s="16"/>
    </row>
    <row r="103" spans="1:14" x14ac:dyDescent="0.25">
      <c r="A103" s="16"/>
      <c r="B103" s="40" t="str">
        <f t="shared" si="3"/>
        <v/>
      </c>
      <c r="C103" s="1"/>
      <c r="D103" s="16"/>
      <c r="E103" s="34"/>
      <c r="F103" s="16"/>
      <c r="G103" s="1"/>
      <c r="H103" s="1"/>
      <c r="I103" s="1"/>
      <c r="J103" s="16"/>
      <c r="K103" s="1"/>
      <c r="L103" s="1"/>
      <c r="M103" s="1"/>
      <c r="N103" s="16"/>
    </row>
    <row r="104" spans="1:14" x14ac:dyDescent="0.25">
      <c r="A104" s="16"/>
      <c r="B104" s="40" t="str">
        <f t="shared" si="3"/>
        <v/>
      </c>
      <c r="C104" s="1"/>
      <c r="D104" s="16"/>
      <c r="E104" s="34"/>
      <c r="F104" s="16"/>
      <c r="G104" s="1"/>
      <c r="H104" s="1"/>
      <c r="I104" s="1"/>
      <c r="J104" s="16"/>
      <c r="K104" s="1"/>
      <c r="L104" s="1"/>
      <c r="M104" s="1"/>
      <c r="N104" s="16"/>
    </row>
    <row r="105" spans="1:14" x14ac:dyDescent="0.25">
      <c r="A105" s="16"/>
      <c r="B105" s="40" t="str">
        <f t="shared" si="3"/>
        <v/>
      </c>
      <c r="C105" s="1"/>
      <c r="D105" s="16"/>
      <c r="E105" s="34"/>
      <c r="F105" s="16"/>
      <c r="G105" s="1"/>
      <c r="H105" s="1"/>
      <c r="I105" s="1"/>
      <c r="J105" s="16"/>
      <c r="K105" s="1"/>
      <c r="L105" s="1"/>
      <c r="M105" s="1"/>
      <c r="N105" s="16"/>
    </row>
    <row r="106" spans="1:14" x14ac:dyDescent="0.25">
      <c r="A106" s="16"/>
      <c r="B106" s="40" t="str">
        <f t="shared" si="3"/>
        <v/>
      </c>
      <c r="C106" s="1"/>
      <c r="D106" s="16"/>
      <c r="E106" s="34"/>
      <c r="F106" s="16"/>
      <c r="G106" s="1"/>
      <c r="H106" s="1"/>
      <c r="I106" s="1"/>
      <c r="J106" s="16"/>
      <c r="K106" s="1"/>
      <c r="L106" s="1"/>
      <c r="M106" s="1"/>
      <c r="N106" s="16"/>
    </row>
    <row r="107" spans="1:14" x14ac:dyDescent="0.25">
      <c r="A107" s="16"/>
      <c r="B107" s="40" t="str">
        <f t="shared" si="3"/>
        <v/>
      </c>
      <c r="C107" s="1"/>
      <c r="D107" s="16"/>
      <c r="E107" s="34"/>
      <c r="F107" s="16"/>
      <c r="G107" s="1"/>
      <c r="H107" s="1"/>
      <c r="I107" s="1"/>
      <c r="J107" s="16"/>
      <c r="K107" s="1"/>
      <c r="L107" s="1"/>
      <c r="M107" s="1"/>
      <c r="N107" s="16"/>
    </row>
    <row r="108" spans="1:14" x14ac:dyDescent="0.25">
      <c r="A108" s="16"/>
      <c r="B108" s="40" t="str">
        <f t="shared" si="3"/>
        <v/>
      </c>
      <c r="C108" s="1"/>
      <c r="D108" s="16"/>
      <c r="E108" s="34"/>
      <c r="F108" s="16"/>
      <c r="G108" s="1"/>
      <c r="H108" s="1"/>
      <c r="I108" s="1"/>
      <c r="J108" s="16"/>
      <c r="K108" s="1"/>
      <c r="L108" s="1"/>
      <c r="M108" s="1"/>
      <c r="N108" s="16"/>
    </row>
    <row r="109" spans="1:14" x14ac:dyDescent="0.25">
      <c r="A109" s="16"/>
      <c r="B109" s="40" t="str">
        <f t="shared" si="3"/>
        <v/>
      </c>
      <c r="C109" s="1"/>
      <c r="D109" s="16"/>
      <c r="E109" s="34"/>
      <c r="F109" s="16"/>
      <c r="G109" s="1"/>
      <c r="H109" s="1"/>
      <c r="I109" s="1"/>
      <c r="J109" s="16"/>
      <c r="K109" s="1"/>
      <c r="L109" s="1"/>
      <c r="M109" s="1"/>
      <c r="N109" s="16"/>
    </row>
    <row r="110" spans="1:14" x14ac:dyDescent="0.25">
      <c r="A110" s="16"/>
      <c r="B110" s="40" t="str">
        <f t="shared" si="3"/>
        <v/>
      </c>
      <c r="C110" s="1"/>
      <c r="D110" s="16"/>
      <c r="E110" s="34"/>
      <c r="F110" s="16"/>
      <c r="G110" s="1"/>
      <c r="H110" s="1"/>
      <c r="I110" s="1"/>
      <c r="J110" s="16"/>
      <c r="K110" s="1"/>
      <c r="L110" s="1"/>
      <c r="M110" s="1"/>
      <c r="N110" s="16"/>
    </row>
    <row r="111" spans="1:14" x14ac:dyDescent="0.25">
      <c r="A111" s="16"/>
      <c r="B111" s="40" t="str">
        <f t="shared" si="3"/>
        <v/>
      </c>
      <c r="C111" s="1"/>
      <c r="D111" s="16"/>
      <c r="E111" s="34"/>
      <c r="F111" s="16"/>
      <c r="G111" s="1"/>
      <c r="H111" s="1"/>
      <c r="I111" s="1"/>
      <c r="J111" s="16"/>
      <c r="K111" s="1"/>
      <c r="L111" s="1"/>
      <c r="M111" s="1"/>
      <c r="N111" s="16"/>
    </row>
    <row r="112" spans="1:14" x14ac:dyDescent="0.25">
      <c r="A112" s="16"/>
      <c r="B112" s="40" t="str">
        <f t="shared" si="3"/>
        <v/>
      </c>
      <c r="C112" s="1"/>
      <c r="D112" s="16"/>
      <c r="E112" s="34"/>
      <c r="F112" s="16"/>
      <c r="G112" s="1"/>
      <c r="H112" s="1"/>
      <c r="I112" s="1"/>
      <c r="J112" s="16"/>
      <c r="K112" s="1"/>
      <c r="L112" s="1"/>
      <c r="M112" s="1"/>
      <c r="N112" s="16"/>
    </row>
    <row r="113" spans="1:14" x14ac:dyDescent="0.25">
      <c r="A113" s="16"/>
      <c r="B113" s="40" t="str">
        <f t="shared" si="3"/>
        <v/>
      </c>
      <c r="C113" s="1"/>
      <c r="D113" s="16"/>
      <c r="E113" s="34"/>
      <c r="F113" s="16"/>
      <c r="G113" s="1"/>
      <c r="H113" s="1"/>
      <c r="I113" s="1"/>
      <c r="J113" s="16"/>
      <c r="K113" s="1"/>
      <c r="L113" s="1"/>
      <c r="M113" s="1"/>
      <c r="N113" s="16"/>
    </row>
    <row r="114" spans="1:14" x14ac:dyDescent="0.25">
      <c r="A114" s="16"/>
      <c r="B114" s="40" t="str">
        <f t="shared" si="3"/>
        <v/>
      </c>
      <c r="C114" s="1"/>
      <c r="D114" s="16"/>
      <c r="E114" s="34"/>
      <c r="F114" s="16"/>
      <c r="G114" s="1"/>
      <c r="H114" s="1"/>
      <c r="I114" s="1"/>
      <c r="J114" s="16"/>
      <c r="K114" s="1"/>
      <c r="L114" s="1"/>
      <c r="M114" s="1"/>
      <c r="N114" s="16"/>
    </row>
    <row r="115" spans="1:14" x14ac:dyDescent="0.25">
      <c r="A115" s="16"/>
      <c r="B115" s="40" t="str">
        <f t="shared" si="3"/>
        <v/>
      </c>
      <c r="C115" s="1"/>
      <c r="D115" s="16"/>
      <c r="E115" s="34"/>
      <c r="F115" s="16"/>
      <c r="G115" s="1"/>
      <c r="H115" s="1"/>
      <c r="I115" s="1"/>
      <c r="J115" s="16"/>
      <c r="K115" s="1"/>
      <c r="L115" s="1"/>
      <c r="M115" s="1"/>
      <c r="N115" s="16"/>
    </row>
    <row r="116" spans="1:14" x14ac:dyDescent="0.25">
      <c r="A116" s="16"/>
      <c r="B116" s="40" t="str">
        <f t="shared" si="3"/>
        <v/>
      </c>
      <c r="C116" s="1"/>
      <c r="D116" s="16"/>
      <c r="E116" s="34"/>
      <c r="F116" s="16"/>
      <c r="G116" s="1"/>
      <c r="H116" s="1"/>
      <c r="I116" s="1"/>
      <c r="J116" s="16"/>
      <c r="K116" s="1"/>
      <c r="L116" s="1"/>
      <c r="M116" s="1"/>
      <c r="N116" s="16"/>
    </row>
    <row r="117" spans="1:14" x14ac:dyDescent="0.25">
      <c r="A117" s="16"/>
      <c r="B117" s="40" t="str">
        <f t="shared" si="3"/>
        <v/>
      </c>
      <c r="C117" s="1"/>
      <c r="D117" s="16"/>
      <c r="E117" s="34"/>
      <c r="F117" s="16"/>
      <c r="G117" s="1"/>
      <c r="H117" s="1"/>
      <c r="I117" s="1"/>
      <c r="J117" s="16"/>
      <c r="K117" s="1"/>
      <c r="L117" s="1"/>
      <c r="M117" s="1"/>
      <c r="N117" s="16"/>
    </row>
    <row r="118" spans="1:14" x14ac:dyDescent="0.25">
      <c r="A118" s="16"/>
      <c r="B118" s="40" t="str">
        <f t="shared" si="3"/>
        <v/>
      </c>
      <c r="C118" s="1"/>
      <c r="D118" s="16"/>
      <c r="E118" s="34"/>
      <c r="F118" s="16"/>
      <c r="G118" s="1"/>
      <c r="H118" s="1"/>
      <c r="I118" s="1"/>
      <c r="J118" s="16"/>
      <c r="K118" s="1"/>
      <c r="L118" s="1"/>
      <c r="M118" s="1"/>
      <c r="N118" s="16"/>
    </row>
    <row r="119" spans="1:14" x14ac:dyDescent="0.25">
      <c r="A119" s="16"/>
      <c r="B119" s="40" t="str">
        <f t="shared" si="3"/>
        <v/>
      </c>
      <c r="C119" s="1"/>
      <c r="D119" s="16"/>
      <c r="E119" s="34"/>
      <c r="F119" s="16"/>
      <c r="G119" s="1"/>
      <c r="H119" s="1"/>
      <c r="I119" s="1"/>
      <c r="J119" s="16"/>
      <c r="K119" s="1"/>
      <c r="L119" s="1"/>
      <c r="M119" s="1"/>
      <c r="N119" s="16"/>
    </row>
    <row r="120" spans="1:14" x14ac:dyDescent="0.25">
      <c r="A120" s="16"/>
      <c r="B120" s="40" t="str">
        <f t="shared" si="3"/>
        <v/>
      </c>
      <c r="C120" s="1"/>
      <c r="D120" s="16"/>
      <c r="E120" s="34"/>
      <c r="F120" s="16"/>
      <c r="G120" s="1"/>
      <c r="H120" s="1"/>
      <c r="I120" s="1"/>
      <c r="J120" s="16"/>
      <c r="K120" s="1"/>
      <c r="L120" s="1"/>
      <c r="M120" s="1"/>
      <c r="N120" s="16"/>
    </row>
    <row r="121" spans="1:14" x14ac:dyDescent="0.25">
      <c r="A121" s="16"/>
      <c r="B121" s="40" t="str">
        <f t="shared" si="3"/>
        <v/>
      </c>
      <c r="C121" s="1"/>
      <c r="D121" s="16"/>
      <c r="E121" s="34"/>
      <c r="F121" s="16"/>
      <c r="G121" s="1"/>
      <c r="H121" s="1"/>
      <c r="I121" s="1"/>
      <c r="J121" s="16"/>
      <c r="K121" s="1"/>
      <c r="L121" s="1"/>
      <c r="M121" s="1"/>
      <c r="N121" s="16"/>
    </row>
    <row r="122" spans="1:14" x14ac:dyDescent="0.25">
      <c r="A122" s="16"/>
      <c r="B122" s="40" t="str">
        <f t="shared" si="3"/>
        <v/>
      </c>
      <c r="C122" s="1"/>
      <c r="D122" s="16"/>
      <c r="E122" s="34"/>
      <c r="F122" s="16"/>
      <c r="G122" s="1"/>
      <c r="H122" s="1"/>
      <c r="I122" s="1"/>
      <c r="J122" s="16"/>
      <c r="K122" s="1"/>
      <c r="L122" s="1"/>
      <c r="M122" s="1"/>
      <c r="N122" s="16"/>
    </row>
    <row r="123" spans="1:14" x14ac:dyDescent="0.25">
      <c r="A123" s="16"/>
      <c r="B123" s="40" t="str">
        <f t="shared" si="3"/>
        <v/>
      </c>
      <c r="C123" s="1"/>
      <c r="D123" s="16"/>
      <c r="E123" s="34"/>
      <c r="F123" s="16"/>
      <c r="G123" s="1"/>
      <c r="H123" s="1"/>
      <c r="I123" s="1"/>
      <c r="J123" s="16"/>
      <c r="K123" s="1"/>
      <c r="L123" s="1"/>
      <c r="M123" s="1"/>
      <c r="N123" s="16"/>
    </row>
    <row r="124" spans="1:14" x14ac:dyDescent="0.25">
      <c r="A124" s="16"/>
      <c r="B124" s="40" t="str">
        <f t="shared" si="3"/>
        <v/>
      </c>
      <c r="C124" s="1"/>
      <c r="D124" s="16"/>
      <c r="E124" s="34"/>
      <c r="F124" s="16"/>
      <c r="G124" s="1"/>
      <c r="H124" s="1"/>
      <c r="I124" s="1"/>
      <c r="J124" s="16"/>
      <c r="K124" s="1"/>
      <c r="L124" s="1"/>
      <c r="M124" s="1"/>
      <c r="N124" s="16"/>
    </row>
    <row r="125" spans="1:14" x14ac:dyDescent="0.25">
      <c r="A125" s="16"/>
      <c r="B125" s="40" t="str">
        <f t="shared" si="3"/>
        <v/>
      </c>
      <c r="C125" s="1"/>
      <c r="D125" s="16"/>
      <c r="E125" s="34"/>
      <c r="F125" s="16"/>
      <c r="G125" s="1"/>
      <c r="H125" s="1"/>
      <c r="I125" s="1"/>
      <c r="J125" s="16"/>
      <c r="K125" s="1"/>
      <c r="L125" s="1"/>
      <c r="M125" s="1"/>
      <c r="N125" s="16"/>
    </row>
    <row r="126" spans="1:14" x14ac:dyDescent="0.25">
      <c r="A126" s="16"/>
      <c r="B126" s="40" t="str">
        <f t="shared" si="3"/>
        <v/>
      </c>
      <c r="C126" s="1"/>
      <c r="D126" s="16"/>
      <c r="E126" s="34"/>
      <c r="F126" s="16"/>
      <c r="G126" s="1"/>
      <c r="H126" s="1"/>
      <c r="I126" s="1"/>
      <c r="J126" s="16"/>
      <c r="K126" s="1"/>
      <c r="L126" s="1"/>
      <c r="M126" s="1"/>
      <c r="N126" s="16"/>
    </row>
    <row r="127" spans="1:14" x14ac:dyDescent="0.25">
      <c r="A127" s="16"/>
      <c r="B127" s="40" t="str">
        <f t="shared" si="3"/>
        <v/>
      </c>
      <c r="C127" s="1"/>
      <c r="D127" s="16"/>
      <c r="E127" s="34"/>
      <c r="F127" s="16"/>
      <c r="G127" s="1"/>
      <c r="H127" s="1"/>
      <c r="I127" s="1"/>
      <c r="J127" s="16"/>
      <c r="K127" s="1"/>
      <c r="L127" s="1"/>
      <c r="M127" s="1"/>
      <c r="N127" s="16"/>
    </row>
    <row r="128" spans="1:14" x14ac:dyDescent="0.25">
      <c r="A128" s="16"/>
      <c r="B128" s="40" t="str">
        <f t="shared" si="3"/>
        <v/>
      </c>
      <c r="C128" s="1"/>
      <c r="D128" s="16"/>
      <c r="E128" s="34"/>
      <c r="F128" s="16"/>
      <c r="G128" s="1"/>
      <c r="H128" s="1"/>
      <c r="I128" s="1"/>
      <c r="J128" s="16"/>
      <c r="K128" s="1"/>
      <c r="L128" s="1"/>
      <c r="M128" s="1"/>
      <c r="N128" s="16"/>
    </row>
    <row r="129" spans="1:14" x14ac:dyDescent="0.25">
      <c r="A129" s="16"/>
      <c r="B129" s="40" t="str">
        <f t="shared" si="3"/>
        <v/>
      </c>
      <c r="C129" s="1"/>
      <c r="D129" s="16"/>
      <c r="E129" s="34"/>
      <c r="F129" s="16"/>
      <c r="G129" s="1"/>
      <c r="H129" s="1"/>
      <c r="I129" s="1"/>
      <c r="J129" s="16"/>
      <c r="K129" s="1"/>
      <c r="L129" s="1"/>
      <c r="M129" s="1"/>
      <c r="N129" s="16"/>
    </row>
    <row r="130" spans="1:14" x14ac:dyDescent="0.25">
      <c r="A130" s="16"/>
      <c r="B130" s="40" t="str">
        <f t="shared" si="3"/>
        <v/>
      </c>
      <c r="C130" s="1"/>
      <c r="D130" s="16"/>
      <c r="E130" s="34"/>
      <c r="F130" s="16"/>
      <c r="G130" s="1"/>
      <c r="H130" s="1"/>
      <c r="I130" s="1"/>
      <c r="J130" s="16"/>
      <c r="K130" s="1"/>
      <c r="L130" s="1"/>
      <c r="M130" s="1"/>
      <c r="N130" s="16"/>
    </row>
    <row r="131" spans="1:14" x14ac:dyDescent="0.25">
      <c r="A131" s="16"/>
      <c r="B131" s="40" t="str">
        <f t="shared" si="3"/>
        <v/>
      </c>
      <c r="C131" s="1"/>
      <c r="D131" s="16"/>
      <c r="E131" s="34"/>
      <c r="F131" s="16"/>
      <c r="G131" s="1"/>
      <c r="H131" s="1"/>
      <c r="I131" s="1"/>
      <c r="J131" s="16"/>
      <c r="K131" s="1"/>
      <c r="L131" s="1"/>
      <c r="M131" s="1"/>
      <c r="N131" s="16"/>
    </row>
    <row r="132" spans="1:14" x14ac:dyDescent="0.25">
      <c r="A132" s="16"/>
      <c r="B132" s="40" t="str">
        <f t="shared" ref="B132:B163" si="4">IF(ISBLANK(E132), "", _xlfn.TEXTJOIN("_", TRUE, study_id,"biosample",IF(E132&lt;&gt;"", ROW(B132)-3, ""), E132))</f>
        <v/>
      </c>
      <c r="C132" s="1"/>
      <c r="D132" s="16"/>
      <c r="E132" s="34"/>
      <c r="F132" s="16"/>
      <c r="G132" s="1"/>
      <c r="H132" s="1"/>
      <c r="I132" s="1"/>
      <c r="J132" s="16"/>
      <c r="K132" s="1"/>
      <c r="L132" s="1"/>
      <c r="M132" s="1"/>
      <c r="N132" s="16"/>
    </row>
    <row r="133" spans="1:14" x14ac:dyDescent="0.25">
      <c r="A133" s="16"/>
      <c r="B133" s="40" t="str">
        <f t="shared" si="4"/>
        <v/>
      </c>
      <c r="C133" s="1"/>
      <c r="D133" s="16"/>
      <c r="E133" s="34"/>
      <c r="F133" s="16"/>
      <c r="G133" s="1"/>
      <c r="H133" s="1"/>
      <c r="I133" s="1"/>
      <c r="J133" s="16"/>
      <c r="K133" s="1"/>
      <c r="L133" s="1"/>
      <c r="M133" s="1"/>
      <c r="N133" s="16"/>
    </row>
    <row r="134" spans="1:14" x14ac:dyDescent="0.25">
      <c r="A134" s="16"/>
      <c r="B134" s="40" t="str">
        <f t="shared" si="4"/>
        <v/>
      </c>
      <c r="C134" s="1"/>
      <c r="D134" s="16"/>
      <c r="E134" s="34"/>
      <c r="F134" s="16"/>
      <c r="G134" s="1"/>
      <c r="H134" s="1"/>
      <c r="I134" s="1"/>
      <c r="J134" s="16"/>
      <c r="K134" s="1"/>
      <c r="L134" s="1"/>
      <c r="M134" s="1"/>
      <c r="N134" s="16"/>
    </row>
    <row r="135" spans="1:14" x14ac:dyDescent="0.25">
      <c r="A135" s="16"/>
      <c r="B135" s="40" t="str">
        <f t="shared" si="4"/>
        <v/>
      </c>
      <c r="C135" s="1"/>
      <c r="D135" s="16"/>
      <c r="E135" s="34"/>
      <c r="F135" s="16"/>
      <c r="G135" s="1"/>
      <c r="H135" s="1"/>
      <c r="I135" s="1"/>
      <c r="J135" s="16"/>
      <c r="K135" s="1"/>
      <c r="L135" s="1"/>
      <c r="M135" s="1"/>
      <c r="N135" s="16"/>
    </row>
    <row r="136" spans="1:14" x14ac:dyDescent="0.25">
      <c r="A136" s="16"/>
      <c r="B136" s="40" t="str">
        <f t="shared" si="4"/>
        <v/>
      </c>
      <c r="C136" s="1"/>
      <c r="D136" s="16"/>
      <c r="E136" s="34"/>
      <c r="F136" s="16"/>
      <c r="G136" s="1"/>
      <c r="H136" s="1"/>
      <c r="I136" s="1"/>
      <c r="J136" s="16"/>
      <c r="K136" s="1"/>
      <c r="L136" s="1"/>
      <c r="M136" s="1"/>
      <c r="N136" s="16"/>
    </row>
    <row r="137" spans="1:14" x14ac:dyDescent="0.25">
      <c r="A137" s="16"/>
      <c r="B137" s="40" t="str">
        <f t="shared" si="4"/>
        <v/>
      </c>
      <c r="C137" s="1"/>
      <c r="D137" s="16"/>
      <c r="E137" s="34"/>
      <c r="F137" s="16"/>
      <c r="G137" s="1"/>
      <c r="H137" s="1"/>
      <c r="I137" s="1"/>
      <c r="J137" s="16"/>
      <c r="K137" s="1"/>
      <c r="L137" s="1"/>
      <c r="M137" s="1"/>
      <c r="N137" s="16"/>
    </row>
    <row r="138" spans="1:14" x14ac:dyDescent="0.25">
      <c r="A138" s="16"/>
      <c r="B138" s="40" t="str">
        <f t="shared" si="4"/>
        <v/>
      </c>
      <c r="C138" s="1"/>
      <c r="D138" s="16"/>
      <c r="E138" s="34"/>
      <c r="F138" s="16"/>
      <c r="G138" s="1"/>
      <c r="H138" s="1"/>
      <c r="I138" s="1"/>
      <c r="J138" s="16"/>
      <c r="K138" s="1"/>
      <c r="L138" s="1"/>
      <c r="M138" s="1"/>
      <c r="N138" s="16"/>
    </row>
    <row r="139" spans="1:14" x14ac:dyDescent="0.25">
      <c r="A139" s="16"/>
      <c r="B139" s="40" t="str">
        <f t="shared" si="4"/>
        <v/>
      </c>
      <c r="C139" s="1"/>
      <c r="D139" s="16"/>
      <c r="E139" s="34"/>
      <c r="F139" s="16"/>
      <c r="G139" s="1"/>
      <c r="H139" s="1"/>
      <c r="I139" s="1"/>
      <c r="J139" s="16"/>
      <c r="K139" s="1"/>
      <c r="L139" s="1"/>
      <c r="M139" s="1"/>
      <c r="N139" s="16"/>
    </row>
    <row r="140" spans="1:14" x14ac:dyDescent="0.25">
      <c r="A140" s="16"/>
      <c r="B140" s="40" t="str">
        <f t="shared" si="4"/>
        <v/>
      </c>
      <c r="C140" s="1"/>
      <c r="D140" s="16"/>
      <c r="E140" s="34"/>
      <c r="F140" s="16"/>
      <c r="G140" s="1"/>
      <c r="H140" s="1"/>
      <c r="I140" s="1"/>
      <c r="J140" s="16"/>
      <c r="K140" s="1"/>
      <c r="L140" s="1"/>
      <c r="M140" s="1"/>
      <c r="N140" s="16"/>
    </row>
    <row r="141" spans="1:14" x14ac:dyDescent="0.25">
      <c r="A141" s="16"/>
      <c r="B141" s="40" t="str">
        <f t="shared" si="4"/>
        <v/>
      </c>
      <c r="C141" s="1"/>
      <c r="D141" s="16"/>
      <c r="E141" s="34"/>
      <c r="F141" s="16"/>
      <c r="G141" s="1"/>
      <c r="H141" s="1"/>
      <c r="I141" s="1"/>
      <c r="J141" s="16"/>
      <c r="K141" s="1"/>
      <c r="L141" s="1"/>
      <c r="M141" s="1"/>
      <c r="N141" s="16"/>
    </row>
    <row r="142" spans="1:14" x14ac:dyDescent="0.25">
      <c r="A142" s="16"/>
      <c r="B142" s="40" t="str">
        <f t="shared" si="4"/>
        <v/>
      </c>
      <c r="C142" s="1"/>
      <c r="D142" s="16"/>
      <c r="E142" s="34"/>
      <c r="F142" s="16"/>
      <c r="G142" s="1"/>
      <c r="H142" s="1"/>
      <c r="I142" s="1"/>
      <c r="J142" s="16"/>
      <c r="K142" s="1"/>
      <c r="L142" s="1"/>
      <c r="M142" s="1"/>
      <c r="N142" s="16"/>
    </row>
    <row r="143" spans="1:14" x14ac:dyDescent="0.25">
      <c r="A143" s="16"/>
      <c r="B143" s="40" t="str">
        <f t="shared" si="4"/>
        <v/>
      </c>
      <c r="C143" s="1"/>
      <c r="D143" s="16"/>
      <c r="E143" s="34"/>
      <c r="F143" s="16"/>
      <c r="G143" s="1"/>
      <c r="H143" s="1"/>
      <c r="I143" s="1"/>
      <c r="J143" s="16"/>
      <c r="K143" s="1"/>
      <c r="L143" s="1"/>
      <c r="M143" s="1"/>
      <c r="N143" s="16"/>
    </row>
    <row r="144" spans="1:14" x14ac:dyDescent="0.25">
      <c r="A144" s="16"/>
      <c r="B144" s="40" t="str">
        <f t="shared" si="4"/>
        <v/>
      </c>
      <c r="C144" s="1"/>
      <c r="D144" s="16"/>
      <c r="E144" s="34"/>
      <c r="F144" s="16"/>
      <c r="G144" s="1"/>
      <c r="H144" s="1"/>
      <c r="I144" s="1"/>
      <c r="J144" s="16"/>
      <c r="K144" s="1"/>
      <c r="L144" s="1"/>
      <c r="M144" s="1"/>
      <c r="N144" s="16"/>
    </row>
    <row r="145" spans="1:14" x14ac:dyDescent="0.25">
      <c r="A145" s="16"/>
      <c r="B145" s="40" t="str">
        <f t="shared" si="4"/>
        <v/>
      </c>
      <c r="C145" s="1"/>
      <c r="D145" s="16"/>
      <c r="E145" s="34"/>
      <c r="F145" s="16"/>
      <c r="G145" s="1"/>
      <c r="H145" s="1"/>
      <c r="I145" s="1"/>
      <c r="J145" s="16"/>
      <c r="K145" s="1"/>
      <c r="L145" s="1"/>
      <c r="M145" s="1"/>
      <c r="N145" s="16"/>
    </row>
    <row r="146" spans="1:14" x14ac:dyDescent="0.25">
      <c r="A146" s="16"/>
      <c r="B146" s="40" t="str">
        <f t="shared" si="4"/>
        <v/>
      </c>
      <c r="C146" s="1"/>
      <c r="D146" s="16"/>
      <c r="E146" s="34"/>
      <c r="F146" s="16"/>
      <c r="G146" s="1"/>
      <c r="H146" s="1"/>
      <c r="I146" s="1"/>
      <c r="J146" s="16"/>
      <c r="K146" s="1"/>
      <c r="L146" s="1"/>
      <c r="M146" s="1"/>
      <c r="N146" s="16"/>
    </row>
    <row r="147" spans="1:14" x14ac:dyDescent="0.25">
      <c r="A147" s="16"/>
      <c r="B147" s="40" t="str">
        <f t="shared" si="4"/>
        <v/>
      </c>
      <c r="C147" s="1"/>
      <c r="D147" s="16"/>
      <c r="E147" s="34"/>
      <c r="F147" s="16"/>
      <c r="G147" s="1"/>
      <c r="H147" s="1"/>
      <c r="I147" s="1"/>
      <c r="J147" s="16"/>
      <c r="K147" s="1"/>
      <c r="L147" s="1"/>
      <c r="M147" s="1"/>
      <c r="N147" s="16"/>
    </row>
    <row r="148" spans="1:14" x14ac:dyDescent="0.25">
      <c r="A148" s="16"/>
      <c r="B148" s="40" t="str">
        <f t="shared" si="4"/>
        <v/>
      </c>
      <c r="C148" s="1"/>
      <c r="D148" s="16"/>
      <c r="E148" s="34"/>
      <c r="F148" s="16"/>
      <c r="G148" s="1"/>
      <c r="H148" s="1"/>
      <c r="I148" s="1"/>
      <c r="J148" s="16"/>
      <c r="K148" s="1"/>
      <c r="L148" s="1"/>
      <c r="M148" s="1"/>
      <c r="N148" s="16"/>
    </row>
    <row r="149" spans="1:14" x14ac:dyDescent="0.25">
      <c r="A149" s="16"/>
      <c r="B149" s="40" t="str">
        <f t="shared" si="4"/>
        <v/>
      </c>
      <c r="C149" s="1"/>
      <c r="D149" s="16"/>
      <c r="E149" s="34"/>
      <c r="F149" s="16"/>
      <c r="G149" s="1"/>
      <c r="H149" s="1"/>
      <c r="I149" s="1"/>
      <c r="J149" s="16"/>
      <c r="K149" s="1"/>
      <c r="L149" s="1"/>
      <c r="M149" s="1"/>
      <c r="N149" s="16"/>
    </row>
    <row r="150" spans="1:14" x14ac:dyDescent="0.25">
      <c r="A150" s="16"/>
      <c r="B150" s="40" t="str">
        <f t="shared" si="4"/>
        <v/>
      </c>
      <c r="C150" s="1"/>
      <c r="D150" s="16"/>
      <c r="E150" s="34"/>
      <c r="F150" s="16"/>
      <c r="G150" s="1"/>
      <c r="H150" s="1"/>
      <c r="I150" s="1"/>
      <c r="J150" s="16"/>
      <c r="K150" s="1"/>
      <c r="L150" s="1"/>
      <c r="M150" s="1"/>
      <c r="N150" s="16"/>
    </row>
    <row r="151" spans="1:14" x14ac:dyDescent="0.25">
      <c r="A151" s="16"/>
      <c r="B151" s="40" t="str">
        <f t="shared" si="4"/>
        <v/>
      </c>
      <c r="C151" s="1"/>
      <c r="D151" s="16"/>
      <c r="E151" s="34"/>
      <c r="F151" s="16"/>
      <c r="G151" s="1"/>
      <c r="H151" s="1"/>
      <c r="I151" s="1"/>
      <c r="J151" s="16"/>
      <c r="K151" s="1"/>
      <c r="L151" s="1"/>
      <c r="M151" s="1"/>
      <c r="N151" s="16"/>
    </row>
    <row r="152" spans="1:14" x14ac:dyDescent="0.25">
      <c r="A152" s="16"/>
      <c r="B152" s="40" t="str">
        <f t="shared" si="4"/>
        <v/>
      </c>
      <c r="C152" s="1"/>
      <c r="D152" s="16"/>
      <c r="E152" s="34"/>
      <c r="F152" s="16"/>
      <c r="G152" s="1"/>
      <c r="H152" s="1"/>
      <c r="I152" s="1"/>
      <c r="J152" s="16"/>
      <c r="K152" s="1"/>
      <c r="L152" s="1"/>
      <c r="M152" s="1"/>
      <c r="N152" s="16"/>
    </row>
    <row r="153" spans="1:14" x14ac:dyDescent="0.25">
      <c r="A153" s="16"/>
      <c r="B153" s="40" t="str">
        <f t="shared" si="4"/>
        <v/>
      </c>
      <c r="C153" s="1"/>
      <c r="D153" s="16"/>
      <c r="E153" s="34"/>
      <c r="F153" s="16"/>
      <c r="G153" s="1"/>
      <c r="H153" s="1"/>
      <c r="I153" s="1"/>
      <c r="J153" s="16"/>
      <c r="K153" s="1"/>
      <c r="L153" s="1"/>
      <c r="M153" s="1"/>
      <c r="N153" s="16"/>
    </row>
    <row r="154" spans="1:14" x14ac:dyDescent="0.25">
      <c r="A154" s="16"/>
      <c r="B154" s="40" t="str">
        <f t="shared" si="4"/>
        <v/>
      </c>
      <c r="C154" s="1"/>
      <c r="D154" s="16"/>
      <c r="E154" s="34"/>
      <c r="F154" s="16"/>
      <c r="G154" s="1"/>
      <c r="H154" s="1"/>
      <c r="I154" s="1"/>
      <c r="J154" s="16"/>
      <c r="K154" s="1"/>
      <c r="L154" s="1"/>
      <c r="M154" s="1"/>
      <c r="N154" s="16"/>
    </row>
    <row r="155" spans="1:14" x14ac:dyDescent="0.25">
      <c r="A155" s="16"/>
      <c r="B155" s="40" t="str">
        <f t="shared" si="4"/>
        <v/>
      </c>
      <c r="C155" s="1"/>
      <c r="D155" s="16"/>
      <c r="E155" s="34"/>
      <c r="F155" s="16"/>
      <c r="G155" s="1"/>
      <c r="H155" s="1"/>
      <c r="I155" s="1"/>
      <c r="J155" s="16"/>
      <c r="K155" s="1"/>
      <c r="L155" s="1"/>
      <c r="M155" s="1"/>
      <c r="N155" s="16"/>
    </row>
    <row r="156" spans="1:14" x14ac:dyDescent="0.25">
      <c r="A156" s="16"/>
      <c r="B156" s="40" t="str">
        <f t="shared" si="4"/>
        <v/>
      </c>
      <c r="C156" s="1"/>
      <c r="D156" s="16"/>
      <c r="E156" s="34"/>
      <c r="F156" s="16"/>
      <c r="G156" s="1"/>
      <c r="H156" s="1"/>
      <c r="I156" s="1"/>
      <c r="J156" s="16"/>
      <c r="K156" s="1"/>
      <c r="L156" s="1"/>
      <c r="M156" s="1"/>
      <c r="N156" s="16"/>
    </row>
    <row r="157" spans="1:14" x14ac:dyDescent="0.25">
      <c r="A157" s="16"/>
      <c r="B157" s="40" t="str">
        <f t="shared" si="4"/>
        <v/>
      </c>
      <c r="C157" s="1"/>
      <c r="D157" s="16"/>
      <c r="E157" s="34"/>
      <c r="F157" s="16"/>
      <c r="G157" s="1"/>
      <c r="H157" s="1"/>
      <c r="I157" s="1"/>
      <c r="J157" s="16"/>
      <c r="K157" s="1"/>
      <c r="L157" s="1"/>
      <c r="M157" s="1"/>
      <c r="N157" s="16"/>
    </row>
    <row r="158" spans="1:14" x14ac:dyDescent="0.25">
      <c r="A158" s="16"/>
      <c r="B158" s="40" t="str">
        <f t="shared" si="4"/>
        <v/>
      </c>
      <c r="C158" s="1"/>
      <c r="D158" s="16"/>
      <c r="E158" s="34"/>
      <c r="F158" s="16"/>
      <c r="G158" s="1"/>
      <c r="H158" s="1"/>
      <c r="I158" s="1"/>
      <c r="J158" s="16"/>
      <c r="K158" s="1"/>
      <c r="L158" s="1"/>
      <c r="M158" s="1"/>
      <c r="N158" s="16"/>
    </row>
    <row r="159" spans="1:14" x14ac:dyDescent="0.25">
      <c r="A159" s="16"/>
      <c r="B159" s="40" t="str">
        <f t="shared" si="4"/>
        <v/>
      </c>
      <c r="C159" s="1"/>
      <c r="D159" s="16"/>
      <c r="E159" s="34"/>
      <c r="F159" s="16"/>
      <c r="G159" s="1"/>
      <c r="H159" s="1"/>
      <c r="I159" s="1"/>
      <c r="J159" s="16"/>
      <c r="K159" s="1"/>
      <c r="L159" s="1"/>
      <c r="M159" s="1"/>
      <c r="N159" s="16"/>
    </row>
    <row r="160" spans="1:14" x14ac:dyDescent="0.25">
      <c r="A160" s="16"/>
      <c r="B160" s="40" t="str">
        <f t="shared" si="4"/>
        <v/>
      </c>
      <c r="C160" s="1"/>
      <c r="D160" s="16"/>
      <c r="E160" s="34"/>
      <c r="F160" s="16"/>
      <c r="G160" s="1"/>
      <c r="H160" s="1"/>
      <c r="I160" s="1"/>
      <c r="J160" s="16"/>
      <c r="K160" s="1"/>
      <c r="L160" s="1"/>
      <c r="M160" s="1"/>
      <c r="N160" s="16"/>
    </row>
    <row r="161" spans="1:14" x14ac:dyDescent="0.25">
      <c r="A161" s="16"/>
      <c r="B161" s="40" t="str">
        <f t="shared" si="4"/>
        <v/>
      </c>
      <c r="C161" s="1"/>
      <c r="D161" s="16"/>
      <c r="E161" s="34"/>
      <c r="F161" s="16"/>
      <c r="G161" s="1"/>
      <c r="H161" s="1"/>
      <c r="I161" s="1"/>
      <c r="J161" s="16"/>
      <c r="K161" s="1"/>
      <c r="L161" s="1"/>
      <c r="M161" s="1"/>
      <c r="N161" s="16"/>
    </row>
    <row r="162" spans="1:14" x14ac:dyDescent="0.25">
      <c r="A162" s="16"/>
      <c r="B162" s="40" t="str">
        <f t="shared" si="4"/>
        <v/>
      </c>
      <c r="C162" s="1"/>
      <c r="D162" s="16"/>
      <c r="E162" s="34"/>
      <c r="F162" s="16"/>
      <c r="G162" s="1"/>
      <c r="H162" s="1"/>
      <c r="I162" s="1"/>
      <c r="J162" s="16"/>
      <c r="K162" s="1"/>
      <c r="L162" s="1"/>
      <c r="M162" s="1"/>
      <c r="N162" s="16"/>
    </row>
    <row r="163" spans="1:14" x14ac:dyDescent="0.25">
      <c r="A163" s="16"/>
      <c r="B163" s="40" t="str">
        <f t="shared" si="4"/>
        <v/>
      </c>
      <c r="C163" s="1"/>
      <c r="D163" s="16"/>
      <c r="E163" s="34"/>
      <c r="F163" s="16"/>
      <c r="G163" s="1"/>
      <c r="H163" s="1"/>
      <c r="I163" s="1"/>
      <c r="J163" s="16"/>
      <c r="K163" s="1"/>
      <c r="L163" s="1"/>
      <c r="M163" s="1"/>
      <c r="N163" s="16"/>
    </row>
    <row r="164" spans="1:14" x14ac:dyDescent="0.25">
      <c r="A164" s="16"/>
      <c r="B164" s="40" t="str">
        <f t="shared" ref="B164:B200" si="5">IF(ISBLANK(E164), "", _xlfn.TEXTJOIN("_", TRUE, study_id,"biosample",IF(E164&lt;&gt;"", ROW(B164)-3, ""), E164))</f>
        <v/>
      </c>
      <c r="C164" s="1"/>
      <c r="D164" s="16"/>
      <c r="E164" s="34"/>
      <c r="F164" s="16"/>
      <c r="G164" s="1"/>
      <c r="H164" s="1"/>
      <c r="I164" s="1"/>
      <c r="J164" s="16"/>
      <c r="K164" s="1"/>
      <c r="L164" s="1"/>
      <c r="M164" s="1"/>
      <c r="N164" s="16"/>
    </row>
    <row r="165" spans="1:14" x14ac:dyDescent="0.25">
      <c r="A165" s="16"/>
      <c r="B165" s="40" t="str">
        <f t="shared" si="5"/>
        <v/>
      </c>
      <c r="C165" s="1"/>
      <c r="D165" s="16"/>
      <c r="E165" s="34"/>
      <c r="F165" s="16"/>
      <c r="G165" s="1"/>
      <c r="H165" s="1"/>
      <c r="I165" s="1"/>
      <c r="J165" s="16"/>
      <c r="K165" s="1"/>
      <c r="L165" s="1"/>
      <c r="M165" s="1"/>
      <c r="N165" s="16"/>
    </row>
    <row r="166" spans="1:14" x14ac:dyDescent="0.25">
      <c r="A166" s="16"/>
      <c r="B166" s="40" t="str">
        <f t="shared" si="5"/>
        <v/>
      </c>
      <c r="C166" s="1"/>
      <c r="D166" s="16"/>
      <c r="E166" s="34"/>
      <c r="F166" s="16"/>
      <c r="G166" s="1"/>
      <c r="H166" s="1"/>
      <c r="I166" s="1"/>
      <c r="J166" s="16"/>
      <c r="K166" s="1"/>
      <c r="L166" s="1"/>
      <c r="M166" s="1"/>
      <c r="N166" s="16"/>
    </row>
    <row r="167" spans="1:14" x14ac:dyDescent="0.25">
      <c r="A167" s="16"/>
      <c r="B167" s="40" t="str">
        <f t="shared" si="5"/>
        <v/>
      </c>
      <c r="C167" s="1"/>
      <c r="D167" s="16"/>
      <c r="E167" s="34"/>
      <c r="F167" s="16"/>
      <c r="G167" s="1"/>
      <c r="H167" s="1"/>
      <c r="I167" s="1"/>
      <c r="J167" s="16"/>
      <c r="K167" s="1"/>
      <c r="L167" s="1"/>
      <c r="M167" s="1"/>
      <c r="N167" s="16"/>
    </row>
    <row r="168" spans="1:14" x14ac:dyDescent="0.25">
      <c r="A168" s="16"/>
      <c r="B168" s="40" t="str">
        <f t="shared" si="5"/>
        <v/>
      </c>
      <c r="C168" s="1"/>
      <c r="D168" s="16"/>
      <c r="E168" s="34"/>
      <c r="F168" s="16"/>
      <c r="G168" s="1"/>
      <c r="H168" s="1"/>
      <c r="I168" s="1"/>
      <c r="J168" s="16"/>
      <c r="K168" s="1"/>
      <c r="L168" s="1"/>
      <c r="M168" s="1"/>
      <c r="N168" s="16"/>
    </row>
    <row r="169" spans="1:14" x14ac:dyDescent="0.25">
      <c r="A169" s="16"/>
      <c r="B169" s="40" t="str">
        <f t="shared" si="5"/>
        <v/>
      </c>
      <c r="C169" s="1"/>
      <c r="D169" s="16"/>
      <c r="E169" s="34"/>
      <c r="F169" s="16"/>
      <c r="G169" s="1"/>
      <c r="H169" s="1"/>
      <c r="I169" s="1"/>
      <c r="J169" s="16"/>
      <c r="K169" s="1"/>
      <c r="L169" s="1"/>
      <c r="M169" s="1"/>
      <c r="N169" s="16"/>
    </row>
    <row r="170" spans="1:14" x14ac:dyDescent="0.25">
      <c r="A170" s="16"/>
      <c r="B170" s="40" t="str">
        <f t="shared" si="5"/>
        <v/>
      </c>
      <c r="C170" s="1"/>
      <c r="D170" s="16"/>
      <c r="E170" s="34"/>
      <c r="F170" s="16"/>
      <c r="G170" s="1"/>
      <c r="H170" s="1"/>
      <c r="I170" s="1"/>
      <c r="J170" s="16"/>
      <c r="K170" s="1"/>
      <c r="L170" s="1"/>
      <c r="M170" s="1"/>
      <c r="N170" s="16"/>
    </row>
    <row r="171" spans="1:14" x14ac:dyDescent="0.25">
      <c r="A171" s="16"/>
      <c r="B171" s="40" t="str">
        <f t="shared" si="5"/>
        <v/>
      </c>
      <c r="C171" s="1"/>
      <c r="D171" s="16"/>
      <c r="E171" s="34"/>
      <c r="F171" s="16"/>
      <c r="G171" s="1"/>
      <c r="H171" s="1"/>
      <c r="I171" s="1"/>
      <c r="J171" s="16"/>
      <c r="K171" s="1"/>
      <c r="L171" s="1"/>
      <c r="M171" s="1"/>
      <c r="N171" s="16"/>
    </row>
    <row r="172" spans="1:14" x14ac:dyDescent="0.25">
      <c r="A172" s="16"/>
      <c r="B172" s="40" t="str">
        <f t="shared" si="5"/>
        <v/>
      </c>
      <c r="C172" s="1"/>
      <c r="D172" s="16"/>
      <c r="E172" s="34"/>
      <c r="F172" s="16"/>
      <c r="G172" s="1"/>
      <c r="H172" s="1"/>
      <c r="I172" s="1"/>
      <c r="J172" s="16"/>
      <c r="K172" s="1"/>
      <c r="L172" s="1"/>
      <c r="M172" s="1"/>
      <c r="N172" s="16"/>
    </row>
    <row r="173" spans="1:14" x14ac:dyDescent="0.25">
      <c r="A173" s="16"/>
      <c r="B173" s="40" t="str">
        <f t="shared" si="5"/>
        <v/>
      </c>
      <c r="C173" s="1"/>
      <c r="D173" s="16"/>
      <c r="E173" s="34"/>
      <c r="F173" s="16"/>
      <c r="G173" s="1"/>
      <c r="H173" s="1"/>
      <c r="I173" s="1"/>
      <c r="J173" s="16"/>
      <c r="K173" s="1"/>
      <c r="L173" s="1"/>
      <c r="M173" s="1"/>
      <c r="N173" s="16"/>
    </row>
    <row r="174" spans="1:14" x14ac:dyDescent="0.25">
      <c r="A174" s="16"/>
      <c r="B174" s="40" t="str">
        <f t="shared" si="5"/>
        <v/>
      </c>
      <c r="C174" s="1"/>
      <c r="D174" s="16"/>
      <c r="E174" s="34"/>
      <c r="F174" s="16"/>
      <c r="G174" s="1"/>
      <c r="H174" s="1"/>
      <c r="I174" s="1"/>
      <c r="J174" s="16"/>
      <c r="K174" s="1"/>
      <c r="L174" s="1"/>
      <c r="M174" s="1"/>
      <c r="N174" s="16"/>
    </row>
    <row r="175" spans="1:14" x14ac:dyDescent="0.25">
      <c r="A175" s="16"/>
      <c r="B175" s="40" t="str">
        <f t="shared" si="5"/>
        <v/>
      </c>
      <c r="C175" s="1"/>
      <c r="D175" s="16"/>
      <c r="E175" s="34"/>
      <c r="F175" s="16"/>
      <c r="G175" s="1"/>
      <c r="H175" s="1"/>
      <c r="I175" s="1"/>
      <c r="J175" s="16"/>
      <c r="K175" s="1"/>
      <c r="L175" s="1"/>
      <c r="M175" s="1"/>
      <c r="N175" s="16"/>
    </row>
    <row r="176" spans="1:14" x14ac:dyDescent="0.25">
      <c r="A176" s="16"/>
      <c r="B176" s="40" t="str">
        <f t="shared" si="5"/>
        <v/>
      </c>
      <c r="C176" s="1"/>
      <c r="D176" s="16"/>
      <c r="E176" s="34"/>
      <c r="F176" s="16"/>
      <c r="G176" s="1"/>
      <c r="H176" s="1"/>
      <c r="I176" s="1"/>
      <c r="J176" s="16"/>
      <c r="K176" s="1"/>
      <c r="L176" s="1"/>
      <c r="M176" s="1"/>
      <c r="N176" s="16"/>
    </row>
    <row r="177" spans="1:14" x14ac:dyDescent="0.25">
      <c r="A177" s="16"/>
      <c r="B177" s="40" t="str">
        <f t="shared" si="5"/>
        <v/>
      </c>
      <c r="C177" s="1"/>
      <c r="D177" s="16"/>
      <c r="E177" s="34"/>
      <c r="F177" s="16"/>
      <c r="G177" s="1"/>
      <c r="H177" s="1"/>
      <c r="I177" s="1"/>
      <c r="J177" s="16"/>
      <c r="K177" s="1"/>
      <c r="L177" s="1"/>
      <c r="M177" s="1"/>
      <c r="N177" s="16"/>
    </row>
    <row r="178" spans="1:14" x14ac:dyDescent="0.25">
      <c r="A178" s="16"/>
      <c r="B178" s="40" t="str">
        <f t="shared" si="5"/>
        <v/>
      </c>
      <c r="C178" s="1"/>
      <c r="D178" s="16"/>
      <c r="E178" s="34"/>
      <c r="F178" s="16"/>
      <c r="G178" s="1"/>
      <c r="H178" s="1"/>
      <c r="I178" s="1"/>
      <c r="J178" s="16"/>
      <c r="K178" s="1"/>
      <c r="L178" s="1"/>
      <c r="M178" s="1"/>
      <c r="N178" s="16"/>
    </row>
    <row r="179" spans="1:14" x14ac:dyDescent="0.25">
      <c r="A179" s="16"/>
      <c r="B179" s="40" t="str">
        <f t="shared" si="5"/>
        <v/>
      </c>
      <c r="C179" s="1"/>
      <c r="D179" s="16"/>
      <c r="E179" s="34"/>
      <c r="F179" s="16"/>
      <c r="G179" s="1"/>
      <c r="H179" s="1"/>
      <c r="I179" s="1"/>
      <c r="J179" s="16"/>
      <c r="K179" s="1"/>
      <c r="L179" s="1"/>
      <c r="M179" s="1"/>
      <c r="N179" s="16"/>
    </row>
    <row r="180" spans="1:14" x14ac:dyDescent="0.25">
      <c r="A180" s="16"/>
      <c r="B180" s="40" t="str">
        <f t="shared" si="5"/>
        <v/>
      </c>
      <c r="C180" s="1"/>
      <c r="D180" s="16"/>
      <c r="E180" s="34"/>
      <c r="F180" s="16"/>
      <c r="G180" s="1"/>
      <c r="H180" s="1"/>
      <c r="I180" s="1"/>
      <c r="J180" s="16"/>
      <c r="K180" s="1"/>
      <c r="L180" s="1"/>
      <c r="M180" s="1"/>
      <c r="N180" s="16"/>
    </row>
    <row r="181" spans="1:14" x14ac:dyDescent="0.25">
      <c r="A181" s="16"/>
      <c r="B181" s="40" t="str">
        <f t="shared" si="5"/>
        <v/>
      </c>
      <c r="C181" s="1"/>
      <c r="D181" s="16"/>
      <c r="E181" s="34"/>
      <c r="F181" s="16"/>
      <c r="G181" s="1"/>
      <c r="H181" s="1"/>
      <c r="I181" s="1"/>
      <c r="J181" s="16"/>
      <c r="K181" s="1"/>
      <c r="L181" s="1"/>
      <c r="M181" s="1"/>
      <c r="N181" s="16"/>
    </row>
    <row r="182" spans="1:14" x14ac:dyDescent="0.25">
      <c r="A182" s="16"/>
      <c r="B182" s="40" t="str">
        <f t="shared" si="5"/>
        <v/>
      </c>
      <c r="C182" s="1"/>
      <c r="D182" s="16"/>
      <c r="E182" s="34"/>
      <c r="F182" s="16"/>
      <c r="G182" s="1"/>
      <c r="H182" s="1"/>
      <c r="I182" s="1"/>
      <c r="J182" s="16"/>
      <c r="K182" s="1"/>
      <c r="L182" s="1"/>
      <c r="M182" s="1"/>
      <c r="N182" s="16"/>
    </row>
    <row r="183" spans="1:14" x14ac:dyDescent="0.25">
      <c r="A183" s="16"/>
      <c r="B183" s="40" t="str">
        <f t="shared" si="5"/>
        <v/>
      </c>
      <c r="C183" s="1"/>
      <c r="D183" s="16"/>
      <c r="E183" s="34"/>
      <c r="F183" s="16"/>
      <c r="G183" s="1"/>
      <c r="H183" s="1"/>
      <c r="I183" s="1"/>
      <c r="J183" s="16"/>
      <c r="K183" s="1"/>
      <c r="L183" s="1"/>
      <c r="M183" s="1"/>
      <c r="N183" s="16"/>
    </row>
    <row r="184" spans="1:14" x14ac:dyDescent="0.25">
      <c r="A184" s="16"/>
      <c r="B184" s="40" t="str">
        <f t="shared" si="5"/>
        <v/>
      </c>
      <c r="C184" s="1"/>
      <c r="D184" s="16"/>
      <c r="E184" s="34"/>
      <c r="F184" s="16"/>
      <c r="G184" s="1"/>
      <c r="H184" s="1"/>
      <c r="I184" s="1"/>
      <c r="J184" s="16"/>
      <c r="K184" s="1"/>
      <c r="L184" s="1"/>
      <c r="M184" s="1"/>
      <c r="N184" s="16"/>
    </row>
    <row r="185" spans="1:14" x14ac:dyDescent="0.25">
      <c r="A185" s="16"/>
      <c r="B185" s="40" t="str">
        <f t="shared" si="5"/>
        <v/>
      </c>
      <c r="C185" s="1"/>
      <c r="D185" s="16"/>
      <c r="E185" s="34"/>
      <c r="F185" s="16"/>
      <c r="G185" s="1"/>
      <c r="H185" s="1"/>
      <c r="I185" s="1"/>
      <c r="J185" s="16"/>
      <c r="K185" s="1"/>
      <c r="L185" s="1"/>
      <c r="M185" s="1"/>
      <c r="N185" s="16"/>
    </row>
    <row r="186" spans="1:14" x14ac:dyDescent="0.25">
      <c r="A186" s="16"/>
      <c r="B186" s="40" t="str">
        <f t="shared" si="5"/>
        <v/>
      </c>
      <c r="C186" s="1"/>
      <c r="D186" s="16"/>
      <c r="E186" s="34"/>
      <c r="F186" s="16"/>
      <c r="G186" s="1"/>
      <c r="H186" s="1"/>
      <c r="I186" s="1"/>
      <c r="J186" s="16"/>
      <c r="K186" s="1"/>
      <c r="L186" s="1"/>
      <c r="M186" s="1"/>
      <c r="N186" s="16"/>
    </row>
    <row r="187" spans="1:14" x14ac:dyDescent="0.25">
      <c r="A187" s="16"/>
      <c r="B187" s="40" t="str">
        <f t="shared" si="5"/>
        <v/>
      </c>
      <c r="C187" s="1"/>
      <c r="D187" s="16"/>
      <c r="E187" s="34"/>
      <c r="F187" s="16"/>
      <c r="G187" s="1"/>
      <c r="H187" s="1"/>
      <c r="I187" s="1"/>
      <c r="J187" s="16"/>
      <c r="K187" s="1"/>
      <c r="L187" s="1"/>
      <c r="M187" s="1"/>
      <c r="N187" s="16"/>
    </row>
    <row r="188" spans="1:14" x14ac:dyDescent="0.25">
      <c r="A188" s="16"/>
      <c r="B188" s="40" t="str">
        <f t="shared" si="5"/>
        <v/>
      </c>
      <c r="C188" s="1"/>
      <c r="D188" s="16"/>
      <c r="E188" s="34"/>
      <c r="F188" s="16"/>
      <c r="G188" s="1"/>
      <c r="H188" s="1"/>
      <c r="I188" s="1"/>
      <c r="J188" s="16"/>
      <c r="K188" s="1"/>
      <c r="L188" s="1"/>
      <c r="M188" s="1"/>
      <c r="N188" s="16"/>
    </row>
    <row r="189" spans="1:14" x14ac:dyDescent="0.25">
      <c r="A189" s="16"/>
      <c r="B189" s="40" t="str">
        <f t="shared" si="5"/>
        <v/>
      </c>
      <c r="C189" s="1"/>
      <c r="D189" s="16"/>
      <c r="E189" s="34"/>
      <c r="F189" s="16"/>
      <c r="G189" s="1"/>
      <c r="H189" s="1"/>
      <c r="I189" s="1"/>
      <c r="J189" s="16"/>
      <c r="K189" s="1"/>
      <c r="L189" s="1"/>
      <c r="M189" s="1"/>
      <c r="N189" s="16"/>
    </row>
    <row r="190" spans="1:14" x14ac:dyDescent="0.25">
      <c r="A190" s="16"/>
      <c r="B190" s="40" t="str">
        <f t="shared" si="5"/>
        <v/>
      </c>
      <c r="C190" s="1"/>
      <c r="D190" s="16"/>
      <c r="E190" s="34"/>
      <c r="F190" s="16"/>
      <c r="G190" s="1"/>
      <c r="H190" s="1"/>
      <c r="I190" s="1"/>
      <c r="J190" s="16"/>
      <c r="K190" s="1"/>
      <c r="L190" s="1"/>
      <c r="M190" s="1"/>
      <c r="N190" s="16"/>
    </row>
    <row r="191" spans="1:14" x14ac:dyDescent="0.25">
      <c r="A191" s="16"/>
      <c r="B191" s="40" t="str">
        <f t="shared" si="5"/>
        <v/>
      </c>
      <c r="C191" s="1"/>
      <c r="D191" s="16"/>
      <c r="E191" s="34"/>
      <c r="F191" s="16"/>
      <c r="G191" s="1"/>
      <c r="H191" s="1"/>
      <c r="I191" s="1"/>
      <c r="J191" s="16"/>
      <c r="K191" s="1"/>
      <c r="L191" s="1"/>
      <c r="M191" s="1"/>
      <c r="N191" s="16"/>
    </row>
    <row r="192" spans="1:14" x14ac:dyDescent="0.25">
      <c r="A192" s="16"/>
      <c r="B192" s="40" t="str">
        <f t="shared" si="5"/>
        <v/>
      </c>
      <c r="C192" s="1"/>
      <c r="D192" s="16"/>
      <c r="E192" s="34"/>
      <c r="F192" s="16"/>
      <c r="G192" s="1"/>
      <c r="H192" s="1"/>
      <c r="I192" s="1"/>
      <c r="J192" s="16"/>
      <c r="K192" s="1"/>
      <c r="L192" s="1"/>
      <c r="M192" s="1"/>
      <c r="N192" s="16"/>
    </row>
    <row r="193" spans="1:14" x14ac:dyDescent="0.25">
      <c r="A193" s="16"/>
      <c r="B193" s="40" t="str">
        <f t="shared" si="5"/>
        <v/>
      </c>
      <c r="C193" s="1"/>
      <c r="D193" s="16"/>
      <c r="E193" s="34"/>
      <c r="F193" s="16"/>
      <c r="G193" s="1"/>
      <c r="H193" s="1"/>
      <c r="I193" s="1"/>
      <c r="J193" s="16"/>
      <c r="K193" s="1"/>
      <c r="L193" s="1"/>
      <c r="M193" s="1"/>
      <c r="N193" s="16"/>
    </row>
    <row r="194" spans="1:14" x14ac:dyDescent="0.25">
      <c r="A194" s="16"/>
      <c r="B194" s="40" t="str">
        <f t="shared" si="5"/>
        <v/>
      </c>
      <c r="C194" s="1"/>
      <c r="D194" s="16"/>
      <c r="E194" s="34"/>
      <c r="F194" s="16"/>
      <c r="G194" s="1"/>
      <c r="H194" s="1"/>
      <c r="I194" s="1"/>
      <c r="J194" s="16"/>
      <c r="K194" s="1"/>
      <c r="L194" s="1"/>
      <c r="M194" s="1"/>
      <c r="N194" s="16"/>
    </row>
    <row r="195" spans="1:14" x14ac:dyDescent="0.25">
      <c r="A195" s="16"/>
      <c r="B195" s="40" t="str">
        <f t="shared" si="5"/>
        <v/>
      </c>
      <c r="C195" s="1"/>
      <c r="D195" s="16"/>
      <c r="E195" s="34"/>
      <c r="F195" s="16"/>
      <c r="G195" s="1"/>
      <c r="H195" s="1"/>
      <c r="I195" s="1"/>
      <c r="J195" s="16"/>
      <c r="K195" s="1"/>
      <c r="L195" s="1"/>
      <c r="M195" s="1"/>
      <c r="N195" s="16"/>
    </row>
    <row r="196" spans="1:14" x14ac:dyDescent="0.25">
      <c r="A196" s="16"/>
      <c r="B196" s="40" t="str">
        <f t="shared" si="5"/>
        <v/>
      </c>
      <c r="C196" s="1"/>
      <c r="D196" s="16"/>
      <c r="E196" s="34"/>
      <c r="F196" s="16"/>
      <c r="G196" s="1"/>
      <c r="H196" s="1"/>
      <c r="I196" s="1"/>
      <c r="J196" s="16"/>
      <c r="K196" s="1"/>
      <c r="L196" s="1"/>
      <c r="M196" s="1"/>
      <c r="N196" s="16"/>
    </row>
    <row r="197" spans="1:14" x14ac:dyDescent="0.25">
      <c r="A197" s="16"/>
      <c r="B197" s="40" t="str">
        <f t="shared" si="5"/>
        <v/>
      </c>
      <c r="C197" s="1"/>
      <c r="D197" s="16"/>
      <c r="E197" s="34"/>
      <c r="F197" s="16"/>
      <c r="G197" s="1"/>
      <c r="H197" s="1"/>
      <c r="I197" s="1"/>
      <c r="J197" s="16"/>
      <c r="K197" s="1"/>
      <c r="L197" s="1"/>
      <c r="M197" s="1"/>
      <c r="N197" s="16"/>
    </row>
    <row r="198" spans="1:14" x14ac:dyDescent="0.25">
      <c r="A198" s="16"/>
      <c r="B198" s="40" t="str">
        <f t="shared" si="5"/>
        <v/>
      </c>
      <c r="C198" s="1"/>
      <c r="D198" s="16"/>
      <c r="E198" s="34"/>
      <c r="F198" s="16"/>
      <c r="G198" s="1"/>
      <c r="H198" s="1"/>
      <c r="I198" s="1"/>
      <c r="J198" s="16"/>
      <c r="K198" s="1"/>
      <c r="L198" s="1"/>
      <c r="M198" s="1"/>
      <c r="N198" s="16"/>
    </row>
    <row r="199" spans="1:14" x14ac:dyDescent="0.25">
      <c r="A199" s="16"/>
      <c r="B199" s="40" t="str">
        <f t="shared" si="5"/>
        <v/>
      </c>
      <c r="C199" s="1"/>
      <c r="D199" s="16"/>
      <c r="E199" s="34"/>
      <c r="F199" s="16"/>
      <c r="G199" s="1"/>
      <c r="H199" s="1"/>
      <c r="I199" s="1"/>
      <c r="J199" s="16"/>
      <c r="K199" s="1"/>
      <c r="L199" s="1"/>
      <c r="M199" s="1"/>
      <c r="N199" s="16"/>
    </row>
    <row r="200" spans="1:14" x14ac:dyDescent="0.25">
      <c r="A200" s="16"/>
      <c r="B200" s="40" t="str">
        <f t="shared" si="5"/>
        <v/>
      </c>
      <c r="C200" s="1"/>
      <c r="D200" s="16"/>
      <c r="E200" s="34"/>
      <c r="F200" s="16"/>
      <c r="G200" s="1"/>
      <c r="H200" s="1"/>
      <c r="I200" s="1"/>
      <c r="J200" s="16"/>
      <c r="K200" s="1"/>
      <c r="L200" s="1"/>
      <c r="M200" s="1"/>
      <c r="N200" s="16"/>
    </row>
  </sheetData>
  <conditionalFormatting sqref="A1:XFD1048576">
    <cfRule type="expression" dxfId="10" priority="1" stopIfTrue="1">
      <formula>_xlfn.ISFORMULA(A1)</formula>
    </cfRule>
  </conditionalFormatting>
  <dataValidations count="4">
    <dataValidation type="list" allowBlank="1" showInputMessage="1" errorTitle="Study Time T0 Event" error="Required value was not selected" promptTitle="Study Time T0 Event" prompt="Please choose required value from the list" sqref="M4:M201" xr:uid="{BC413BCF-6095-470A-A529-6E208CAC0ED7}">
      <formula1>lookupstudy_time_t0_event1104</formula1>
    </dataValidation>
    <dataValidation type="list" allowBlank="1" showInputMessage="1" errorTitle="Study Time Collected Unit" error="Required value was not selected" promptTitle="Study Time Collected Unit" prompt="Please choose required value from the list" sqref="L4:L201" xr:uid="{6238CD33-886F-4329-B277-41EE3F768919}">
      <formula1>lookupstudy_time_collected_unit1103</formula1>
    </dataValidation>
    <dataValidation type="list" allowBlank="1" showInputMessage="1" errorTitle="Type" error="Required value was not selected" promptTitle="Type" prompt="Please choose required value from the list" sqref="C4:C201" xr:uid="{743E0AFB-442F-4418-8C7C-855689D76F66}">
      <formula1>lookuptype1102</formula1>
    </dataValidation>
    <dataValidation type="list" errorStyle="warning" allowBlank="1" showInputMessage="1" showErrorMessage="1" error="Check subject ids" prompt="Enter subject id. Ids are from user defined ids under &quot;subjectAnimals&quot;" sqref="G4" xr:uid="{A177FA21-B392-4F9F-97D0-A6BF1CA0329F}">
      <formula1>subject_animal_id</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A057-D22C-4EF4-8F3A-BBA7F1C039B9}">
  <sheetPr codeName="Sheet10"/>
  <dimension ref="A1:G200"/>
  <sheetViews>
    <sheetView workbookViewId="0">
      <selection activeCell="H5" sqref="H5"/>
    </sheetView>
  </sheetViews>
  <sheetFormatPr defaultRowHeight="15" x14ac:dyDescent="0.25"/>
  <cols>
    <col min="1" max="1" width="12.28515625" bestFit="1" customWidth="1"/>
    <col min="2" max="2" width="32.85546875" bestFit="1" customWidth="1"/>
    <col min="3" max="3" width="20.140625" customWidth="1"/>
    <col min="4" max="4" width="10.28515625" bestFit="1" customWidth="1"/>
    <col min="5" max="5" width="21.5703125" bestFit="1" customWidth="1"/>
    <col min="6" max="6" width="15" bestFit="1" customWidth="1"/>
    <col min="7" max="7" width="12" bestFit="1" customWidth="1"/>
  </cols>
  <sheetData>
    <row r="1" spans="1:7" ht="45" customHeight="1" thickBot="1" x14ac:dyDescent="0.3">
      <c r="A1" s="6" t="s">
        <v>1676</v>
      </c>
      <c r="B1" s="6" t="s">
        <v>1</v>
      </c>
    </row>
    <row r="2" spans="1:7" ht="60" customHeight="1" thickBot="1" x14ac:dyDescent="0.3">
      <c r="A2" s="7" t="s">
        <v>2</v>
      </c>
    </row>
    <row r="3" spans="1:7" ht="75" customHeight="1" thickBot="1" x14ac:dyDescent="0.3">
      <c r="A3" s="8" t="s">
        <v>4</v>
      </c>
      <c r="B3" s="39" t="s">
        <v>6</v>
      </c>
      <c r="C3" s="6" t="s">
        <v>417</v>
      </c>
      <c r="D3" s="9" t="s">
        <v>10</v>
      </c>
      <c r="E3" s="6" t="s">
        <v>1573</v>
      </c>
      <c r="F3" s="51" t="s">
        <v>1432</v>
      </c>
      <c r="G3" s="6" t="s">
        <v>1568</v>
      </c>
    </row>
    <row r="4" spans="1:7" x14ac:dyDescent="0.25">
      <c r="A4" s="38"/>
      <c r="B4" s="40" t="str">
        <f t="shared" ref="B4:B35" si="0">IF(ISBLANK(C4), "", _xlfn.TEXTJOIN("_", TRUE,"experiment", study_id, C4))</f>
        <v>experiment_example_study_1_RNAseq</v>
      </c>
      <c r="C4" s="7" t="s">
        <v>1689</v>
      </c>
      <c r="D4" s="10"/>
      <c r="E4" s="7" t="s">
        <v>1648</v>
      </c>
      <c r="F4" s="52" t="str">
        <f t="shared" ref="F4:F35" si="1">IF(OR(ISBLANK(C4), ISBLANK(study_id)), "", study_id)</f>
        <v>example_study_1</v>
      </c>
      <c r="G4" s="7"/>
    </row>
    <row r="5" spans="1:7" x14ac:dyDescent="0.25">
      <c r="A5" s="38"/>
      <c r="B5" s="40" t="str">
        <f t="shared" si="0"/>
        <v>experiment_example_study_1_PCR</v>
      </c>
      <c r="C5" s="7" t="s">
        <v>1641</v>
      </c>
      <c r="D5" s="10"/>
      <c r="E5" s="7" t="s">
        <v>1641</v>
      </c>
      <c r="F5" s="52" t="str">
        <f t="shared" si="1"/>
        <v>example_study_1</v>
      </c>
      <c r="G5" s="7"/>
    </row>
    <row r="6" spans="1:7" x14ac:dyDescent="0.25">
      <c r="A6" s="38"/>
      <c r="B6" s="40" t="str">
        <f t="shared" si="0"/>
        <v>experiment_example_study_1_ELISA</v>
      </c>
      <c r="C6" s="7" t="s">
        <v>1594</v>
      </c>
      <c r="D6" s="10"/>
      <c r="E6" s="7" t="s">
        <v>1594</v>
      </c>
      <c r="F6" s="52" t="str">
        <f t="shared" si="1"/>
        <v>example_study_1</v>
      </c>
      <c r="G6" s="7"/>
    </row>
    <row r="7" spans="1:7" x14ac:dyDescent="0.25">
      <c r="A7" s="38"/>
      <c r="B7" s="40" t="str">
        <f t="shared" si="0"/>
        <v/>
      </c>
      <c r="C7" s="7"/>
      <c r="D7" s="10"/>
      <c r="E7" s="7"/>
      <c r="F7" s="52" t="str">
        <f t="shared" si="1"/>
        <v/>
      </c>
      <c r="G7" s="7"/>
    </row>
    <row r="8" spans="1:7" x14ac:dyDescent="0.25">
      <c r="A8" s="38"/>
      <c r="B8" s="40" t="str">
        <f t="shared" si="0"/>
        <v/>
      </c>
      <c r="C8" s="7"/>
      <c r="D8" s="10"/>
      <c r="E8" s="7"/>
      <c r="F8" s="52" t="str">
        <f t="shared" si="1"/>
        <v/>
      </c>
      <c r="G8" s="7"/>
    </row>
    <row r="9" spans="1:7" x14ac:dyDescent="0.25">
      <c r="A9" s="38"/>
      <c r="B9" s="40" t="str">
        <f t="shared" si="0"/>
        <v/>
      </c>
      <c r="C9" s="7"/>
      <c r="D9" s="10"/>
      <c r="E9" s="7"/>
      <c r="F9" s="52" t="str">
        <f t="shared" si="1"/>
        <v/>
      </c>
      <c r="G9" s="7"/>
    </row>
    <row r="10" spans="1:7" x14ac:dyDescent="0.25">
      <c r="A10" s="38"/>
      <c r="B10" s="40" t="str">
        <f t="shared" si="0"/>
        <v/>
      </c>
      <c r="C10" s="7"/>
      <c r="D10" s="10"/>
      <c r="E10" s="7"/>
      <c r="F10" s="52" t="str">
        <f t="shared" si="1"/>
        <v/>
      </c>
      <c r="G10" s="7"/>
    </row>
    <row r="11" spans="1:7" x14ac:dyDescent="0.25">
      <c r="A11" s="38"/>
      <c r="B11" s="40" t="str">
        <f t="shared" si="0"/>
        <v/>
      </c>
      <c r="C11" s="7"/>
      <c r="D11" s="10"/>
      <c r="E11" s="7"/>
      <c r="F11" s="52" t="str">
        <f t="shared" si="1"/>
        <v/>
      </c>
      <c r="G11" s="7"/>
    </row>
    <row r="12" spans="1:7" x14ac:dyDescent="0.25">
      <c r="A12" s="38"/>
      <c r="B12" s="40" t="str">
        <f t="shared" si="0"/>
        <v/>
      </c>
      <c r="C12" s="7"/>
      <c r="D12" s="10"/>
      <c r="E12" s="7"/>
      <c r="F12" s="52" t="str">
        <f t="shared" si="1"/>
        <v/>
      </c>
      <c r="G12" s="7"/>
    </row>
    <row r="13" spans="1:7" x14ac:dyDescent="0.25">
      <c r="A13" s="38"/>
      <c r="B13" s="40" t="str">
        <f t="shared" si="0"/>
        <v/>
      </c>
      <c r="C13" s="7"/>
      <c r="D13" s="10"/>
      <c r="E13" s="7"/>
      <c r="F13" s="52" t="str">
        <f t="shared" si="1"/>
        <v/>
      </c>
      <c r="G13" s="7"/>
    </row>
    <row r="14" spans="1:7" x14ac:dyDescent="0.25">
      <c r="A14" s="38"/>
      <c r="B14" s="40" t="str">
        <f t="shared" si="0"/>
        <v/>
      </c>
      <c r="C14" s="7"/>
      <c r="D14" s="10"/>
      <c r="E14" s="7"/>
      <c r="F14" s="52" t="str">
        <f t="shared" si="1"/>
        <v/>
      </c>
      <c r="G14" s="7"/>
    </row>
    <row r="15" spans="1:7" x14ac:dyDescent="0.25">
      <c r="A15" s="38"/>
      <c r="B15" s="40" t="str">
        <f t="shared" si="0"/>
        <v/>
      </c>
      <c r="C15" s="7"/>
      <c r="D15" s="10"/>
      <c r="E15" s="7"/>
      <c r="F15" s="52" t="str">
        <f t="shared" si="1"/>
        <v/>
      </c>
      <c r="G15" s="7"/>
    </row>
    <row r="16" spans="1:7" x14ac:dyDescent="0.25">
      <c r="A16" s="38"/>
      <c r="B16" s="40" t="str">
        <f t="shared" si="0"/>
        <v/>
      </c>
      <c r="C16" s="7"/>
      <c r="D16" s="10"/>
      <c r="E16" s="7"/>
      <c r="F16" s="52" t="str">
        <f t="shared" si="1"/>
        <v/>
      </c>
      <c r="G16" s="7"/>
    </row>
    <row r="17" spans="1:7" x14ac:dyDescent="0.25">
      <c r="A17" s="38"/>
      <c r="B17" s="40" t="str">
        <f t="shared" si="0"/>
        <v/>
      </c>
      <c r="C17" s="7"/>
      <c r="D17" s="10"/>
      <c r="E17" s="7"/>
      <c r="F17" s="52" t="str">
        <f t="shared" si="1"/>
        <v/>
      </c>
      <c r="G17" s="7"/>
    </row>
    <row r="18" spans="1:7" x14ac:dyDescent="0.25">
      <c r="A18" s="38"/>
      <c r="B18" s="40" t="str">
        <f t="shared" si="0"/>
        <v/>
      </c>
      <c r="C18" s="7"/>
      <c r="D18" s="10"/>
      <c r="E18" s="7"/>
      <c r="F18" s="52" t="str">
        <f t="shared" si="1"/>
        <v/>
      </c>
      <c r="G18" s="7"/>
    </row>
    <row r="19" spans="1:7" x14ac:dyDescent="0.25">
      <c r="A19" s="38"/>
      <c r="B19" s="40" t="str">
        <f t="shared" si="0"/>
        <v/>
      </c>
      <c r="C19" s="7"/>
      <c r="D19" s="10"/>
      <c r="E19" s="7"/>
      <c r="F19" s="52" t="str">
        <f t="shared" si="1"/>
        <v/>
      </c>
      <c r="G19" s="7"/>
    </row>
    <row r="20" spans="1:7" x14ac:dyDescent="0.25">
      <c r="A20" s="38"/>
      <c r="B20" s="40" t="str">
        <f t="shared" si="0"/>
        <v/>
      </c>
      <c r="C20" s="7"/>
      <c r="D20" s="10"/>
      <c r="E20" s="7"/>
      <c r="F20" s="52" t="str">
        <f t="shared" si="1"/>
        <v/>
      </c>
      <c r="G20" s="7"/>
    </row>
    <row r="21" spans="1:7" x14ac:dyDescent="0.25">
      <c r="A21" s="38"/>
      <c r="B21" s="40" t="str">
        <f t="shared" si="0"/>
        <v/>
      </c>
      <c r="C21" s="7"/>
      <c r="D21" s="10"/>
      <c r="E21" s="7"/>
      <c r="F21" s="52" t="str">
        <f t="shared" si="1"/>
        <v/>
      </c>
      <c r="G21" s="7"/>
    </row>
    <row r="22" spans="1:7" x14ac:dyDescent="0.25">
      <c r="A22" s="38"/>
      <c r="B22" s="40" t="str">
        <f t="shared" si="0"/>
        <v/>
      </c>
      <c r="C22" s="7"/>
      <c r="D22" s="10"/>
      <c r="E22" s="7"/>
      <c r="F22" s="52" t="str">
        <f t="shared" si="1"/>
        <v/>
      </c>
      <c r="G22" s="7"/>
    </row>
    <row r="23" spans="1:7" x14ac:dyDescent="0.25">
      <c r="A23" s="38"/>
      <c r="B23" s="40" t="str">
        <f t="shared" si="0"/>
        <v/>
      </c>
      <c r="C23" s="7"/>
      <c r="D23" s="10"/>
      <c r="E23" s="7"/>
      <c r="F23" s="52" t="str">
        <f t="shared" si="1"/>
        <v/>
      </c>
      <c r="G23" s="7"/>
    </row>
    <row r="24" spans="1:7" x14ac:dyDescent="0.25">
      <c r="A24" s="38"/>
      <c r="B24" s="40" t="str">
        <f t="shared" si="0"/>
        <v/>
      </c>
      <c r="C24" s="7"/>
      <c r="D24" s="10"/>
      <c r="E24" s="7"/>
      <c r="F24" s="52" t="str">
        <f t="shared" si="1"/>
        <v/>
      </c>
      <c r="G24" s="7"/>
    </row>
    <row r="25" spans="1:7" x14ac:dyDescent="0.25">
      <c r="A25" s="38"/>
      <c r="B25" s="40" t="str">
        <f t="shared" si="0"/>
        <v/>
      </c>
      <c r="C25" s="7"/>
      <c r="D25" s="10"/>
      <c r="E25" s="7"/>
      <c r="F25" s="52" t="str">
        <f t="shared" si="1"/>
        <v/>
      </c>
      <c r="G25" s="7"/>
    </row>
    <row r="26" spans="1:7" x14ac:dyDescent="0.25">
      <c r="A26" s="38"/>
      <c r="B26" s="40" t="str">
        <f t="shared" si="0"/>
        <v/>
      </c>
      <c r="C26" s="7"/>
      <c r="D26" s="10"/>
      <c r="E26" s="7"/>
      <c r="F26" s="52" t="str">
        <f t="shared" si="1"/>
        <v/>
      </c>
      <c r="G26" s="7"/>
    </row>
    <row r="27" spans="1:7" x14ac:dyDescent="0.25">
      <c r="A27" s="38"/>
      <c r="B27" s="40" t="str">
        <f t="shared" si="0"/>
        <v/>
      </c>
      <c r="C27" s="7"/>
      <c r="D27" s="10"/>
      <c r="E27" s="7"/>
      <c r="F27" s="52" t="str">
        <f t="shared" si="1"/>
        <v/>
      </c>
      <c r="G27" s="7"/>
    </row>
    <row r="28" spans="1:7" x14ac:dyDescent="0.25">
      <c r="A28" s="38"/>
      <c r="B28" s="40" t="str">
        <f t="shared" si="0"/>
        <v/>
      </c>
      <c r="C28" s="7"/>
      <c r="D28" s="10"/>
      <c r="E28" s="7"/>
      <c r="F28" s="52" t="str">
        <f t="shared" si="1"/>
        <v/>
      </c>
      <c r="G28" s="7"/>
    </row>
    <row r="29" spans="1:7" x14ac:dyDescent="0.25">
      <c r="A29" s="38"/>
      <c r="B29" s="40" t="str">
        <f t="shared" si="0"/>
        <v/>
      </c>
      <c r="C29" s="7"/>
      <c r="D29" s="10"/>
      <c r="E29" s="7"/>
      <c r="F29" s="52" t="str">
        <f t="shared" si="1"/>
        <v/>
      </c>
      <c r="G29" s="7"/>
    </row>
    <row r="30" spans="1:7" x14ac:dyDescent="0.25">
      <c r="A30" s="38"/>
      <c r="B30" s="40" t="str">
        <f t="shared" si="0"/>
        <v/>
      </c>
      <c r="C30" s="7"/>
      <c r="D30" s="10"/>
      <c r="E30" s="7"/>
      <c r="F30" s="52" t="str">
        <f t="shared" si="1"/>
        <v/>
      </c>
      <c r="G30" s="7"/>
    </row>
    <row r="31" spans="1:7" x14ac:dyDescent="0.25">
      <c r="A31" s="38"/>
      <c r="B31" s="40" t="str">
        <f t="shared" si="0"/>
        <v/>
      </c>
      <c r="C31" s="7"/>
      <c r="D31" s="10"/>
      <c r="E31" s="7"/>
      <c r="F31" s="52" t="str">
        <f t="shared" si="1"/>
        <v/>
      </c>
      <c r="G31" s="7"/>
    </row>
    <row r="32" spans="1:7" x14ac:dyDescent="0.25">
      <c r="A32" s="38"/>
      <c r="B32" s="40" t="str">
        <f t="shared" si="0"/>
        <v/>
      </c>
      <c r="C32" s="7"/>
      <c r="D32" s="10"/>
      <c r="E32" s="7"/>
      <c r="F32" s="52" t="str">
        <f t="shared" si="1"/>
        <v/>
      </c>
      <c r="G32" s="7"/>
    </row>
    <row r="33" spans="1:7" x14ac:dyDescent="0.25">
      <c r="A33" s="38"/>
      <c r="B33" s="40" t="str">
        <f t="shared" si="0"/>
        <v/>
      </c>
      <c r="C33" s="7"/>
      <c r="D33" s="10"/>
      <c r="E33" s="7"/>
      <c r="F33" s="52" t="str">
        <f t="shared" si="1"/>
        <v/>
      </c>
      <c r="G33" s="7"/>
    </row>
    <row r="34" spans="1:7" x14ac:dyDescent="0.25">
      <c r="A34" s="38"/>
      <c r="B34" s="40" t="str">
        <f t="shared" si="0"/>
        <v/>
      </c>
      <c r="C34" s="7"/>
      <c r="D34" s="10"/>
      <c r="E34" s="7"/>
      <c r="F34" s="52" t="str">
        <f t="shared" si="1"/>
        <v/>
      </c>
      <c r="G34" s="7"/>
    </row>
    <row r="35" spans="1:7" x14ac:dyDescent="0.25">
      <c r="A35" s="38"/>
      <c r="B35" s="40" t="str">
        <f t="shared" si="0"/>
        <v/>
      </c>
      <c r="C35" s="7"/>
      <c r="D35" s="10"/>
      <c r="E35" s="7"/>
      <c r="F35" s="52" t="str">
        <f t="shared" si="1"/>
        <v/>
      </c>
      <c r="G35" s="7"/>
    </row>
    <row r="36" spans="1:7" x14ac:dyDescent="0.25">
      <c r="A36" s="38"/>
      <c r="B36" s="40" t="str">
        <f t="shared" ref="B36:B67" si="2">IF(ISBLANK(C36), "", _xlfn.TEXTJOIN("_", TRUE,"experiment", study_id, C36))</f>
        <v/>
      </c>
      <c r="C36" s="7"/>
      <c r="D36" s="10"/>
      <c r="E36" s="7"/>
      <c r="F36" s="52" t="str">
        <f t="shared" ref="F36:F67" si="3">IF(OR(ISBLANK(C36), ISBLANK(study_id)), "", study_id)</f>
        <v/>
      </c>
      <c r="G36" s="7"/>
    </row>
    <row r="37" spans="1:7" x14ac:dyDescent="0.25">
      <c r="A37" s="38"/>
      <c r="B37" s="40" t="str">
        <f t="shared" si="2"/>
        <v/>
      </c>
      <c r="C37" s="7"/>
      <c r="D37" s="10"/>
      <c r="E37" s="7"/>
      <c r="F37" s="52" t="str">
        <f t="shared" si="3"/>
        <v/>
      </c>
      <c r="G37" s="7"/>
    </row>
    <row r="38" spans="1:7" x14ac:dyDescent="0.25">
      <c r="A38" s="38"/>
      <c r="B38" s="40" t="str">
        <f t="shared" si="2"/>
        <v/>
      </c>
      <c r="C38" s="7"/>
      <c r="D38" s="10"/>
      <c r="E38" s="7"/>
      <c r="F38" s="52" t="str">
        <f t="shared" si="3"/>
        <v/>
      </c>
      <c r="G38" s="7"/>
    </row>
    <row r="39" spans="1:7" x14ac:dyDescent="0.25">
      <c r="A39" s="38"/>
      <c r="B39" s="40" t="str">
        <f t="shared" si="2"/>
        <v/>
      </c>
      <c r="C39" s="7"/>
      <c r="D39" s="10"/>
      <c r="E39" s="7"/>
      <c r="F39" s="52" t="str">
        <f t="shared" si="3"/>
        <v/>
      </c>
      <c r="G39" s="7"/>
    </row>
    <row r="40" spans="1:7" x14ac:dyDescent="0.25">
      <c r="A40" s="38"/>
      <c r="B40" s="40" t="str">
        <f t="shared" si="2"/>
        <v/>
      </c>
      <c r="C40" s="7"/>
      <c r="D40" s="10"/>
      <c r="E40" s="7"/>
      <c r="F40" s="52" t="str">
        <f t="shared" si="3"/>
        <v/>
      </c>
      <c r="G40" s="7"/>
    </row>
    <row r="41" spans="1:7" x14ac:dyDescent="0.25">
      <c r="A41" s="38"/>
      <c r="B41" s="40" t="str">
        <f t="shared" si="2"/>
        <v/>
      </c>
      <c r="C41" s="7"/>
      <c r="D41" s="10"/>
      <c r="E41" s="7"/>
      <c r="F41" s="52" t="str">
        <f t="shared" si="3"/>
        <v/>
      </c>
      <c r="G41" s="7"/>
    </row>
    <row r="42" spans="1:7" x14ac:dyDescent="0.25">
      <c r="A42" s="38"/>
      <c r="B42" s="40" t="str">
        <f t="shared" si="2"/>
        <v/>
      </c>
      <c r="C42" s="7"/>
      <c r="D42" s="10"/>
      <c r="E42" s="7"/>
      <c r="F42" s="52" t="str">
        <f t="shared" si="3"/>
        <v/>
      </c>
      <c r="G42" s="7"/>
    </row>
    <row r="43" spans="1:7" x14ac:dyDescent="0.25">
      <c r="A43" s="38"/>
      <c r="B43" s="40" t="str">
        <f t="shared" si="2"/>
        <v/>
      </c>
      <c r="C43" s="7"/>
      <c r="D43" s="10"/>
      <c r="E43" s="7"/>
      <c r="F43" s="52" t="str">
        <f t="shared" si="3"/>
        <v/>
      </c>
      <c r="G43" s="7"/>
    </row>
    <row r="44" spans="1:7" x14ac:dyDescent="0.25">
      <c r="A44" s="38"/>
      <c r="B44" s="40" t="str">
        <f t="shared" si="2"/>
        <v/>
      </c>
      <c r="C44" s="7"/>
      <c r="D44" s="10"/>
      <c r="E44" s="7"/>
      <c r="F44" s="52" t="str">
        <f t="shared" si="3"/>
        <v/>
      </c>
      <c r="G44" s="7"/>
    </row>
    <row r="45" spans="1:7" x14ac:dyDescent="0.25">
      <c r="A45" s="38"/>
      <c r="B45" s="40" t="str">
        <f t="shared" si="2"/>
        <v/>
      </c>
      <c r="C45" s="7"/>
      <c r="D45" s="10"/>
      <c r="E45" s="7"/>
      <c r="F45" s="52" t="str">
        <f t="shared" si="3"/>
        <v/>
      </c>
      <c r="G45" s="7"/>
    </row>
    <row r="46" spans="1:7" x14ac:dyDescent="0.25">
      <c r="A46" s="38"/>
      <c r="B46" s="40" t="str">
        <f t="shared" si="2"/>
        <v/>
      </c>
      <c r="C46" s="7"/>
      <c r="D46" s="10"/>
      <c r="E46" s="7"/>
      <c r="F46" s="52" t="str">
        <f t="shared" si="3"/>
        <v/>
      </c>
      <c r="G46" s="7"/>
    </row>
    <row r="47" spans="1:7" x14ac:dyDescent="0.25">
      <c r="A47" s="38"/>
      <c r="B47" s="40" t="str">
        <f t="shared" si="2"/>
        <v/>
      </c>
      <c r="C47" s="7"/>
      <c r="D47" s="10"/>
      <c r="E47" s="7"/>
      <c r="F47" s="52" t="str">
        <f t="shared" si="3"/>
        <v/>
      </c>
      <c r="G47" s="7"/>
    </row>
    <row r="48" spans="1:7" x14ac:dyDescent="0.25">
      <c r="A48" s="38"/>
      <c r="B48" s="40" t="str">
        <f t="shared" si="2"/>
        <v/>
      </c>
      <c r="C48" s="7"/>
      <c r="D48" s="10"/>
      <c r="E48" s="7"/>
      <c r="F48" s="52" t="str">
        <f t="shared" si="3"/>
        <v/>
      </c>
      <c r="G48" s="7"/>
    </row>
    <row r="49" spans="1:7" x14ac:dyDescent="0.25">
      <c r="A49" s="38"/>
      <c r="B49" s="40" t="str">
        <f t="shared" si="2"/>
        <v/>
      </c>
      <c r="C49" s="7"/>
      <c r="D49" s="10"/>
      <c r="E49" s="7"/>
      <c r="F49" s="52" t="str">
        <f t="shared" si="3"/>
        <v/>
      </c>
      <c r="G49" s="7"/>
    </row>
    <row r="50" spans="1:7" x14ac:dyDescent="0.25">
      <c r="A50" s="38"/>
      <c r="B50" s="40" t="str">
        <f t="shared" si="2"/>
        <v/>
      </c>
      <c r="C50" s="7"/>
      <c r="D50" s="10"/>
      <c r="E50" s="7"/>
      <c r="F50" s="52" t="str">
        <f t="shared" si="3"/>
        <v/>
      </c>
      <c r="G50" s="7"/>
    </row>
    <row r="51" spans="1:7" x14ac:dyDescent="0.25">
      <c r="A51" s="38"/>
      <c r="B51" s="40" t="str">
        <f t="shared" si="2"/>
        <v/>
      </c>
      <c r="C51" s="7"/>
      <c r="D51" s="10"/>
      <c r="E51" s="7"/>
      <c r="F51" s="52" t="str">
        <f t="shared" si="3"/>
        <v/>
      </c>
      <c r="G51" s="7"/>
    </row>
    <row r="52" spans="1:7" x14ac:dyDescent="0.25">
      <c r="A52" s="38"/>
      <c r="B52" s="40" t="str">
        <f t="shared" si="2"/>
        <v/>
      </c>
      <c r="C52" s="7"/>
      <c r="D52" s="10"/>
      <c r="E52" s="7"/>
      <c r="F52" s="52" t="str">
        <f t="shared" si="3"/>
        <v/>
      </c>
      <c r="G52" s="7"/>
    </row>
    <row r="53" spans="1:7" x14ac:dyDescent="0.25">
      <c r="A53" s="38"/>
      <c r="B53" s="40" t="str">
        <f t="shared" si="2"/>
        <v/>
      </c>
      <c r="C53" s="7"/>
      <c r="D53" s="10"/>
      <c r="E53" s="7"/>
      <c r="F53" s="52" t="str">
        <f t="shared" si="3"/>
        <v/>
      </c>
      <c r="G53" s="7"/>
    </row>
    <row r="54" spans="1:7" x14ac:dyDescent="0.25">
      <c r="A54" s="38"/>
      <c r="B54" s="40" t="str">
        <f t="shared" si="2"/>
        <v/>
      </c>
      <c r="C54" s="7"/>
      <c r="D54" s="10"/>
      <c r="E54" s="7"/>
      <c r="F54" s="52" t="str">
        <f t="shared" si="3"/>
        <v/>
      </c>
      <c r="G54" s="7"/>
    </row>
    <row r="55" spans="1:7" x14ac:dyDescent="0.25">
      <c r="A55" s="38"/>
      <c r="B55" s="40" t="str">
        <f t="shared" si="2"/>
        <v/>
      </c>
      <c r="C55" s="7"/>
      <c r="D55" s="10"/>
      <c r="E55" s="7"/>
      <c r="F55" s="52" t="str">
        <f t="shared" si="3"/>
        <v/>
      </c>
      <c r="G55" s="7"/>
    </row>
    <row r="56" spans="1:7" x14ac:dyDescent="0.25">
      <c r="A56" s="38"/>
      <c r="B56" s="40" t="str">
        <f t="shared" si="2"/>
        <v/>
      </c>
      <c r="C56" s="7"/>
      <c r="D56" s="10"/>
      <c r="E56" s="7"/>
      <c r="F56" s="52" t="str">
        <f t="shared" si="3"/>
        <v/>
      </c>
      <c r="G56" s="7"/>
    </row>
    <row r="57" spans="1:7" x14ac:dyDescent="0.25">
      <c r="A57" s="38"/>
      <c r="B57" s="40" t="str">
        <f t="shared" si="2"/>
        <v/>
      </c>
      <c r="C57" s="7"/>
      <c r="D57" s="10"/>
      <c r="E57" s="7"/>
      <c r="F57" s="52" t="str">
        <f t="shared" si="3"/>
        <v/>
      </c>
      <c r="G57" s="7"/>
    </row>
    <row r="58" spans="1:7" x14ac:dyDescent="0.25">
      <c r="A58" s="38"/>
      <c r="B58" s="40" t="str">
        <f t="shared" si="2"/>
        <v/>
      </c>
      <c r="C58" s="7"/>
      <c r="D58" s="10"/>
      <c r="E58" s="7"/>
      <c r="F58" s="52" t="str">
        <f t="shared" si="3"/>
        <v/>
      </c>
      <c r="G58" s="7"/>
    </row>
    <row r="59" spans="1:7" x14ac:dyDescent="0.25">
      <c r="A59" s="38"/>
      <c r="B59" s="40" t="str">
        <f t="shared" si="2"/>
        <v/>
      </c>
      <c r="C59" s="7"/>
      <c r="D59" s="10"/>
      <c r="E59" s="7"/>
      <c r="F59" s="52" t="str">
        <f t="shared" si="3"/>
        <v/>
      </c>
      <c r="G59" s="7"/>
    </row>
    <row r="60" spans="1:7" x14ac:dyDescent="0.25">
      <c r="A60" s="38"/>
      <c r="B60" s="40" t="str">
        <f t="shared" si="2"/>
        <v/>
      </c>
      <c r="C60" s="7"/>
      <c r="D60" s="10"/>
      <c r="E60" s="7"/>
      <c r="F60" s="52" t="str">
        <f t="shared" si="3"/>
        <v/>
      </c>
      <c r="G60" s="7"/>
    </row>
    <row r="61" spans="1:7" x14ac:dyDescent="0.25">
      <c r="A61" s="38"/>
      <c r="B61" s="40" t="str">
        <f t="shared" si="2"/>
        <v/>
      </c>
      <c r="C61" s="7"/>
      <c r="D61" s="10"/>
      <c r="E61" s="7"/>
      <c r="F61" s="52" t="str">
        <f t="shared" si="3"/>
        <v/>
      </c>
      <c r="G61" s="7"/>
    </row>
    <row r="62" spans="1:7" x14ac:dyDescent="0.25">
      <c r="A62" s="38"/>
      <c r="B62" s="40" t="str">
        <f t="shared" si="2"/>
        <v/>
      </c>
      <c r="C62" s="7"/>
      <c r="D62" s="10"/>
      <c r="E62" s="7"/>
      <c r="F62" s="52" t="str">
        <f t="shared" si="3"/>
        <v/>
      </c>
      <c r="G62" s="7"/>
    </row>
    <row r="63" spans="1:7" x14ac:dyDescent="0.25">
      <c r="A63" s="38"/>
      <c r="B63" s="40" t="str">
        <f t="shared" si="2"/>
        <v/>
      </c>
      <c r="C63" s="7"/>
      <c r="D63" s="10"/>
      <c r="E63" s="7"/>
      <c r="F63" s="52" t="str">
        <f t="shared" si="3"/>
        <v/>
      </c>
      <c r="G63" s="7"/>
    </row>
    <row r="64" spans="1:7" x14ac:dyDescent="0.25">
      <c r="A64" s="38"/>
      <c r="B64" s="40" t="str">
        <f t="shared" si="2"/>
        <v/>
      </c>
      <c r="C64" s="7"/>
      <c r="D64" s="10"/>
      <c r="E64" s="7"/>
      <c r="F64" s="52" t="str">
        <f t="shared" si="3"/>
        <v/>
      </c>
      <c r="G64" s="7"/>
    </row>
    <row r="65" spans="1:7" x14ac:dyDescent="0.25">
      <c r="A65" s="38"/>
      <c r="B65" s="40" t="str">
        <f t="shared" si="2"/>
        <v/>
      </c>
      <c r="C65" s="7"/>
      <c r="D65" s="10"/>
      <c r="E65" s="7"/>
      <c r="F65" s="52" t="str">
        <f t="shared" si="3"/>
        <v/>
      </c>
      <c r="G65" s="7"/>
    </row>
    <row r="66" spans="1:7" x14ac:dyDescent="0.25">
      <c r="A66" s="38"/>
      <c r="B66" s="40" t="str">
        <f t="shared" si="2"/>
        <v/>
      </c>
      <c r="C66" s="7"/>
      <c r="D66" s="10"/>
      <c r="E66" s="7"/>
      <c r="F66" s="52" t="str">
        <f t="shared" si="3"/>
        <v/>
      </c>
      <c r="G66" s="7"/>
    </row>
    <row r="67" spans="1:7" x14ac:dyDescent="0.25">
      <c r="A67" s="38"/>
      <c r="B67" s="40" t="str">
        <f t="shared" si="2"/>
        <v/>
      </c>
      <c r="C67" s="7"/>
      <c r="D67" s="10"/>
      <c r="E67" s="7"/>
      <c r="F67" s="52" t="str">
        <f t="shared" si="3"/>
        <v/>
      </c>
      <c r="G67" s="7"/>
    </row>
    <row r="68" spans="1:7" x14ac:dyDescent="0.25">
      <c r="A68" s="38"/>
      <c r="B68" s="40" t="str">
        <f t="shared" ref="B68:B99" si="4">IF(ISBLANK(C68), "", _xlfn.TEXTJOIN("_", TRUE,"experiment", study_id, C68))</f>
        <v/>
      </c>
      <c r="C68" s="7"/>
      <c r="D68" s="10"/>
      <c r="E68" s="7"/>
      <c r="F68" s="52" t="str">
        <f t="shared" ref="F68:F99" si="5">IF(OR(ISBLANK(C68), ISBLANK(study_id)), "", study_id)</f>
        <v/>
      </c>
      <c r="G68" s="7"/>
    </row>
    <row r="69" spans="1:7" x14ac:dyDescent="0.25">
      <c r="A69" s="38"/>
      <c r="B69" s="40" t="str">
        <f t="shared" si="4"/>
        <v/>
      </c>
      <c r="C69" s="7"/>
      <c r="D69" s="10"/>
      <c r="E69" s="7"/>
      <c r="F69" s="52" t="str">
        <f t="shared" si="5"/>
        <v/>
      </c>
      <c r="G69" s="7"/>
    </row>
    <row r="70" spans="1:7" x14ac:dyDescent="0.25">
      <c r="A70" s="38"/>
      <c r="B70" s="40" t="str">
        <f t="shared" si="4"/>
        <v/>
      </c>
      <c r="C70" s="7"/>
      <c r="D70" s="10"/>
      <c r="E70" s="7"/>
      <c r="F70" s="52" t="str">
        <f t="shared" si="5"/>
        <v/>
      </c>
      <c r="G70" s="7"/>
    </row>
    <row r="71" spans="1:7" x14ac:dyDescent="0.25">
      <c r="A71" s="38"/>
      <c r="B71" s="40" t="str">
        <f t="shared" si="4"/>
        <v/>
      </c>
      <c r="C71" s="7"/>
      <c r="D71" s="10"/>
      <c r="E71" s="7"/>
      <c r="F71" s="52" t="str">
        <f t="shared" si="5"/>
        <v/>
      </c>
      <c r="G71" s="7"/>
    </row>
    <row r="72" spans="1:7" x14ac:dyDescent="0.25">
      <c r="A72" s="38"/>
      <c r="B72" s="40" t="str">
        <f t="shared" si="4"/>
        <v/>
      </c>
      <c r="C72" s="7"/>
      <c r="D72" s="10"/>
      <c r="E72" s="7"/>
      <c r="F72" s="52" t="str">
        <f t="shared" si="5"/>
        <v/>
      </c>
      <c r="G72" s="7"/>
    </row>
    <row r="73" spans="1:7" x14ac:dyDescent="0.25">
      <c r="A73" s="38"/>
      <c r="B73" s="40" t="str">
        <f t="shared" si="4"/>
        <v/>
      </c>
      <c r="C73" s="7"/>
      <c r="D73" s="10"/>
      <c r="E73" s="7"/>
      <c r="F73" s="52" t="str">
        <f t="shared" si="5"/>
        <v/>
      </c>
      <c r="G73" s="7"/>
    </row>
    <row r="74" spans="1:7" x14ac:dyDescent="0.25">
      <c r="A74" s="38"/>
      <c r="B74" s="40" t="str">
        <f t="shared" si="4"/>
        <v/>
      </c>
      <c r="C74" s="7"/>
      <c r="D74" s="10"/>
      <c r="E74" s="7"/>
      <c r="F74" s="52" t="str">
        <f t="shared" si="5"/>
        <v/>
      </c>
      <c r="G74" s="7"/>
    </row>
    <row r="75" spans="1:7" x14ac:dyDescent="0.25">
      <c r="A75" s="38"/>
      <c r="B75" s="40" t="str">
        <f t="shared" si="4"/>
        <v/>
      </c>
      <c r="C75" s="7"/>
      <c r="D75" s="10"/>
      <c r="E75" s="7"/>
      <c r="F75" s="52" t="str">
        <f t="shared" si="5"/>
        <v/>
      </c>
      <c r="G75" s="7"/>
    </row>
    <row r="76" spans="1:7" x14ac:dyDescent="0.25">
      <c r="A76" s="38"/>
      <c r="B76" s="40" t="str">
        <f t="shared" si="4"/>
        <v/>
      </c>
      <c r="C76" s="7"/>
      <c r="D76" s="10"/>
      <c r="E76" s="7"/>
      <c r="F76" s="52" t="str">
        <f t="shared" si="5"/>
        <v/>
      </c>
      <c r="G76" s="7"/>
    </row>
    <row r="77" spans="1:7" x14ac:dyDescent="0.25">
      <c r="A77" s="38"/>
      <c r="B77" s="40" t="str">
        <f t="shared" si="4"/>
        <v/>
      </c>
      <c r="C77" s="7"/>
      <c r="D77" s="10"/>
      <c r="E77" s="7"/>
      <c r="F77" s="52" t="str">
        <f t="shared" si="5"/>
        <v/>
      </c>
      <c r="G77" s="7"/>
    </row>
    <row r="78" spans="1:7" x14ac:dyDescent="0.25">
      <c r="A78" s="38"/>
      <c r="B78" s="40" t="str">
        <f t="shared" si="4"/>
        <v/>
      </c>
      <c r="C78" s="7"/>
      <c r="D78" s="10"/>
      <c r="E78" s="7"/>
      <c r="F78" s="52" t="str">
        <f t="shared" si="5"/>
        <v/>
      </c>
      <c r="G78" s="7"/>
    </row>
    <row r="79" spans="1:7" x14ac:dyDescent="0.25">
      <c r="A79" s="38"/>
      <c r="B79" s="40" t="str">
        <f t="shared" si="4"/>
        <v/>
      </c>
      <c r="C79" s="7"/>
      <c r="D79" s="10"/>
      <c r="E79" s="7"/>
      <c r="F79" s="52" t="str">
        <f t="shared" si="5"/>
        <v/>
      </c>
      <c r="G79" s="7"/>
    </row>
    <row r="80" spans="1:7" x14ac:dyDescent="0.25">
      <c r="A80" s="38"/>
      <c r="B80" s="40" t="str">
        <f t="shared" si="4"/>
        <v/>
      </c>
      <c r="C80" s="7"/>
      <c r="D80" s="10"/>
      <c r="E80" s="7"/>
      <c r="F80" s="52" t="str">
        <f t="shared" si="5"/>
        <v/>
      </c>
      <c r="G80" s="7"/>
    </row>
    <row r="81" spans="1:7" x14ac:dyDescent="0.25">
      <c r="A81" s="38"/>
      <c r="B81" s="40" t="str">
        <f t="shared" si="4"/>
        <v/>
      </c>
      <c r="C81" s="7"/>
      <c r="D81" s="10"/>
      <c r="E81" s="7"/>
      <c r="F81" s="52" t="str">
        <f t="shared" si="5"/>
        <v/>
      </c>
      <c r="G81" s="7"/>
    </row>
    <row r="82" spans="1:7" x14ac:dyDescent="0.25">
      <c r="A82" s="38"/>
      <c r="B82" s="40" t="str">
        <f t="shared" si="4"/>
        <v/>
      </c>
      <c r="C82" s="7"/>
      <c r="D82" s="10"/>
      <c r="E82" s="7"/>
      <c r="F82" s="52" t="str">
        <f t="shared" si="5"/>
        <v/>
      </c>
      <c r="G82" s="7"/>
    </row>
    <row r="83" spans="1:7" x14ac:dyDescent="0.25">
      <c r="A83" s="38"/>
      <c r="B83" s="40" t="str">
        <f t="shared" si="4"/>
        <v/>
      </c>
      <c r="C83" s="7"/>
      <c r="D83" s="10"/>
      <c r="E83" s="7"/>
      <c r="F83" s="52" t="str">
        <f t="shared" si="5"/>
        <v/>
      </c>
      <c r="G83" s="7"/>
    </row>
    <row r="84" spans="1:7" x14ac:dyDescent="0.25">
      <c r="A84" s="38"/>
      <c r="B84" s="40" t="str">
        <f t="shared" si="4"/>
        <v/>
      </c>
      <c r="C84" s="7"/>
      <c r="D84" s="10"/>
      <c r="E84" s="7"/>
      <c r="F84" s="52" t="str">
        <f t="shared" si="5"/>
        <v/>
      </c>
      <c r="G84" s="7"/>
    </row>
    <row r="85" spans="1:7" x14ac:dyDescent="0.25">
      <c r="A85" s="38"/>
      <c r="B85" s="40" t="str">
        <f t="shared" si="4"/>
        <v/>
      </c>
      <c r="C85" s="7"/>
      <c r="D85" s="10"/>
      <c r="E85" s="7"/>
      <c r="F85" s="52" t="str">
        <f t="shared" si="5"/>
        <v/>
      </c>
      <c r="G85" s="7"/>
    </row>
    <row r="86" spans="1:7" x14ac:dyDescent="0.25">
      <c r="A86" s="38"/>
      <c r="B86" s="40" t="str">
        <f t="shared" si="4"/>
        <v/>
      </c>
      <c r="C86" s="7"/>
      <c r="D86" s="10"/>
      <c r="E86" s="7"/>
      <c r="F86" s="52" t="str">
        <f t="shared" si="5"/>
        <v/>
      </c>
      <c r="G86" s="7"/>
    </row>
    <row r="87" spans="1:7" x14ac:dyDescent="0.25">
      <c r="A87" s="38"/>
      <c r="B87" s="40" t="str">
        <f t="shared" si="4"/>
        <v/>
      </c>
      <c r="C87" s="7"/>
      <c r="D87" s="10"/>
      <c r="E87" s="7"/>
      <c r="F87" s="52" t="str">
        <f t="shared" si="5"/>
        <v/>
      </c>
      <c r="G87" s="7"/>
    </row>
    <row r="88" spans="1:7" x14ac:dyDescent="0.25">
      <c r="A88" s="38"/>
      <c r="B88" s="40" t="str">
        <f t="shared" si="4"/>
        <v/>
      </c>
      <c r="C88" s="7"/>
      <c r="D88" s="10"/>
      <c r="E88" s="7"/>
      <c r="F88" s="52" t="str">
        <f t="shared" si="5"/>
        <v/>
      </c>
      <c r="G88" s="7"/>
    </row>
    <row r="89" spans="1:7" x14ac:dyDescent="0.25">
      <c r="A89" s="38"/>
      <c r="B89" s="40" t="str">
        <f t="shared" si="4"/>
        <v/>
      </c>
      <c r="C89" s="7"/>
      <c r="D89" s="10"/>
      <c r="E89" s="7"/>
      <c r="F89" s="52" t="str">
        <f t="shared" si="5"/>
        <v/>
      </c>
      <c r="G89" s="7"/>
    </row>
    <row r="90" spans="1:7" x14ac:dyDescent="0.25">
      <c r="A90" s="38"/>
      <c r="B90" s="40" t="str">
        <f t="shared" si="4"/>
        <v/>
      </c>
      <c r="C90" s="7"/>
      <c r="D90" s="10"/>
      <c r="E90" s="7"/>
      <c r="F90" s="52" t="str">
        <f t="shared" si="5"/>
        <v/>
      </c>
      <c r="G90" s="7"/>
    </row>
    <row r="91" spans="1:7" x14ac:dyDescent="0.25">
      <c r="A91" s="38"/>
      <c r="B91" s="40" t="str">
        <f t="shared" si="4"/>
        <v/>
      </c>
      <c r="C91" s="7"/>
      <c r="D91" s="10"/>
      <c r="E91" s="7"/>
      <c r="F91" s="52" t="str">
        <f t="shared" si="5"/>
        <v/>
      </c>
      <c r="G91" s="7"/>
    </row>
    <row r="92" spans="1:7" x14ac:dyDescent="0.25">
      <c r="A92" s="38"/>
      <c r="B92" s="40" t="str">
        <f t="shared" si="4"/>
        <v/>
      </c>
      <c r="C92" s="7"/>
      <c r="D92" s="10"/>
      <c r="E92" s="7"/>
      <c r="F92" s="52" t="str">
        <f t="shared" si="5"/>
        <v/>
      </c>
      <c r="G92" s="7"/>
    </row>
    <row r="93" spans="1:7" x14ac:dyDescent="0.25">
      <c r="A93" s="38"/>
      <c r="B93" s="40" t="str">
        <f t="shared" si="4"/>
        <v/>
      </c>
      <c r="C93" s="7"/>
      <c r="D93" s="10"/>
      <c r="E93" s="7"/>
      <c r="F93" s="52" t="str">
        <f t="shared" si="5"/>
        <v/>
      </c>
      <c r="G93" s="7"/>
    </row>
    <row r="94" spans="1:7" x14ac:dyDescent="0.25">
      <c r="A94" s="38"/>
      <c r="B94" s="40" t="str">
        <f t="shared" si="4"/>
        <v/>
      </c>
      <c r="C94" s="7"/>
      <c r="D94" s="10"/>
      <c r="E94" s="7"/>
      <c r="F94" s="52" t="str">
        <f t="shared" si="5"/>
        <v/>
      </c>
      <c r="G94" s="7"/>
    </row>
    <row r="95" spans="1:7" x14ac:dyDescent="0.25">
      <c r="A95" s="38"/>
      <c r="B95" s="40" t="str">
        <f t="shared" si="4"/>
        <v/>
      </c>
      <c r="C95" s="7"/>
      <c r="D95" s="10"/>
      <c r="E95" s="7"/>
      <c r="F95" s="52" t="str">
        <f t="shared" si="5"/>
        <v/>
      </c>
      <c r="G95" s="7"/>
    </row>
    <row r="96" spans="1:7" x14ac:dyDescent="0.25">
      <c r="A96" s="38"/>
      <c r="B96" s="40" t="str">
        <f t="shared" si="4"/>
        <v/>
      </c>
      <c r="C96" s="7"/>
      <c r="D96" s="10"/>
      <c r="E96" s="7"/>
      <c r="F96" s="52" t="str">
        <f t="shared" si="5"/>
        <v/>
      </c>
      <c r="G96" s="7"/>
    </row>
    <row r="97" spans="1:7" x14ac:dyDescent="0.25">
      <c r="A97" s="38"/>
      <c r="B97" s="40" t="str">
        <f t="shared" si="4"/>
        <v/>
      </c>
      <c r="C97" s="7"/>
      <c r="D97" s="10"/>
      <c r="E97" s="7"/>
      <c r="F97" s="52" t="str">
        <f t="shared" si="5"/>
        <v/>
      </c>
      <c r="G97" s="7"/>
    </row>
    <row r="98" spans="1:7" x14ac:dyDescent="0.25">
      <c r="A98" s="38"/>
      <c r="B98" s="40" t="str">
        <f t="shared" si="4"/>
        <v/>
      </c>
      <c r="C98" s="7"/>
      <c r="D98" s="10"/>
      <c r="E98" s="7"/>
      <c r="F98" s="52" t="str">
        <f t="shared" si="5"/>
        <v/>
      </c>
      <c r="G98" s="7"/>
    </row>
    <row r="99" spans="1:7" x14ac:dyDescent="0.25">
      <c r="A99" s="38"/>
      <c r="B99" s="40" t="str">
        <f t="shared" si="4"/>
        <v/>
      </c>
      <c r="C99" s="7"/>
      <c r="D99" s="10"/>
      <c r="E99" s="7"/>
      <c r="F99" s="52" t="str">
        <f t="shared" si="5"/>
        <v/>
      </c>
      <c r="G99" s="7"/>
    </row>
    <row r="100" spans="1:7" x14ac:dyDescent="0.25">
      <c r="A100" s="38"/>
      <c r="B100" s="40" t="str">
        <f t="shared" ref="B100:B131" si="6">IF(ISBLANK(C100), "", _xlfn.TEXTJOIN("_", TRUE,"experiment", study_id, C100))</f>
        <v/>
      </c>
      <c r="C100" s="7"/>
      <c r="D100" s="10"/>
      <c r="E100" s="7"/>
      <c r="F100" s="52" t="str">
        <f t="shared" ref="F100:F131" si="7">IF(OR(ISBLANK(C100), ISBLANK(study_id)), "", study_id)</f>
        <v/>
      </c>
      <c r="G100" s="7"/>
    </row>
    <row r="101" spans="1:7" x14ac:dyDescent="0.25">
      <c r="A101" s="38"/>
      <c r="B101" s="40" t="str">
        <f t="shared" si="6"/>
        <v/>
      </c>
      <c r="C101" s="7"/>
      <c r="D101" s="10"/>
      <c r="E101" s="7"/>
      <c r="F101" s="52" t="str">
        <f t="shared" si="7"/>
        <v/>
      </c>
      <c r="G101" s="7"/>
    </row>
    <row r="102" spans="1:7" x14ac:dyDescent="0.25">
      <c r="A102" s="38"/>
      <c r="B102" s="40" t="str">
        <f t="shared" si="6"/>
        <v/>
      </c>
      <c r="C102" s="7"/>
      <c r="D102" s="10"/>
      <c r="E102" s="7"/>
      <c r="F102" s="52" t="str">
        <f t="shared" si="7"/>
        <v/>
      </c>
      <c r="G102" s="7"/>
    </row>
    <row r="103" spans="1:7" x14ac:dyDescent="0.25">
      <c r="A103" s="38"/>
      <c r="B103" s="40" t="str">
        <f t="shared" si="6"/>
        <v/>
      </c>
      <c r="C103" s="7"/>
      <c r="D103" s="10"/>
      <c r="E103" s="7"/>
      <c r="F103" s="52" t="str">
        <f t="shared" si="7"/>
        <v/>
      </c>
      <c r="G103" s="7"/>
    </row>
    <row r="104" spans="1:7" x14ac:dyDescent="0.25">
      <c r="A104" s="38"/>
      <c r="B104" s="40" t="str">
        <f t="shared" si="6"/>
        <v/>
      </c>
      <c r="C104" s="7"/>
      <c r="D104" s="10"/>
      <c r="E104" s="7"/>
      <c r="F104" s="52" t="str">
        <f t="shared" si="7"/>
        <v/>
      </c>
      <c r="G104" s="7"/>
    </row>
    <row r="105" spans="1:7" x14ac:dyDescent="0.25">
      <c r="A105" s="38"/>
      <c r="B105" s="40" t="str">
        <f t="shared" si="6"/>
        <v/>
      </c>
      <c r="C105" s="7"/>
      <c r="D105" s="10"/>
      <c r="E105" s="7"/>
      <c r="F105" s="52" t="str">
        <f t="shared" si="7"/>
        <v/>
      </c>
      <c r="G105" s="7"/>
    </row>
    <row r="106" spans="1:7" x14ac:dyDescent="0.25">
      <c r="A106" s="38"/>
      <c r="B106" s="40" t="str">
        <f t="shared" si="6"/>
        <v/>
      </c>
      <c r="C106" s="7"/>
      <c r="D106" s="10"/>
      <c r="E106" s="7"/>
      <c r="F106" s="52" t="str">
        <f t="shared" si="7"/>
        <v/>
      </c>
      <c r="G106" s="7"/>
    </row>
    <row r="107" spans="1:7" x14ac:dyDescent="0.25">
      <c r="A107" s="38"/>
      <c r="B107" s="40" t="str">
        <f t="shared" si="6"/>
        <v/>
      </c>
      <c r="C107" s="7"/>
      <c r="D107" s="10"/>
      <c r="E107" s="7"/>
      <c r="F107" s="52" t="str">
        <f t="shared" si="7"/>
        <v/>
      </c>
      <c r="G107" s="7"/>
    </row>
    <row r="108" spans="1:7" x14ac:dyDescent="0.25">
      <c r="A108" s="38"/>
      <c r="B108" s="40" t="str">
        <f t="shared" si="6"/>
        <v/>
      </c>
      <c r="C108" s="7"/>
      <c r="D108" s="10"/>
      <c r="E108" s="7"/>
      <c r="F108" s="52" t="str">
        <f t="shared" si="7"/>
        <v/>
      </c>
      <c r="G108" s="7"/>
    </row>
    <row r="109" spans="1:7" x14ac:dyDescent="0.25">
      <c r="A109" s="38"/>
      <c r="B109" s="40" t="str">
        <f t="shared" si="6"/>
        <v/>
      </c>
      <c r="C109" s="7"/>
      <c r="D109" s="10"/>
      <c r="E109" s="7"/>
      <c r="F109" s="52" t="str">
        <f t="shared" si="7"/>
        <v/>
      </c>
      <c r="G109" s="7"/>
    </row>
    <row r="110" spans="1:7" x14ac:dyDescent="0.25">
      <c r="A110" s="38"/>
      <c r="B110" s="40" t="str">
        <f t="shared" si="6"/>
        <v/>
      </c>
      <c r="C110" s="7"/>
      <c r="D110" s="10"/>
      <c r="E110" s="7"/>
      <c r="F110" s="52" t="str">
        <f t="shared" si="7"/>
        <v/>
      </c>
      <c r="G110" s="7"/>
    </row>
    <row r="111" spans="1:7" x14ac:dyDescent="0.25">
      <c r="A111" s="38"/>
      <c r="B111" s="40" t="str">
        <f t="shared" si="6"/>
        <v/>
      </c>
      <c r="C111" s="7"/>
      <c r="D111" s="10"/>
      <c r="E111" s="7"/>
      <c r="F111" s="52" t="str">
        <f t="shared" si="7"/>
        <v/>
      </c>
      <c r="G111" s="7"/>
    </row>
    <row r="112" spans="1:7" x14ac:dyDescent="0.25">
      <c r="A112" s="38"/>
      <c r="B112" s="40" t="str">
        <f t="shared" si="6"/>
        <v/>
      </c>
      <c r="C112" s="7"/>
      <c r="D112" s="10"/>
      <c r="E112" s="7"/>
      <c r="F112" s="52" t="str">
        <f t="shared" si="7"/>
        <v/>
      </c>
      <c r="G112" s="7"/>
    </row>
    <row r="113" spans="1:7" x14ac:dyDescent="0.25">
      <c r="A113" s="38"/>
      <c r="B113" s="40" t="str">
        <f t="shared" si="6"/>
        <v/>
      </c>
      <c r="C113" s="7"/>
      <c r="D113" s="10"/>
      <c r="E113" s="7"/>
      <c r="F113" s="52" t="str">
        <f t="shared" si="7"/>
        <v/>
      </c>
      <c r="G113" s="7"/>
    </row>
    <row r="114" spans="1:7" x14ac:dyDescent="0.25">
      <c r="A114" s="38"/>
      <c r="B114" s="40" t="str">
        <f t="shared" si="6"/>
        <v/>
      </c>
      <c r="C114" s="7"/>
      <c r="D114" s="10"/>
      <c r="E114" s="7"/>
      <c r="F114" s="52" t="str">
        <f t="shared" si="7"/>
        <v/>
      </c>
      <c r="G114" s="7"/>
    </row>
    <row r="115" spans="1:7" x14ac:dyDescent="0.25">
      <c r="A115" s="38"/>
      <c r="B115" s="40" t="str">
        <f t="shared" si="6"/>
        <v/>
      </c>
      <c r="C115" s="7"/>
      <c r="D115" s="10"/>
      <c r="E115" s="7"/>
      <c r="F115" s="52" t="str">
        <f t="shared" si="7"/>
        <v/>
      </c>
      <c r="G115" s="7"/>
    </row>
    <row r="116" spans="1:7" x14ac:dyDescent="0.25">
      <c r="A116" s="38"/>
      <c r="B116" s="40" t="str">
        <f t="shared" si="6"/>
        <v/>
      </c>
      <c r="C116" s="7"/>
      <c r="D116" s="10"/>
      <c r="E116" s="7"/>
      <c r="F116" s="52" t="str">
        <f t="shared" si="7"/>
        <v/>
      </c>
      <c r="G116" s="7"/>
    </row>
    <row r="117" spans="1:7" x14ac:dyDescent="0.25">
      <c r="A117" s="38"/>
      <c r="B117" s="40" t="str">
        <f t="shared" si="6"/>
        <v/>
      </c>
      <c r="C117" s="7"/>
      <c r="D117" s="10"/>
      <c r="E117" s="7"/>
      <c r="F117" s="52" t="str">
        <f t="shared" si="7"/>
        <v/>
      </c>
      <c r="G117" s="7"/>
    </row>
    <row r="118" spans="1:7" x14ac:dyDescent="0.25">
      <c r="A118" s="38"/>
      <c r="B118" s="40" t="str">
        <f t="shared" si="6"/>
        <v/>
      </c>
      <c r="C118" s="7"/>
      <c r="D118" s="10"/>
      <c r="E118" s="7"/>
      <c r="F118" s="52" t="str">
        <f t="shared" si="7"/>
        <v/>
      </c>
      <c r="G118" s="7"/>
    </row>
    <row r="119" spans="1:7" x14ac:dyDescent="0.25">
      <c r="A119" s="38"/>
      <c r="B119" s="40" t="str">
        <f t="shared" si="6"/>
        <v/>
      </c>
      <c r="C119" s="7"/>
      <c r="D119" s="10"/>
      <c r="E119" s="7"/>
      <c r="F119" s="52" t="str">
        <f t="shared" si="7"/>
        <v/>
      </c>
      <c r="G119" s="7"/>
    </row>
    <row r="120" spans="1:7" x14ac:dyDescent="0.25">
      <c r="A120" s="38"/>
      <c r="B120" s="40" t="str">
        <f t="shared" si="6"/>
        <v/>
      </c>
      <c r="C120" s="7"/>
      <c r="D120" s="10"/>
      <c r="E120" s="7"/>
      <c r="F120" s="52" t="str">
        <f t="shared" si="7"/>
        <v/>
      </c>
      <c r="G120" s="7"/>
    </row>
    <row r="121" spans="1:7" x14ac:dyDescent="0.25">
      <c r="A121" s="38"/>
      <c r="B121" s="40" t="str">
        <f t="shared" si="6"/>
        <v/>
      </c>
      <c r="C121" s="7"/>
      <c r="D121" s="10"/>
      <c r="E121" s="7"/>
      <c r="F121" s="52" t="str">
        <f t="shared" si="7"/>
        <v/>
      </c>
      <c r="G121" s="7"/>
    </row>
    <row r="122" spans="1:7" x14ac:dyDescent="0.25">
      <c r="A122" s="38"/>
      <c r="B122" s="40" t="str">
        <f t="shared" si="6"/>
        <v/>
      </c>
      <c r="C122" s="7"/>
      <c r="D122" s="10"/>
      <c r="E122" s="7"/>
      <c r="F122" s="52" t="str">
        <f t="shared" si="7"/>
        <v/>
      </c>
      <c r="G122" s="7"/>
    </row>
    <row r="123" spans="1:7" x14ac:dyDescent="0.25">
      <c r="A123" s="38"/>
      <c r="B123" s="40" t="str">
        <f t="shared" si="6"/>
        <v/>
      </c>
      <c r="C123" s="7"/>
      <c r="D123" s="10"/>
      <c r="E123" s="7"/>
      <c r="F123" s="52" t="str">
        <f t="shared" si="7"/>
        <v/>
      </c>
      <c r="G123" s="7"/>
    </row>
    <row r="124" spans="1:7" x14ac:dyDescent="0.25">
      <c r="A124" s="38"/>
      <c r="B124" s="40" t="str">
        <f t="shared" si="6"/>
        <v/>
      </c>
      <c r="C124" s="7"/>
      <c r="D124" s="10"/>
      <c r="E124" s="7"/>
      <c r="F124" s="52" t="str">
        <f t="shared" si="7"/>
        <v/>
      </c>
      <c r="G124" s="7"/>
    </row>
    <row r="125" spans="1:7" x14ac:dyDescent="0.25">
      <c r="A125" s="38"/>
      <c r="B125" s="40" t="str">
        <f t="shared" si="6"/>
        <v/>
      </c>
      <c r="C125" s="7"/>
      <c r="D125" s="10"/>
      <c r="E125" s="7"/>
      <c r="F125" s="52" t="str">
        <f t="shared" si="7"/>
        <v/>
      </c>
      <c r="G125" s="7"/>
    </row>
    <row r="126" spans="1:7" x14ac:dyDescent="0.25">
      <c r="A126" s="38"/>
      <c r="B126" s="40" t="str">
        <f t="shared" si="6"/>
        <v/>
      </c>
      <c r="C126" s="7"/>
      <c r="D126" s="10"/>
      <c r="E126" s="7"/>
      <c r="F126" s="52" t="str">
        <f t="shared" si="7"/>
        <v/>
      </c>
      <c r="G126" s="7"/>
    </row>
    <row r="127" spans="1:7" x14ac:dyDescent="0.25">
      <c r="A127" s="38"/>
      <c r="B127" s="40" t="str">
        <f t="shared" si="6"/>
        <v/>
      </c>
      <c r="C127" s="7"/>
      <c r="D127" s="10"/>
      <c r="E127" s="7"/>
      <c r="F127" s="52" t="str">
        <f t="shared" si="7"/>
        <v/>
      </c>
      <c r="G127" s="7"/>
    </row>
    <row r="128" spans="1:7" x14ac:dyDescent="0.25">
      <c r="A128" s="38"/>
      <c r="B128" s="40" t="str">
        <f t="shared" si="6"/>
        <v/>
      </c>
      <c r="C128" s="7"/>
      <c r="D128" s="10"/>
      <c r="E128" s="7"/>
      <c r="F128" s="52" t="str">
        <f t="shared" si="7"/>
        <v/>
      </c>
      <c r="G128" s="7"/>
    </row>
    <row r="129" spans="1:7" x14ac:dyDescent="0.25">
      <c r="A129" s="38"/>
      <c r="B129" s="40" t="str">
        <f t="shared" si="6"/>
        <v/>
      </c>
      <c r="C129" s="7"/>
      <c r="D129" s="10"/>
      <c r="E129" s="7"/>
      <c r="F129" s="52" t="str">
        <f t="shared" si="7"/>
        <v/>
      </c>
      <c r="G129" s="7"/>
    </row>
    <row r="130" spans="1:7" x14ac:dyDescent="0.25">
      <c r="A130" s="38"/>
      <c r="B130" s="40" t="str">
        <f t="shared" si="6"/>
        <v/>
      </c>
      <c r="C130" s="7"/>
      <c r="D130" s="10"/>
      <c r="E130" s="7"/>
      <c r="F130" s="52" t="str">
        <f t="shared" si="7"/>
        <v/>
      </c>
      <c r="G130" s="7"/>
    </row>
    <row r="131" spans="1:7" x14ac:dyDescent="0.25">
      <c r="A131" s="38"/>
      <c r="B131" s="40" t="str">
        <f t="shared" si="6"/>
        <v/>
      </c>
      <c r="C131" s="7"/>
      <c r="D131" s="10"/>
      <c r="E131" s="7"/>
      <c r="F131" s="52" t="str">
        <f t="shared" si="7"/>
        <v/>
      </c>
      <c r="G131" s="7"/>
    </row>
    <row r="132" spans="1:7" x14ac:dyDescent="0.25">
      <c r="A132" s="38"/>
      <c r="B132" s="40" t="str">
        <f t="shared" ref="B132:B163" si="8">IF(ISBLANK(C132), "", _xlfn.TEXTJOIN("_", TRUE,"experiment", study_id, C132))</f>
        <v/>
      </c>
      <c r="C132" s="7"/>
      <c r="D132" s="10"/>
      <c r="E132" s="7"/>
      <c r="F132" s="52" t="str">
        <f t="shared" ref="F132:F163" si="9">IF(OR(ISBLANK(C132), ISBLANK(study_id)), "", study_id)</f>
        <v/>
      </c>
      <c r="G132" s="7"/>
    </row>
    <row r="133" spans="1:7" x14ac:dyDescent="0.25">
      <c r="A133" s="38"/>
      <c r="B133" s="40" t="str">
        <f t="shared" si="8"/>
        <v/>
      </c>
      <c r="C133" s="7"/>
      <c r="D133" s="10"/>
      <c r="E133" s="7"/>
      <c r="F133" s="52" t="str">
        <f t="shared" si="9"/>
        <v/>
      </c>
      <c r="G133" s="7"/>
    </row>
    <row r="134" spans="1:7" x14ac:dyDescent="0.25">
      <c r="A134" s="38"/>
      <c r="B134" s="40" t="str">
        <f t="shared" si="8"/>
        <v/>
      </c>
      <c r="C134" s="7"/>
      <c r="D134" s="10"/>
      <c r="E134" s="7"/>
      <c r="F134" s="52" t="str">
        <f t="shared" si="9"/>
        <v/>
      </c>
      <c r="G134" s="7"/>
    </row>
    <row r="135" spans="1:7" x14ac:dyDescent="0.25">
      <c r="A135" s="38"/>
      <c r="B135" s="40" t="str">
        <f t="shared" si="8"/>
        <v/>
      </c>
      <c r="C135" s="7"/>
      <c r="D135" s="10"/>
      <c r="E135" s="7"/>
      <c r="F135" s="52" t="str">
        <f t="shared" si="9"/>
        <v/>
      </c>
      <c r="G135" s="7"/>
    </row>
    <row r="136" spans="1:7" x14ac:dyDescent="0.25">
      <c r="A136" s="38"/>
      <c r="B136" s="40" t="str">
        <f t="shared" si="8"/>
        <v/>
      </c>
      <c r="C136" s="7"/>
      <c r="D136" s="10"/>
      <c r="E136" s="7"/>
      <c r="F136" s="52" t="str">
        <f t="shared" si="9"/>
        <v/>
      </c>
      <c r="G136" s="7"/>
    </row>
    <row r="137" spans="1:7" x14ac:dyDescent="0.25">
      <c r="A137" s="38"/>
      <c r="B137" s="40" t="str">
        <f t="shared" si="8"/>
        <v/>
      </c>
      <c r="C137" s="7"/>
      <c r="D137" s="10"/>
      <c r="E137" s="7"/>
      <c r="F137" s="52" t="str">
        <f t="shared" si="9"/>
        <v/>
      </c>
      <c r="G137" s="7"/>
    </row>
    <row r="138" spans="1:7" x14ac:dyDescent="0.25">
      <c r="A138" s="38"/>
      <c r="B138" s="40" t="str">
        <f t="shared" si="8"/>
        <v/>
      </c>
      <c r="C138" s="7"/>
      <c r="D138" s="10"/>
      <c r="E138" s="7"/>
      <c r="F138" s="52" t="str">
        <f t="shared" si="9"/>
        <v/>
      </c>
      <c r="G138" s="7"/>
    </row>
    <row r="139" spans="1:7" x14ac:dyDescent="0.25">
      <c r="A139" s="38"/>
      <c r="B139" s="40" t="str">
        <f t="shared" si="8"/>
        <v/>
      </c>
      <c r="C139" s="7"/>
      <c r="D139" s="10"/>
      <c r="E139" s="7"/>
      <c r="F139" s="52" t="str">
        <f t="shared" si="9"/>
        <v/>
      </c>
      <c r="G139" s="7"/>
    </row>
    <row r="140" spans="1:7" x14ac:dyDescent="0.25">
      <c r="A140" s="38"/>
      <c r="B140" s="40" t="str">
        <f t="shared" si="8"/>
        <v/>
      </c>
      <c r="C140" s="7"/>
      <c r="D140" s="10"/>
      <c r="E140" s="7"/>
      <c r="F140" s="52" t="str">
        <f t="shared" si="9"/>
        <v/>
      </c>
      <c r="G140" s="7"/>
    </row>
    <row r="141" spans="1:7" x14ac:dyDescent="0.25">
      <c r="A141" s="38"/>
      <c r="B141" s="40" t="str">
        <f t="shared" si="8"/>
        <v/>
      </c>
      <c r="C141" s="7"/>
      <c r="D141" s="10"/>
      <c r="E141" s="7"/>
      <c r="F141" s="52" t="str">
        <f t="shared" si="9"/>
        <v/>
      </c>
      <c r="G141" s="7"/>
    </row>
    <row r="142" spans="1:7" x14ac:dyDescent="0.25">
      <c r="A142" s="38"/>
      <c r="B142" s="40" t="str">
        <f t="shared" si="8"/>
        <v/>
      </c>
      <c r="C142" s="7"/>
      <c r="D142" s="10"/>
      <c r="E142" s="7"/>
      <c r="F142" s="52" t="str">
        <f t="shared" si="9"/>
        <v/>
      </c>
      <c r="G142" s="7"/>
    </row>
    <row r="143" spans="1:7" x14ac:dyDescent="0.25">
      <c r="A143" s="38"/>
      <c r="B143" s="40" t="str">
        <f t="shared" si="8"/>
        <v/>
      </c>
      <c r="C143" s="7"/>
      <c r="D143" s="10"/>
      <c r="E143" s="7"/>
      <c r="F143" s="52" t="str">
        <f t="shared" si="9"/>
        <v/>
      </c>
      <c r="G143" s="7"/>
    </row>
    <row r="144" spans="1:7" x14ac:dyDescent="0.25">
      <c r="A144" s="38"/>
      <c r="B144" s="40" t="str">
        <f t="shared" si="8"/>
        <v/>
      </c>
      <c r="C144" s="7"/>
      <c r="D144" s="10"/>
      <c r="E144" s="7"/>
      <c r="F144" s="52" t="str">
        <f t="shared" si="9"/>
        <v/>
      </c>
      <c r="G144" s="7"/>
    </row>
    <row r="145" spans="1:7" x14ac:dyDescent="0.25">
      <c r="A145" s="38"/>
      <c r="B145" s="40" t="str">
        <f t="shared" si="8"/>
        <v/>
      </c>
      <c r="C145" s="7"/>
      <c r="D145" s="10"/>
      <c r="E145" s="7"/>
      <c r="F145" s="52" t="str">
        <f t="shared" si="9"/>
        <v/>
      </c>
      <c r="G145" s="7"/>
    </row>
    <row r="146" spans="1:7" x14ac:dyDescent="0.25">
      <c r="A146" s="38"/>
      <c r="B146" s="40" t="str">
        <f t="shared" si="8"/>
        <v/>
      </c>
      <c r="C146" s="7"/>
      <c r="D146" s="10"/>
      <c r="E146" s="7"/>
      <c r="F146" s="52" t="str">
        <f t="shared" si="9"/>
        <v/>
      </c>
      <c r="G146" s="7"/>
    </row>
    <row r="147" spans="1:7" x14ac:dyDescent="0.25">
      <c r="A147" s="38"/>
      <c r="B147" s="40" t="str">
        <f t="shared" si="8"/>
        <v/>
      </c>
      <c r="C147" s="7"/>
      <c r="D147" s="10"/>
      <c r="E147" s="7"/>
      <c r="F147" s="52" t="str">
        <f t="shared" si="9"/>
        <v/>
      </c>
      <c r="G147" s="7"/>
    </row>
    <row r="148" spans="1:7" x14ac:dyDescent="0.25">
      <c r="A148" s="38"/>
      <c r="B148" s="40" t="str">
        <f t="shared" si="8"/>
        <v/>
      </c>
      <c r="C148" s="7"/>
      <c r="D148" s="10"/>
      <c r="E148" s="7"/>
      <c r="F148" s="52" t="str">
        <f t="shared" si="9"/>
        <v/>
      </c>
      <c r="G148" s="7"/>
    </row>
    <row r="149" spans="1:7" x14ac:dyDescent="0.25">
      <c r="A149" s="38"/>
      <c r="B149" s="40" t="str">
        <f t="shared" si="8"/>
        <v/>
      </c>
      <c r="C149" s="7"/>
      <c r="D149" s="10"/>
      <c r="E149" s="7"/>
      <c r="F149" s="52" t="str">
        <f t="shared" si="9"/>
        <v/>
      </c>
      <c r="G149" s="7"/>
    </row>
    <row r="150" spans="1:7" x14ac:dyDescent="0.25">
      <c r="A150" s="38"/>
      <c r="B150" s="40" t="str">
        <f t="shared" si="8"/>
        <v/>
      </c>
      <c r="C150" s="7"/>
      <c r="D150" s="10"/>
      <c r="E150" s="7"/>
      <c r="F150" s="52" t="str">
        <f t="shared" si="9"/>
        <v/>
      </c>
      <c r="G150" s="7"/>
    </row>
    <row r="151" spans="1:7" x14ac:dyDescent="0.25">
      <c r="A151" s="38"/>
      <c r="B151" s="40" t="str">
        <f t="shared" si="8"/>
        <v/>
      </c>
      <c r="C151" s="7"/>
      <c r="D151" s="10"/>
      <c r="E151" s="7"/>
      <c r="F151" s="52" t="str">
        <f t="shared" si="9"/>
        <v/>
      </c>
      <c r="G151" s="7"/>
    </row>
    <row r="152" spans="1:7" x14ac:dyDescent="0.25">
      <c r="A152" s="38"/>
      <c r="B152" s="40" t="str">
        <f t="shared" si="8"/>
        <v/>
      </c>
      <c r="C152" s="7"/>
      <c r="D152" s="10"/>
      <c r="E152" s="7"/>
      <c r="F152" s="52" t="str">
        <f t="shared" si="9"/>
        <v/>
      </c>
      <c r="G152" s="7"/>
    </row>
    <row r="153" spans="1:7" x14ac:dyDescent="0.25">
      <c r="A153" s="38"/>
      <c r="B153" s="40" t="str">
        <f t="shared" si="8"/>
        <v/>
      </c>
      <c r="C153" s="7"/>
      <c r="D153" s="10"/>
      <c r="E153" s="7"/>
      <c r="F153" s="52" t="str">
        <f t="shared" si="9"/>
        <v/>
      </c>
      <c r="G153" s="7"/>
    </row>
    <row r="154" spans="1:7" x14ac:dyDescent="0.25">
      <c r="A154" s="38"/>
      <c r="B154" s="40" t="str">
        <f t="shared" si="8"/>
        <v/>
      </c>
      <c r="C154" s="7"/>
      <c r="D154" s="10"/>
      <c r="E154" s="7"/>
      <c r="F154" s="52" t="str">
        <f t="shared" si="9"/>
        <v/>
      </c>
      <c r="G154" s="7"/>
    </row>
    <row r="155" spans="1:7" x14ac:dyDescent="0.25">
      <c r="A155" s="38"/>
      <c r="B155" s="40" t="str">
        <f t="shared" si="8"/>
        <v/>
      </c>
      <c r="C155" s="7"/>
      <c r="D155" s="10"/>
      <c r="E155" s="7"/>
      <c r="F155" s="52" t="str">
        <f t="shared" si="9"/>
        <v/>
      </c>
      <c r="G155" s="7"/>
    </row>
    <row r="156" spans="1:7" x14ac:dyDescent="0.25">
      <c r="A156" s="38"/>
      <c r="B156" s="40" t="str">
        <f t="shared" si="8"/>
        <v/>
      </c>
      <c r="C156" s="7"/>
      <c r="D156" s="10"/>
      <c r="E156" s="7"/>
      <c r="F156" s="52" t="str">
        <f t="shared" si="9"/>
        <v/>
      </c>
      <c r="G156" s="7"/>
    </row>
    <row r="157" spans="1:7" x14ac:dyDescent="0.25">
      <c r="A157" s="38"/>
      <c r="B157" s="40" t="str">
        <f t="shared" si="8"/>
        <v/>
      </c>
      <c r="C157" s="7"/>
      <c r="D157" s="10"/>
      <c r="E157" s="7"/>
      <c r="F157" s="52" t="str">
        <f t="shared" si="9"/>
        <v/>
      </c>
      <c r="G157" s="7"/>
    </row>
    <row r="158" spans="1:7" x14ac:dyDescent="0.25">
      <c r="A158" s="38"/>
      <c r="B158" s="40" t="str">
        <f t="shared" si="8"/>
        <v/>
      </c>
      <c r="C158" s="7"/>
      <c r="D158" s="10"/>
      <c r="E158" s="7"/>
      <c r="F158" s="52" t="str">
        <f t="shared" si="9"/>
        <v/>
      </c>
      <c r="G158" s="7"/>
    </row>
    <row r="159" spans="1:7" x14ac:dyDescent="0.25">
      <c r="A159" s="38"/>
      <c r="B159" s="40" t="str">
        <f t="shared" si="8"/>
        <v/>
      </c>
      <c r="C159" s="7"/>
      <c r="D159" s="10"/>
      <c r="E159" s="7"/>
      <c r="F159" s="52" t="str">
        <f t="shared" si="9"/>
        <v/>
      </c>
      <c r="G159" s="7"/>
    </row>
    <row r="160" spans="1:7" x14ac:dyDescent="0.25">
      <c r="A160" s="38"/>
      <c r="B160" s="40" t="str">
        <f t="shared" si="8"/>
        <v/>
      </c>
      <c r="C160" s="7"/>
      <c r="D160" s="10"/>
      <c r="E160" s="7"/>
      <c r="F160" s="52" t="str">
        <f t="shared" si="9"/>
        <v/>
      </c>
      <c r="G160" s="7"/>
    </row>
    <row r="161" spans="1:7" x14ac:dyDescent="0.25">
      <c r="A161" s="38"/>
      <c r="B161" s="40" t="str">
        <f t="shared" si="8"/>
        <v/>
      </c>
      <c r="C161" s="7"/>
      <c r="D161" s="10"/>
      <c r="E161" s="7"/>
      <c r="F161" s="52" t="str">
        <f t="shared" si="9"/>
        <v/>
      </c>
      <c r="G161" s="7"/>
    </row>
    <row r="162" spans="1:7" x14ac:dyDescent="0.25">
      <c r="A162" s="38"/>
      <c r="B162" s="40" t="str">
        <f t="shared" si="8"/>
        <v/>
      </c>
      <c r="C162" s="7"/>
      <c r="D162" s="10"/>
      <c r="E162" s="7"/>
      <c r="F162" s="52" t="str">
        <f t="shared" si="9"/>
        <v/>
      </c>
      <c r="G162" s="7"/>
    </row>
    <row r="163" spans="1:7" x14ac:dyDescent="0.25">
      <c r="A163" s="38"/>
      <c r="B163" s="40" t="str">
        <f t="shared" si="8"/>
        <v/>
      </c>
      <c r="C163" s="7"/>
      <c r="D163" s="10"/>
      <c r="E163" s="7"/>
      <c r="F163" s="52" t="str">
        <f t="shared" si="9"/>
        <v/>
      </c>
      <c r="G163" s="7"/>
    </row>
    <row r="164" spans="1:7" x14ac:dyDescent="0.25">
      <c r="A164" s="38"/>
      <c r="B164" s="40" t="str">
        <f t="shared" ref="B164:B195" si="10">IF(ISBLANK(C164), "", _xlfn.TEXTJOIN("_", TRUE,"experiment", study_id, C164))</f>
        <v/>
      </c>
      <c r="C164" s="7"/>
      <c r="D164" s="10"/>
      <c r="E164" s="7"/>
      <c r="F164" s="52" t="str">
        <f t="shared" ref="F164:F200" si="11">IF(OR(ISBLANK(C164), ISBLANK(study_id)), "", study_id)</f>
        <v/>
      </c>
      <c r="G164" s="7"/>
    </row>
    <row r="165" spans="1:7" x14ac:dyDescent="0.25">
      <c r="A165" s="38"/>
      <c r="B165" s="40" t="str">
        <f t="shared" si="10"/>
        <v/>
      </c>
      <c r="C165" s="7"/>
      <c r="D165" s="10"/>
      <c r="E165" s="7"/>
      <c r="F165" s="52" t="str">
        <f t="shared" si="11"/>
        <v/>
      </c>
      <c r="G165" s="7"/>
    </row>
    <row r="166" spans="1:7" x14ac:dyDescent="0.25">
      <c r="A166" s="38"/>
      <c r="B166" s="40" t="str">
        <f t="shared" si="10"/>
        <v/>
      </c>
      <c r="C166" s="7"/>
      <c r="D166" s="10"/>
      <c r="E166" s="7"/>
      <c r="F166" s="52" t="str">
        <f t="shared" si="11"/>
        <v/>
      </c>
      <c r="G166" s="7"/>
    </row>
    <row r="167" spans="1:7" x14ac:dyDescent="0.25">
      <c r="A167" s="38"/>
      <c r="B167" s="40" t="str">
        <f t="shared" si="10"/>
        <v/>
      </c>
      <c r="C167" s="7"/>
      <c r="D167" s="10"/>
      <c r="E167" s="7"/>
      <c r="F167" s="52" t="str">
        <f t="shared" si="11"/>
        <v/>
      </c>
      <c r="G167" s="7"/>
    </row>
    <row r="168" spans="1:7" x14ac:dyDescent="0.25">
      <c r="A168" s="38"/>
      <c r="B168" s="40" t="str">
        <f t="shared" si="10"/>
        <v/>
      </c>
      <c r="C168" s="7"/>
      <c r="D168" s="10"/>
      <c r="E168" s="7"/>
      <c r="F168" s="52" t="str">
        <f t="shared" si="11"/>
        <v/>
      </c>
      <c r="G168" s="7"/>
    </row>
    <row r="169" spans="1:7" x14ac:dyDescent="0.25">
      <c r="A169" s="38"/>
      <c r="B169" s="40" t="str">
        <f t="shared" si="10"/>
        <v/>
      </c>
      <c r="C169" s="7"/>
      <c r="D169" s="10"/>
      <c r="E169" s="7"/>
      <c r="F169" s="52" t="str">
        <f t="shared" si="11"/>
        <v/>
      </c>
      <c r="G169" s="7"/>
    </row>
    <row r="170" spans="1:7" x14ac:dyDescent="0.25">
      <c r="A170" s="38"/>
      <c r="B170" s="40" t="str">
        <f t="shared" si="10"/>
        <v/>
      </c>
      <c r="C170" s="7"/>
      <c r="D170" s="10"/>
      <c r="E170" s="7"/>
      <c r="F170" s="52" t="str">
        <f t="shared" si="11"/>
        <v/>
      </c>
      <c r="G170" s="7"/>
    </row>
    <row r="171" spans="1:7" x14ac:dyDescent="0.25">
      <c r="A171" s="38"/>
      <c r="B171" s="40" t="str">
        <f t="shared" si="10"/>
        <v/>
      </c>
      <c r="C171" s="7"/>
      <c r="D171" s="10"/>
      <c r="E171" s="7"/>
      <c r="F171" s="52" t="str">
        <f t="shared" si="11"/>
        <v/>
      </c>
      <c r="G171" s="7"/>
    </row>
    <row r="172" spans="1:7" x14ac:dyDescent="0.25">
      <c r="A172" s="38"/>
      <c r="B172" s="40" t="str">
        <f t="shared" si="10"/>
        <v/>
      </c>
      <c r="C172" s="7"/>
      <c r="D172" s="10"/>
      <c r="E172" s="7"/>
      <c r="F172" s="52" t="str">
        <f t="shared" si="11"/>
        <v/>
      </c>
      <c r="G172" s="7"/>
    </row>
    <row r="173" spans="1:7" x14ac:dyDescent="0.25">
      <c r="A173" s="38"/>
      <c r="B173" s="40" t="str">
        <f t="shared" si="10"/>
        <v/>
      </c>
      <c r="C173" s="7"/>
      <c r="D173" s="10"/>
      <c r="E173" s="7"/>
      <c r="F173" s="52" t="str">
        <f t="shared" si="11"/>
        <v/>
      </c>
      <c r="G173" s="7"/>
    </row>
    <row r="174" spans="1:7" x14ac:dyDescent="0.25">
      <c r="A174" s="38"/>
      <c r="B174" s="40" t="str">
        <f t="shared" si="10"/>
        <v/>
      </c>
      <c r="C174" s="7"/>
      <c r="D174" s="10"/>
      <c r="E174" s="7"/>
      <c r="F174" s="52" t="str">
        <f t="shared" si="11"/>
        <v/>
      </c>
      <c r="G174" s="7"/>
    </row>
    <row r="175" spans="1:7" x14ac:dyDescent="0.25">
      <c r="A175" s="38"/>
      <c r="B175" s="40" t="str">
        <f t="shared" si="10"/>
        <v/>
      </c>
      <c r="C175" s="7"/>
      <c r="D175" s="10"/>
      <c r="E175" s="7"/>
      <c r="F175" s="52" t="str">
        <f t="shared" si="11"/>
        <v/>
      </c>
      <c r="G175" s="7"/>
    </row>
    <row r="176" spans="1:7" x14ac:dyDescent="0.25">
      <c r="A176" s="38"/>
      <c r="B176" s="40" t="str">
        <f t="shared" si="10"/>
        <v/>
      </c>
      <c r="C176" s="7"/>
      <c r="D176" s="10"/>
      <c r="E176" s="7"/>
      <c r="F176" s="52" t="str">
        <f t="shared" si="11"/>
        <v/>
      </c>
      <c r="G176" s="7"/>
    </row>
    <row r="177" spans="1:7" x14ac:dyDescent="0.25">
      <c r="A177" s="38"/>
      <c r="B177" s="40" t="str">
        <f t="shared" si="10"/>
        <v/>
      </c>
      <c r="C177" s="7"/>
      <c r="D177" s="10"/>
      <c r="E177" s="7"/>
      <c r="F177" s="52" t="str">
        <f t="shared" si="11"/>
        <v/>
      </c>
      <c r="G177" s="7"/>
    </row>
    <row r="178" spans="1:7" x14ac:dyDescent="0.25">
      <c r="A178" s="38"/>
      <c r="B178" s="40" t="str">
        <f t="shared" si="10"/>
        <v/>
      </c>
      <c r="C178" s="7"/>
      <c r="D178" s="10"/>
      <c r="E178" s="7"/>
      <c r="F178" s="52" t="str">
        <f t="shared" si="11"/>
        <v/>
      </c>
      <c r="G178" s="7"/>
    </row>
    <row r="179" spans="1:7" x14ac:dyDescent="0.25">
      <c r="A179" s="38"/>
      <c r="B179" s="40" t="str">
        <f t="shared" si="10"/>
        <v/>
      </c>
      <c r="C179" s="7"/>
      <c r="D179" s="10"/>
      <c r="E179" s="7"/>
      <c r="F179" s="52" t="str">
        <f t="shared" si="11"/>
        <v/>
      </c>
      <c r="G179" s="7"/>
    </row>
    <row r="180" spans="1:7" x14ac:dyDescent="0.25">
      <c r="A180" s="38"/>
      <c r="B180" s="40" t="str">
        <f t="shared" si="10"/>
        <v/>
      </c>
      <c r="C180" s="7"/>
      <c r="D180" s="10"/>
      <c r="E180" s="7"/>
      <c r="F180" s="52" t="str">
        <f t="shared" si="11"/>
        <v/>
      </c>
      <c r="G180" s="7"/>
    </row>
    <row r="181" spans="1:7" x14ac:dyDescent="0.25">
      <c r="A181" s="38"/>
      <c r="B181" s="40" t="str">
        <f t="shared" si="10"/>
        <v/>
      </c>
      <c r="C181" s="7"/>
      <c r="D181" s="10"/>
      <c r="E181" s="7"/>
      <c r="F181" s="52" t="str">
        <f t="shared" si="11"/>
        <v/>
      </c>
      <c r="G181" s="7"/>
    </row>
    <row r="182" spans="1:7" x14ac:dyDescent="0.25">
      <c r="A182" s="38"/>
      <c r="B182" s="40" t="str">
        <f t="shared" si="10"/>
        <v/>
      </c>
      <c r="C182" s="7"/>
      <c r="D182" s="10"/>
      <c r="E182" s="7"/>
      <c r="F182" s="52" t="str">
        <f t="shared" si="11"/>
        <v/>
      </c>
      <c r="G182" s="7"/>
    </row>
    <row r="183" spans="1:7" x14ac:dyDescent="0.25">
      <c r="A183" s="38"/>
      <c r="B183" s="40" t="str">
        <f t="shared" si="10"/>
        <v/>
      </c>
      <c r="C183" s="7"/>
      <c r="D183" s="10"/>
      <c r="E183" s="7"/>
      <c r="F183" s="52" t="str">
        <f t="shared" si="11"/>
        <v/>
      </c>
      <c r="G183" s="7"/>
    </row>
    <row r="184" spans="1:7" x14ac:dyDescent="0.25">
      <c r="A184" s="38"/>
      <c r="B184" s="40" t="str">
        <f t="shared" si="10"/>
        <v/>
      </c>
      <c r="C184" s="7"/>
      <c r="D184" s="10"/>
      <c r="E184" s="7"/>
      <c r="F184" s="52" t="str">
        <f t="shared" si="11"/>
        <v/>
      </c>
      <c r="G184" s="7"/>
    </row>
    <row r="185" spans="1:7" x14ac:dyDescent="0.25">
      <c r="A185" s="38"/>
      <c r="B185" s="40" t="str">
        <f t="shared" si="10"/>
        <v/>
      </c>
      <c r="C185" s="7"/>
      <c r="D185" s="10"/>
      <c r="E185" s="7"/>
      <c r="F185" s="52" t="str">
        <f t="shared" si="11"/>
        <v/>
      </c>
      <c r="G185" s="7"/>
    </row>
    <row r="186" spans="1:7" x14ac:dyDescent="0.25">
      <c r="A186" s="38"/>
      <c r="B186" s="40" t="str">
        <f t="shared" si="10"/>
        <v/>
      </c>
      <c r="C186" s="7"/>
      <c r="D186" s="10"/>
      <c r="E186" s="7"/>
      <c r="F186" s="52" t="str">
        <f t="shared" si="11"/>
        <v/>
      </c>
      <c r="G186" s="7"/>
    </row>
    <row r="187" spans="1:7" x14ac:dyDescent="0.25">
      <c r="A187" s="38"/>
      <c r="B187" s="40" t="str">
        <f t="shared" si="10"/>
        <v/>
      </c>
      <c r="C187" s="7"/>
      <c r="D187" s="10"/>
      <c r="E187" s="7"/>
      <c r="F187" s="52" t="str">
        <f t="shared" si="11"/>
        <v/>
      </c>
      <c r="G187" s="7"/>
    </row>
    <row r="188" spans="1:7" x14ac:dyDescent="0.25">
      <c r="A188" s="38"/>
      <c r="B188" s="40" t="str">
        <f t="shared" si="10"/>
        <v/>
      </c>
      <c r="C188" s="7"/>
      <c r="D188" s="10"/>
      <c r="E188" s="7"/>
      <c r="F188" s="52" t="str">
        <f t="shared" si="11"/>
        <v/>
      </c>
      <c r="G188" s="7"/>
    </row>
    <row r="189" spans="1:7" x14ac:dyDescent="0.25">
      <c r="A189" s="38"/>
      <c r="B189" s="40" t="str">
        <f t="shared" si="10"/>
        <v/>
      </c>
      <c r="C189" s="7"/>
      <c r="D189" s="10"/>
      <c r="E189" s="7"/>
      <c r="F189" s="52" t="str">
        <f t="shared" si="11"/>
        <v/>
      </c>
      <c r="G189" s="7"/>
    </row>
    <row r="190" spans="1:7" x14ac:dyDescent="0.25">
      <c r="A190" s="38"/>
      <c r="B190" s="40" t="str">
        <f t="shared" si="10"/>
        <v/>
      </c>
      <c r="C190" s="7"/>
      <c r="D190" s="10"/>
      <c r="E190" s="7"/>
      <c r="F190" s="52" t="str">
        <f t="shared" si="11"/>
        <v/>
      </c>
      <c r="G190" s="7"/>
    </row>
    <row r="191" spans="1:7" x14ac:dyDescent="0.25">
      <c r="A191" s="38"/>
      <c r="B191" s="40" t="str">
        <f t="shared" si="10"/>
        <v/>
      </c>
      <c r="C191" s="7"/>
      <c r="D191" s="10"/>
      <c r="E191" s="7"/>
      <c r="F191" s="52" t="str">
        <f t="shared" si="11"/>
        <v/>
      </c>
      <c r="G191" s="7"/>
    </row>
    <row r="192" spans="1:7" x14ac:dyDescent="0.25">
      <c r="A192" s="38"/>
      <c r="B192" s="40" t="str">
        <f t="shared" si="10"/>
        <v/>
      </c>
      <c r="C192" s="7"/>
      <c r="D192" s="10"/>
      <c r="E192" s="7"/>
      <c r="F192" s="52" t="str">
        <f t="shared" si="11"/>
        <v/>
      </c>
      <c r="G192" s="7"/>
    </row>
    <row r="193" spans="1:7" x14ac:dyDescent="0.25">
      <c r="A193" s="38"/>
      <c r="B193" s="40" t="str">
        <f t="shared" si="10"/>
        <v/>
      </c>
      <c r="C193" s="7"/>
      <c r="D193" s="10"/>
      <c r="E193" s="7"/>
      <c r="F193" s="52" t="str">
        <f t="shared" si="11"/>
        <v/>
      </c>
      <c r="G193" s="7"/>
    </row>
    <row r="194" spans="1:7" x14ac:dyDescent="0.25">
      <c r="A194" s="38"/>
      <c r="B194" s="40" t="str">
        <f t="shared" si="10"/>
        <v/>
      </c>
      <c r="C194" s="7"/>
      <c r="D194" s="10"/>
      <c r="E194" s="7"/>
      <c r="F194" s="52" t="str">
        <f t="shared" si="11"/>
        <v/>
      </c>
      <c r="G194" s="7"/>
    </row>
    <row r="195" spans="1:7" x14ac:dyDescent="0.25">
      <c r="A195" s="38"/>
      <c r="B195" s="40" t="str">
        <f t="shared" si="10"/>
        <v/>
      </c>
      <c r="C195" s="7"/>
      <c r="D195" s="10"/>
      <c r="E195" s="7"/>
      <c r="F195" s="52" t="str">
        <f t="shared" si="11"/>
        <v/>
      </c>
      <c r="G195" s="7"/>
    </row>
    <row r="196" spans="1:7" x14ac:dyDescent="0.25">
      <c r="A196" s="38"/>
      <c r="B196" s="40" t="str">
        <f t="shared" ref="B196:B200" si="12">IF(ISBLANK(C196), "", _xlfn.TEXTJOIN("_", TRUE,"experiment", study_id, C196))</f>
        <v/>
      </c>
      <c r="C196" s="7"/>
      <c r="D196" s="10"/>
      <c r="E196" s="7"/>
      <c r="F196" s="52" t="str">
        <f t="shared" si="11"/>
        <v/>
      </c>
      <c r="G196" s="7"/>
    </row>
    <row r="197" spans="1:7" x14ac:dyDescent="0.25">
      <c r="A197" s="38"/>
      <c r="B197" s="40" t="str">
        <f t="shared" si="12"/>
        <v/>
      </c>
      <c r="C197" s="7"/>
      <c r="D197" s="10"/>
      <c r="E197" s="7"/>
      <c r="F197" s="52" t="str">
        <f t="shared" si="11"/>
        <v/>
      </c>
      <c r="G197" s="7"/>
    </row>
    <row r="198" spans="1:7" x14ac:dyDescent="0.25">
      <c r="A198" s="38"/>
      <c r="B198" s="40" t="str">
        <f t="shared" si="12"/>
        <v/>
      </c>
      <c r="C198" s="7"/>
      <c r="D198" s="10"/>
      <c r="E198" s="7"/>
      <c r="F198" s="52" t="str">
        <f t="shared" si="11"/>
        <v/>
      </c>
      <c r="G198" s="7"/>
    </row>
    <row r="199" spans="1:7" x14ac:dyDescent="0.25">
      <c r="A199" s="38"/>
      <c r="B199" s="40" t="str">
        <f t="shared" si="12"/>
        <v/>
      </c>
      <c r="C199" s="7"/>
      <c r="D199" s="10"/>
      <c r="E199" s="7"/>
      <c r="F199" s="52" t="str">
        <f t="shared" si="11"/>
        <v/>
      </c>
      <c r="G199" s="7"/>
    </row>
    <row r="200" spans="1:7" x14ac:dyDescent="0.25">
      <c r="A200" s="38"/>
      <c r="B200" s="40" t="str">
        <f t="shared" si="12"/>
        <v/>
      </c>
      <c r="C200" s="7"/>
      <c r="D200" s="10"/>
      <c r="E200" s="7"/>
      <c r="F200" s="52" t="str">
        <f t="shared" si="11"/>
        <v/>
      </c>
      <c r="G200" s="7"/>
    </row>
  </sheetData>
  <conditionalFormatting sqref="A1:XFD1048576">
    <cfRule type="expression" dxfId="9" priority="1" stopIfTrue="1">
      <formula>_xlfn.ISFORMULA(A1)</formula>
    </cfRule>
  </conditionalFormatting>
  <dataValidations count="2">
    <dataValidation type="list" allowBlank="1" showInputMessage="1" errorTitle="Measurement Technique" error="Required value was not selected" promptTitle="Measurement Technique" prompt="Please choose required value from the list" sqref="E4:E201" xr:uid="{4B8A3459-E5C7-424B-87BB-FA5E668EC966}">
      <formula1>lookupmeasurement_technique1063</formula1>
    </dataValidation>
    <dataValidation type="list" allowBlank="1" showInputMessage="1" showErrorMessage="1" sqref="G4" xr:uid="{F05B1EA5-DBAE-4203-B48F-013AF8A3356C}">
      <formula1>protocol_ids</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80016-1AFF-48A0-9381-DCD37902C6BD}">
  <sheetPr codeName="Sheet11"/>
  <dimension ref="A2:A100"/>
  <sheetViews>
    <sheetView workbookViewId="0">
      <selection activeCell="E24" sqref="E24"/>
    </sheetView>
  </sheetViews>
  <sheetFormatPr defaultRowHeight="15" x14ac:dyDescent="0.25"/>
  <sheetData>
    <row r="2" spans="1:1" x14ac:dyDescent="0.25">
      <c r="A2" t="s">
        <v>1574</v>
      </c>
    </row>
    <row r="3" spans="1:1" x14ac:dyDescent="0.25">
      <c r="A3" t="s">
        <v>1575</v>
      </c>
    </row>
    <row r="4" spans="1:1" x14ac:dyDescent="0.25">
      <c r="A4" t="s">
        <v>1576</v>
      </c>
    </row>
    <row r="5" spans="1:1" x14ac:dyDescent="0.25">
      <c r="A5" t="s">
        <v>1577</v>
      </c>
    </row>
    <row r="6" spans="1:1" x14ac:dyDescent="0.25">
      <c r="A6" t="s">
        <v>1578</v>
      </c>
    </row>
    <row r="7" spans="1:1" x14ac:dyDescent="0.25">
      <c r="A7" t="s">
        <v>1579</v>
      </c>
    </row>
    <row r="8" spans="1:1" x14ac:dyDescent="0.25">
      <c r="A8" t="s">
        <v>1580</v>
      </c>
    </row>
    <row r="9" spans="1:1" x14ac:dyDescent="0.25">
      <c r="A9" t="s">
        <v>1581</v>
      </c>
    </row>
    <row r="10" spans="1:1" x14ac:dyDescent="0.25">
      <c r="A10" t="s">
        <v>1582</v>
      </c>
    </row>
    <row r="11" spans="1:1" x14ac:dyDescent="0.25">
      <c r="A11" t="s">
        <v>1583</v>
      </c>
    </row>
    <row r="12" spans="1:1" x14ac:dyDescent="0.25">
      <c r="A12" t="s">
        <v>1584</v>
      </c>
    </row>
    <row r="13" spans="1:1" x14ac:dyDescent="0.25">
      <c r="A13" t="s">
        <v>1585</v>
      </c>
    </row>
    <row r="14" spans="1:1" x14ac:dyDescent="0.25">
      <c r="A14" t="s">
        <v>1586</v>
      </c>
    </row>
    <row r="15" spans="1:1" x14ac:dyDescent="0.25">
      <c r="A15" t="s">
        <v>1587</v>
      </c>
    </row>
    <row r="16" spans="1:1" x14ac:dyDescent="0.25">
      <c r="A16" t="s">
        <v>1588</v>
      </c>
    </row>
    <row r="17" spans="1:1" x14ac:dyDescent="0.25">
      <c r="A17" t="s">
        <v>1589</v>
      </c>
    </row>
    <row r="18" spans="1:1" x14ac:dyDescent="0.25">
      <c r="A18" t="s">
        <v>1590</v>
      </c>
    </row>
    <row r="19" spans="1:1" x14ac:dyDescent="0.25">
      <c r="A19" t="s">
        <v>1591</v>
      </c>
    </row>
    <row r="20" spans="1:1" x14ac:dyDescent="0.25">
      <c r="A20" t="s">
        <v>1592</v>
      </c>
    </row>
    <row r="21" spans="1:1" x14ac:dyDescent="0.25">
      <c r="A21" t="s">
        <v>1593</v>
      </c>
    </row>
    <row r="22" spans="1:1" x14ac:dyDescent="0.25">
      <c r="A22" t="s">
        <v>1594</v>
      </c>
    </row>
    <row r="23" spans="1:1" x14ac:dyDescent="0.25">
      <c r="A23" t="s">
        <v>1595</v>
      </c>
    </row>
    <row r="24" spans="1:1" x14ac:dyDescent="0.25">
      <c r="A24" t="s">
        <v>1596</v>
      </c>
    </row>
    <row r="25" spans="1:1" x14ac:dyDescent="0.25">
      <c r="A25" t="s">
        <v>1597</v>
      </c>
    </row>
    <row r="26" spans="1:1" x14ac:dyDescent="0.25">
      <c r="A26" t="s">
        <v>1598</v>
      </c>
    </row>
    <row r="27" spans="1:1" x14ac:dyDescent="0.25">
      <c r="A27" t="s">
        <v>1599</v>
      </c>
    </row>
    <row r="28" spans="1:1" x14ac:dyDescent="0.25">
      <c r="A28" t="s">
        <v>1600</v>
      </c>
    </row>
    <row r="29" spans="1:1" x14ac:dyDescent="0.25">
      <c r="A29" t="s">
        <v>1601</v>
      </c>
    </row>
    <row r="30" spans="1:1" x14ac:dyDescent="0.25">
      <c r="A30" t="s">
        <v>1602</v>
      </c>
    </row>
    <row r="31" spans="1:1" x14ac:dyDescent="0.25">
      <c r="A31" t="s">
        <v>1603</v>
      </c>
    </row>
    <row r="32" spans="1:1" x14ac:dyDescent="0.25">
      <c r="A32" t="s">
        <v>1604</v>
      </c>
    </row>
    <row r="33" spans="1:1" x14ac:dyDescent="0.25">
      <c r="A33" t="s">
        <v>1605</v>
      </c>
    </row>
    <row r="34" spans="1:1" x14ac:dyDescent="0.25">
      <c r="A34" t="s">
        <v>1606</v>
      </c>
    </row>
    <row r="35" spans="1:1" x14ac:dyDescent="0.25">
      <c r="A35" t="s">
        <v>1607</v>
      </c>
    </row>
    <row r="36" spans="1:1" x14ac:dyDescent="0.25">
      <c r="A36" t="s">
        <v>1608</v>
      </c>
    </row>
    <row r="37" spans="1:1" x14ac:dyDescent="0.25">
      <c r="A37" t="s">
        <v>1609</v>
      </c>
    </row>
    <row r="38" spans="1:1" x14ac:dyDescent="0.25">
      <c r="A38" t="s">
        <v>1610</v>
      </c>
    </row>
    <row r="39" spans="1:1" x14ac:dyDescent="0.25">
      <c r="A39" t="s">
        <v>1611</v>
      </c>
    </row>
    <row r="40" spans="1:1" x14ac:dyDescent="0.25">
      <c r="A40" t="s">
        <v>1612</v>
      </c>
    </row>
    <row r="41" spans="1:1" x14ac:dyDescent="0.25">
      <c r="A41" t="s">
        <v>1613</v>
      </c>
    </row>
    <row r="42" spans="1:1" x14ac:dyDescent="0.25">
      <c r="A42" t="s">
        <v>1614</v>
      </c>
    </row>
    <row r="43" spans="1:1" x14ac:dyDescent="0.25">
      <c r="A43" t="s">
        <v>1615</v>
      </c>
    </row>
    <row r="44" spans="1:1" x14ac:dyDescent="0.25">
      <c r="A44" t="s">
        <v>1616</v>
      </c>
    </row>
    <row r="45" spans="1:1" x14ac:dyDescent="0.25">
      <c r="A45" t="s">
        <v>1617</v>
      </c>
    </row>
    <row r="46" spans="1:1" x14ac:dyDescent="0.25">
      <c r="A46" t="s">
        <v>1618</v>
      </c>
    </row>
    <row r="47" spans="1:1" x14ac:dyDescent="0.25">
      <c r="A47" t="s">
        <v>1619</v>
      </c>
    </row>
    <row r="48" spans="1:1" x14ac:dyDescent="0.25">
      <c r="A48" t="s">
        <v>1620</v>
      </c>
    </row>
    <row r="49" spans="1:1" x14ac:dyDescent="0.25">
      <c r="A49" t="s">
        <v>1621</v>
      </c>
    </row>
    <row r="50" spans="1:1" x14ac:dyDescent="0.25">
      <c r="A50" t="s">
        <v>1622</v>
      </c>
    </row>
    <row r="51" spans="1:1" x14ac:dyDescent="0.25">
      <c r="A51" t="s">
        <v>1623</v>
      </c>
    </row>
    <row r="52" spans="1:1" x14ac:dyDescent="0.25">
      <c r="A52" t="s">
        <v>1624</v>
      </c>
    </row>
    <row r="53" spans="1:1" x14ac:dyDescent="0.25">
      <c r="A53" t="s">
        <v>1625</v>
      </c>
    </row>
    <row r="54" spans="1:1" x14ac:dyDescent="0.25">
      <c r="A54" t="s">
        <v>1626</v>
      </c>
    </row>
    <row r="55" spans="1:1" x14ac:dyDescent="0.25">
      <c r="A55" t="s">
        <v>1627</v>
      </c>
    </row>
    <row r="56" spans="1:1" x14ac:dyDescent="0.25">
      <c r="A56" t="s">
        <v>1628</v>
      </c>
    </row>
    <row r="57" spans="1:1" x14ac:dyDescent="0.25">
      <c r="A57" t="s">
        <v>1629</v>
      </c>
    </row>
    <row r="58" spans="1:1" x14ac:dyDescent="0.25">
      <c r="A58" t="s">
        <v>1630</v>
      </c>
    </row>
    <row r="59" spans="1:1" x14ac:dyDescent="0.25">
      <c r="A59" t="s">
        <v>1631</v>
      </c>
    </row>
    <row r="60" spans="1:1" x14ac:dyDescent="0.25">
      <c r="A60" t="s">
        <v>1632</v>
      </c>
    </row>
    <row r="61" spans="1:1" x14ac:dyDescent="0.25">
      <c r="A61" t="s">
        <v>1633</v>
      </c>
    </row>
    <row r="62" spans="1:1" x14ac:dyDescent="0.25">
      <c r="A62" t="s">
        <v>1634</v>
      </c>
    </row>
    <row r="63" spans="1:1" x14ac:dyDescent="0.25">
      <c r="A63" t="s">
        <v>1635</v>
      </c>
    </row>
    <row r="64" spans="1:1" x14ac:dyDescent="0.25">
      <c r="A64" t="s">
        <v>1636</v>
      </c>
    </row>
    <row r="65" spans="1:1" x14ac:dyDescent="0.25">
      <c r="A65" t="s">
        <v>1637</v>
      </c>
    </row>
    <row r="66" spans="1:1" x14ac:dyDescent="0.25">
      <c r="A66" t="s">
        <v>1638</v>
      </c>
    </row>
    <row r="67" spans="1:1" x14ac:dyDescent="0.25">
      <c r="A67" t="s">
        <v>1639</v>
      </c>
    </row>
    <row r="68" spans="1:1" x14ac:dyDescent="0.25">
      <c r="A68" t="s">
        <v>20</v>
      </c>
    </row>
    <row r="69" spans="1:1" x14ac:dyDescent="0.25">
      <c r="A69" t="s">
        <v>1640</v>
      </c>
    </row>
    <row r="70" spans="1:1" x14ac:dyDescent="0.25">
      <c r="A70" t="s">
        <v>45</v>
      </c>
    </row>
    <row r="71" spans="1:1" x14ac:dyDescent="0.25">
      <c r="A71" t="s">
        <v>1641</v>
      </c>
    </row>
    <row r="72" spans="1:1" x14ac:dyDescent="0.25">
      <c r="A72" t="s">
        <v>1642</v>
      </c>
    </row>
    <row r="73" spans="1:1" x14ac:dyDescent="0.25">
      <c r="A73" t="s">
        <v>1643</v>
      </c>
    </row>
    <row r="74" spans="1:1" x14ac:dyDescent="0.25">
      <c r="A74" t="s">
        <v>1644</v>
      </c>
    </row>
    <row r="75" spans="1:1" x14ac:dyDescent="0.25">
      <c r="A75" t="s">
        <v>1645</v>
      </c>
    </row>
    <row r="76" spans="1:1" x14ac:dyDescent="0.25">
      <c r="A76" t="s">
        <v>1646</v>
      </c>
    </row>
    <row r="77" spans="1:1" x14ac:dyDescent="0.25">
      <c r="A77" t="s">
        <v>1647</v>
      </c>
    </row>
    <row r="78" spans="1:1" x14ac:dyDescent="0.25">
      <c r="A78" t="s">
        <v>1648</v>
      </c>
    </row>
    <row r="79" spans="1:1" x14ac:dyDescent="0.25">
      <c r="A79" t="s">
        <v>1649</v>
      </c>
    </row>
    <row r="80" spans="1:1" x14ac:dyDescent="0.25">
      <c r="A80" t="s">
        <v>1650</v>
      </c>
    </row>
    <row r="81" spans="1:1" x14ac:dyDescent="0.25">
      <c r="A81" t="s">
        <v>1651</v>
      </c>
    </row>
    <row r="82" spans="1:1" x14ac:dyDescent="0.25">
      <c r="A82" t="s">
        <v>1652</v>
      </c>
    </row>
    <row r="83" spans="1:1" x14ac:dyDescent="0.25">
      <c r="A83" t="s">
        <v>1653</v>
      </c>
    </row>
    <row r="84" spans="1:1" x14ac:dyDescent="0.25">
      <c r="A84" t="s">
        <v>1654</v>
      </c>
    </row>
    <row r="85" spans="1:1" x14ac:dyDescent="0.25">
      <c r="A85" t="s">
        <v>1655</v>
      </c>
    </row>
    <row r="86" spans="1:1" x14ac:dyDescent="0.25">
      <c r="A86" t="s">
        <v>1656</v>
      </c>
    </row>
    <row r="87" spans="1:1" x14ac:dyDescent="0.25">
      <c r="A87" t="s">
        <v>1657</v>
      </c>
    </row>
    <row r="88" spans="1:1" x14ac:dyDescent="0.25">
      <c r="A88" t="s">
        <v>1658</v>
      </c>
    </row>
    <row r="89" spans="1:1" x14ac:dyDescent="0.25">
      <c r="A89" t="s">
        <v>1659</v>
      </c>
    </row>
    <row r="90" spans="1:1" x14ac:dyDescent="0.25">
      <c r="A90" t="s">
        <v>1416</v>
      </c>
    </row>
    <row r="91" spans="1:1" x14ac:dyDescent="0.25">
      <c r="A91" t="s">
        <v>1660</v>
      </c>
    </row>
    <row r="92" spans="1:1" x14ac:dyDescent="0.25">
      <c r="A92" t="s">
        <v>1661</v>
      </c>
    </row>
    <row r="93" spans="1:1" x14ac:dyDescent="0.25">
      <c r="A93" t="s">
        <v>1662</v>
      </c>
    </row>
    <row r="94" spans="1:1" x14ac:dyDescent="0.25">
      <c r="A94" t="s">
        <v>1663</v>
      </c>
    </row>
    <row r="95" spans="1:1" x14ac:dyDescent="0.25">
      <c r="A95" t="s">
        <v>1664</v>
      </c>
    </row>
    <row r="96" spans="1:1" x14ac:dyDescent="0.25">
      <c r="A96" t="s">
        <v>1665</v>
      </c>
    </row>
    <row r="97" spans="1:1" x14ac:dyDescent="0.25">
      <c r="A97" t="s">
        <v>1666</v>
      </c>
    </row>
    <row r="98" spans="1:1" x14ac:dyDescent="0.25">
      <c r="A98" t="s">
        <v>1667</v>
      </c>
    </row>
    <row r="99" spans="1:1" x14ac:dyDescent="0.25">
      <c r="A99" t="s">
        <v>1668</v>
      </c>
    </row>
    <row r="100" spans="1:1" x14ac:dyDescent="0.25">
      <c r="A100" t="s">
        <v>1669</v>
      </c>
    </row>
  </sheetData>
  <conditionalFormatting sqref="A1:XFD1048576">
    <cfRule type="expression" dxfId="8" priority="1" stopIfTrue="1">
      <formula>_xlfn.ISFORMULA(A1)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1515B-AC03-4952-8D92-49FDF64417BA}">
  <sheetPr codeName="Sheet12"/>
  <dimension ref="A1:Y200"/>
  <sheetViews>
    <sheetView workbookViewId="0">
      <selection activeCell="D5" sqref="D5"/>
    </sheetView>
  </sheetViews>
  <sheetFormatPr defaultRowHeight="15" x14ac:dyDescent="0.25"/>
  <cols>
    <col min="1" max="1" width="12.28515625" bestFit="1" customWidth="1"/>
    <col min="2" max="2" width="40.140625" bestFit="1" customWidth="1"/>
    <col min="3" max="3" width="36.42578125" bestFit="1" customWidth="1"/>
    <col min="4" max="4" width="32.85546875" bestFit="1" customWidth="1"/>
    <col min="5" max="5" width="34.140625" bestFit="1" customWidth="1"/>
    <col min="6" max="6" width="38.140625" bestFit="1" customWidth="1"/>
    <col min="7" max="7" width="9.28515625" bestFit="1" customWidth="1"/>
    <col min="8" max="9" width="10" bestFit="1" customWidth="1"/>
    <col min="10" max="10" width="9.42578125" bestFit="1" customWidth="1"/>
    <col min="11" max="11" width="15" bestFit="1" customWidth="1"/>
    <col min="12" max="12" width="32.85546875" customWidth="1"/>
    <col min="13" max="13" width="31" bestFit="1" customWidth="1"/>
    <col min="14" max="14" width="19.42578125" bestFit="1" customWidth="1"/>
    <col min="15" max="15" width="5" bestFit="1" customWidth="1"/>
    <col min="16" max="16" width="7.28515625" bestFit="1" customWidth="1"/>
    <col min="17" max="17" width="9.5703125" bestFit="1" customWidth="1"/>
    <col min="18" max="19" width="10" bestFit="1" customWidth="1"/>
    <col min="20" max="20" width="12.140625" bestFit="1" customWidth="1"/>
    <col min="21" max="21" width="12.42578125" bestFit="1" customWidth="1"/>
    <col min="22" max="22" width="12.140625" bestFit="1" customWidth="1"/>
    <col min="23" max="23" width="10.28515625" bestFit="1" customWidth="1"/>
    <col min="24" max="24" width="10" bestFit="1" customWidth="1"/>
    <col min="25" max="25" width="21.5703125" bestFit="1" customWidth="1"/>
  </cols>
  <sheetData>
    <row r="1" spans="1:25" ht="15.75" thickBot="1" x14ac:dyDescent="0.3">
      <c r="A1" s="6" t="s">
        <v>1560</v>
      </c>
      <c r="B1" s="6" t="s">
        <v>1</v>
      </c>
    </row>
    <row r="2" spans="1:25" ht="37.5" thickBot="1" x14ac:dyDescent="0.3">
      <c r="A2" s="7" t="s">
        <v>2</v>
      </c>
    </row>
    <row r="3" spans="1:25" ht="36.75" thickBot="1" x14ac:dyDescent="0.3">
      <c r="A3" s="8" t="s">
        <v>4</v>
      </c>
      <c r="B3" s="39" t="s">
        <v>1538</v>
      </c>
      <c r="C3" s="18" t="s">
        <v>1561</v>
      </c>
      <c r="D3" s="19" t="s">
        <v>1562</v>
      </c>
      <c r="E3" s="17" t="s">
        <v>1563</v>
      </c>
      <c r="F3" s="17" t="s">
        <v>1434</v>
      </c>
      <c r="G3" s="17" t="s">
        <v>1564</v>
      </c>
      <c r="H3" s="37" t="s">
        <v>1565</v>
      </c>
      <c r="I3" s="20" t="s">
        <v>1566</v>
      </c>
      <c r="J3" s="20" t="s">
        <v>1567</v>
      </c>
      <c r="K3" s="9" t="s">
        <v>1432</v>
      </c>
      <c r="L3" s="19" t="s">
        <v>1568</v>
      </c>
      <c r="M3" s="18" t="s">
        <v>537</v>
      </c>
      <c r="N3" s="18" t="s">
        <v>1433</v>
      </c>
      <c r="O3" s="18" t="s">
        <v>514</v>
      </c>
      <c r="P3" s="21" t="s">
        <v>1431</v>
      </c>
      <c r="Q3" s="21" t="s">
        <v>1569</v>
      </c>
      <c r="R3" s="21" t="s">
        <v>1570</v>
      </c>
      <c r="S3" s="18" t="s">
        <v>1435</v>
      </c>
      <c r="T3" s="18" t="s">
        <v>1436</v>
      </c>
      <c r="U3" s="18" t="s">
        <v>1437</v>
      </c>
      <c r="V3" s="21" t="s">
        <v>1438</v>
      </c>
      <c r="W3" s="19" t="s">
        <v>1571</v>
      </c>
      <c r="X3" s="22" t="s">
        <v>1572</v>
      </c>
      <c r="Y3" s="19" t="s">
        <v>1573</v>
      </c>
    </row>
    <row r="4" spans="1:25" ht="24.75" x14ac:dyDescent="0.25">
      <c r="A4" s="7"/>
      <c r="B4" s="40" t="str">
        <f t="shared" ref="B4:B35" si="0">IF(OR(ISBLANK(H4), ISBLANK(Y4)), "", _xlfn.TEXTJOIN("_", TRUE, study_id, Y4,H4))</f>
        <v>example_study_1_RNA sequencing_sample_1</v>
      </c>
      <c r="C4" s="7" t="s">
        <v>1762</v>
      </c>
      <c r="D4" s="7" t="s">
        <v>1758</v>
      </c>
      <c r="E4" s="7" t="s">
        <v>1761</v>
      </c>
      <c r="F4" s="7" t="s">
        <v>1774</v>
      </c>
      <c r="G4" s="7" t="s">
        <v>1777</v>
      </c>
      <c r="H4" s="7" t="s">
        <v>1734</v>
      </c>
      <c r="I4" s="7"/>
      <c r="J4" s="7"/>
      <c r="K4" s="7" t="str">
        <f t="shared" ref="K4:K35" si="1">IF(NOT(ISBLANK(H4)), study_id, "")</f>
        <v>example_study_1</v>
      </c>
      <c r="L4" s="7" t="s">
        <v>1790</v>
      </c>
      <c r="M4" s="7" t="str">
        <f>IF(B4 &lt;&gt; "", _xlfn.XLOOKUP(C4, bioSamples!$B$4:$B$200, bioSamples!$G$4:$G$200), "")</f>
        <v>subject_example_study_1_subject_1</v>
      </c>
      <c r="N4" s="7" t="s">
        <v>1786</v>
      </c>
      <c r="O4" s="7" t="str">
        <f>IF($C4 &lt;&gt; "", _xlfn.XLOOKUP($C4, bioSamples!$B$4:$B$200, bioSamples!$C$4:$C$200), "")</f>
        <v>Lung</v>
      </c>
      <c r="P4" s="7" t="str">
        <f>IF($C4 &lt;&gt; "", _xlfn.XLOOKUP($C4, bioSamples!$B$4:$B$200, bioSamples!$D$4:$D$200), "")</f>
        <v>lymph node</v>
      </c>
      <c r="Q4" s="7"/>
      <c r="R4" s="7"/>
      <c r="S4" s="7">
        <v>12</v>
      </c>
      <c r="T4" s="7" t="s">
        <v>16</v>
      </c>
      <c r="U4" s="7" t="s">
        <v>1533</v>
      </c>
      <c r="V4" s="7"/>
      <c r="W4" s="7" t="s">
        <v>1787</v>
      </c>
      <c r="X4" s="7"/>
      <c r="Y4" s="7" t="s">
        <v>1648</v>
      </c>
    </row>
    <row r="5" spans="1:25" ht="24.75" x14ac:dyDescent="0.25">
      <c r="A5" s="7"/>
      <c r="B5" s="40" t="str">
        <f t="shared" si="0"/>
        <v>example_study_1_RNA sequencing_sample_2</v>
      </c>
      <c r="C5" s="7" t="s">
        <v>1763</v>
      </c>
      <c r="D5" s="7" t="s">
        <v>1758</v>
      </c>
      <c r="E5" s="7" t="s">
        <v>1761</v>
      </c>
      <c r="F5" s="7" t="s">
        <v>1774</v>
      </c>
      <c r="G5" s="7" t="s">
        <v>1777</v>
      </c>
      <c r="H5" s="7" t="s">
        <v>1735</v>
      </c>
      <c r="I5" s="7"/>
      <c r="J5" s="7"/>
      <c r="K5" s="7" t="str">
        <f t="shared" si="1"/>
        <v>example_study_1</v>
      </c>
      <c r="L5" s="7" t="s">
        <v>1790</v>
      </c>
      <c r="M5" s="7" t="str">
        <f>IF(B5 &lt;&gt; "", _xlfn.XLOOKUP(C5, bioSamples!$B$4:$B$200, bioSamples!$G$4:$G$200), "")</f>
        <v>subject_example_study_1_subject_2</v>
      </c>
      <c r="N5" s="7" t="s">
        <v>1786</v>
      </c>
      <c r="O5" s="7" t="str">
        <f>IF(C5 &lt;&gt; "", _xlfn.XLOOKUP(C5, bioSamples!$B$4:$B$200, bioSamples!$C$4:$C$200), "")</f>
        <v>Lung</v>
      </c>
      <c r="P5" s="7" t="str">
        <f>IF($C5 &lt;&gt; "", _xlfn.XLOOKUP($C5, bioSamples!$B$4:$B$200, bioSamples!$D$4:$D$200), "")</f>
        <v>lymph node</v>
      </c>
      <c r="Q5" s="7"/>
      <c r="R5" s="7"/>
      <c r="S5" s="7">
        <v>12</v>
      </c>
      <c r="T5" s="7" t="s">
        <v>16</v>
      </c>
      <c r="U5" s="7" t="s">
        <v>1533</v>
      </c>
      <c r="V5" s="7"/>
      <c r="W5" s="7" t="s">
        <v>1787</v>
      </c>
      <c r="X5" s="7"/>
      <c r="Y5" s="7" t="s">
        <v>1648</v>
      </c>
    </row>
    <row r="6" spans="1:25" ht="24.75" x14ac:dyDescent="0.25">
      <c r="A6" s="7"/>
      <c r="B6" s="40" t="str">
        <f t="shared" si="0"/>
        <v>example_study_1_RNA sequencing_sample_3</v>
      </c>
      <c r="C6" s="7" t="s">
        <v>1764</v>
      </c>
      <c r="D6" s="7" t="s">
        <v>1758</v>
      </c>
      <c r="E6" s="7" t="s">
        <v>1761</v>
      </c>
      <c r="F6" s="7" t="s">
        <v>1774</v>
      </c>
      <c r="G6" s="7" t="s">
        <v>1777</v>
      </c>
      <c r="H6" s="7" t="s">
        <v>1736</v>
      </c>
      <c r="I6" s="7"/>
      <c r="J6" s="7"/>
      <c r="K6" s="7" t="str">
        <f t="shared" si="1"/>
        <v>example_study_1</v>
      </c>
      <c r="L6" s="7" t="s">
        <v>1790</v>
      </c>
      <c r="M6" s="7" t="str">
        <f>IF(B6 &lt;&gt; "", _xlfn.XLOOKUP(C6, bioSamples!$B$4:$B$200, bioSamples!$G$4:$G$200), "")</f>
        <v>subject_example_study_1_subject_3</v>
      </c>
      <c r="N6" s="7" t="s">
        <v>1786</v>
      </c>
      <c r="O6" s="7" t="str">
        <f>IF(C6 &lt;&gt; "", _xlfn.XLOOKUP(C6, bioSamples!$B$4:$B$200, bioSamples!$C$4:$C$200), "")</f>
        <v>Lung</v>
      </c>
      <c r="P6" s="7" t="str">
        <f>IF($C6 &lt;&gt; "", _xlfn.XLOOKUP($C6, bioSamples!$B$4:$B$200, bioSamples!$D$4:$D$200), "")</f>
        <v>lymph node</v>
      </c>
      <c r="Q6" s="7"/>
      <c r="R6" s="7"/>
      <c r="S6" s="7">
        <v>12</v>
      </c>
      <c r="T6" s="7" t="s">
        <v>16</v>
      </c>
      <c r="U6" s="7" t="s">
        <v>1533</v>
      </c>
      <c r="V6" s="7"/>
      <c r="W6" s="7" t="s">
        <v>1787</v>
      </c>
      <c r="X6" s="7"/>
      <c r="Y6" s="7" t="s">
        <v>1648</v>
      </c>
    </row>
    <row r="7" spans="1:25" ht="24.75" x14ac:dyDescent="0.25">
      <c r="A7" s="7"/>
      <c r="B7" s="40" t="str">
        <f t="shared" si="0"/>
        <v>example_study_1_RNA sequencing_sample_4</v>
      </c>
      <c r="C7" s="7" t="s">
        <v>1765</v>
      </c>
      <c r="D7" s="7" t="s">
        <v>1758</v>
      </c>
      <c r="E7" s="7" t="s">
        <v>1761</v>
      </c>
      <c r="F7" s="7" t="s">
        <v>1774</v>
      </c>
      <c r="G7" s="7" t="s">
        <v>1777</v>
      </c>
      <c r="H7" s="7" t="s">
        <v>1737</v>
      </c>
      <c r="I7" s="7"/>
      <c r="J7" s="7"/>
      <c r="K7" s="7" t="str">
        <f t="shared" si="1"/>
        <v>example_study_1</v>
      </c>
      <c r="L7" s="7" t="s">
        <v>1790</v>
      </c>
      <c r="M7" s="7" t="str">
        <f>IF(B7 &lt;&gt; "", _xlfn.XLOOKUP(C7, bioSamples!$B$4:$B$200, bioSamples!$G$4:$G$200), "")</f>
        <v>subject_example_study_1_subject_1</v>
      </c>
      <c r="N7" s="7" t="s">
        <v>1786</v>
      </c>
      <c r="O7" s="7" t="str">
        <f>IF(C7 &lt;&gt; "", _xlfn.XLOOKUP(C7, bioSamples!$B$4:$B$200, bioSamples!$C$4:$C$200), "")</f>
        <v>Lung</v>
      </c>
      <c r="P7" s="7" t="str">
        <f>IF($C7 &lt;&gt; "", _xlfn.XLOOKUP($C7, bioSamples!$B$4:$B$200, bioSamples!$D$4:$D$200), "")</f>
        <v>lymph node</v>
      </c>
      <c r="Q7" s="7"/>
      <c r="R7" s="7"/>
      <c r="S7" s="7">
        <v>12</v>
      </c>
      <c r="T7" s="7" t="s">
        <v>16</v>
      </c>
      <c r="U7" s="7" t="s">
        <v>1533</v>
      </c>
      <c r="V7" s="7"/>
      <c r="W7" s="7" t="s">
        <v>1787</v>
      </c>
      <c r="X7" s="7"/>
      <c r="Y7" s="7" t="s">
        <v>1648</v>
      </c>
    </row>
    <row r="8" spans="1:25" ht="24.75" x14ac:dyDescent="0.25">
      <c r="A8" s="7"/>
      <c r="B8" s="40" t="str">
        <f t="shared" si="0"/>
        <v>example_study_1_RNA sequencing_sample_5</v>
      </c>
      <c r="C8" s="7" t="s">
        <v>1766</v>
      </c>
      <c r="D8" s="7" t="s">
        <v>1758</v>
      </c>
      <c r="E8" s="7" t="s">
        <v>1761</v>
      </c>
      <c r="F8" s="7" t="s">
        <v>1774</v>
      </c>
      <c r="G8" s="7" t="s">
        <v>1777</v>
      </c>
      <c r="H8" s="7" t="s">
        <v>1738</v>
      </c>
      <c r="I8" s="7"/>
      <c r="J8" s="7"/>
      <c r="K8" s="7" t="str">
        <f t="shared" si="1"/>
        <v>example_study_1</v>
      </c>
      <c r="L8" s="7" t="s">
        <v>1790</v>
      </c>
      <c r="M8" s="7" t="str">
        <f>IF(B8 &lt;&gt; "", _xlfn.XLOOKUP(C8, bioSamples!$B$4:$B$200, bioSamples!$G$4:$G$200), "")</f>
        <v>subject_example_study_1_subject_2</v>
      </c>
      <c r="N8" s="7" t="s">
        <v>1786</v>
      </c>
      <c r="O8" s="7" t="str">
        <f>IF(C8 &lt;&gt; "", _xlfn.XLOOKUP(C8, bioSamples!$B$4:$B$200, bioSamples!$C$4:$C$200), "")</f>
        <v>Lung</v>
      </c>
      <c r="P8" s="7" t="str">
        <f>IF($C8 &lt;&gt; "", _xlfn.XLOOKUP($C8, bioSamples!$B$4:$B$200, bioSamples!$D$4:$D$200), "")</f>
        <v>lymph node</v>
      </c>
      <c r="Q8" s="7"/>
      <c r="R8" s="7"/>
      <c r="S8" s="7">
        <v>12</v>
      </c>
      <c r="T8" s="7" t="s">
        <v>16</v>
      </c>
      <c r="U8" s="7" t="s">
        <v>1533</v>
      </c>
      <c r="V8" s="7"/>
      <c r="W8" s="7" t="s">
        <v>1787</v>
      </c>
      <c r="X8" s="7"/>
      <c r="Y8" s="7" t="s">
        <v>1648</v>
      </c>
    </row>
    <row r="9" spans="1:25" ht="24.75" x14ac:dyDescent="0.25">
      <c r="A9" s="7"/>
      <c r="B9" s="40" t="str">
        <f t="shared" si="0"/>
        <v>example_study_1_RNA sequencing_sample_6</v>
      </c>
      <c r="C9" s="7" t="s">
        <v>1767</v>
      </c>
      <c r="D9" s="7" t="s">
        <v>1758</v>
      </c>
      <c r="E9" s="7" t="s">
        <v>1761</v>
      </c>
      <c r="F9" s="7" t="s">
        <v>1774</v>
      </c>
      <c r="G9" s="7" t="s">
        <v>1777</v>
      </c>
      <c r="H9" s="7" t="s">
        <v>1739</v>
      </c>
      <c r="I9" s="7"/>
      <c r="J9" s="7"/>
      <c r="K9" s="7" t="str">
        <f t="shared" si="1"/>
        <v>example_study_1</v>
      </c>
      <c r="L9" s="7" t="s">
        <v>1790</v>
      </c>
      <c r="M9" s="7" t="str">
        <f>IF(B9 &lt;&gt; "", _xlfn.XLOOKUP(C9, bioSamples!$B$4:$B$200, bioSamples!$G$4:$G$200), "")</f>
        <v>subject_example_study_1_subject_3</v>
      </c>
      <c r="N9" s="7" t="s">
        <v>1786</v>
      </c>
      <c r="O9" s="7" t="str">
        <f>IF(C9 &lt;&gt; "", _xlfn.XLOOKUP(C9, bioSamples!$B$4:$B$200, bioSamples!$C$4:$C$200), "")</f>
        <v>Lung</v>
      </c>
      <c r="P9" s="7" t="str">
        <f>IF($C9 &lt;&gt; "", _xlfn.XLOOKUP($C9, bioSamples!$B$4:$B$200, bioSamples!$D$4:$D$200), "")</f>
        <v>lymph node</v>
      </c>
      <c r="Q9" s="7"/>
      <c r="R9" s="7"/>
      <c r="S9" s="7">
        <v>12</v>
      </c>
      <c r="T9" s="7" t="s">
        <v>16</v>
      </c>
      <c r="U9" s="7" t="s">
        <v>1533</v>
      </c>
      <c r="V9" s="7"/>
      <c r="W9" s="7" t="s">
        <v>1787</v>
      </c>
      <c r="X9" s="7"/>
      <c r="Y9" s="7" t="s">
        <v>1648</v>
      </c>
    </row>
    <row r="10" spans="1:25" ht="24.75" x14ac:dyDescent="0.25">
      <c r="A10" s="7"/>
      <c r="B10" s="40" t="str">
        <f t="shared" si="0"/>
        <v>example_study_1_RNA sequencing_sample_7</v>
      </c>
      <c r="C10" s="7" t="s">
        <v>1768</v>
      </c>
      <c r="D10" s="7" t="s">
        <v>1758</v>
      </c>
      <c r="E10" s="7" t="s">
        <v>1761</v>
      </c>
      <c r="F10" s="7" t="s">
        <v>1774</v>
      </c>
      <c r="G10" s="7" t="s">
        <v>1777</v>
      </c>
      <c r="H10" s="7" t="s">
        <v>1740</v>
      </c>
      <c r="I10" s="7"/>
      <c r="J10" s="7"/>
      <c r="K10" s="7" t="str">
        <f t="shared" si="1"/>
        <v>example_study_1</v>
      </c>
      <c r="L10" s="7" t="s">
        <v>1790</v>
      </c>
      <c r="M10" s="7" t="str">
        <f>IF(B10 &lt;&gt; "", _xlfn.XLOOKUP(C10, bioSamples!$B$4:$B$200, bioSamples!$G$4:$G$200), "")</f>
        <v>subject_example_study_1_subject_1</v>
      </c>
      <c r="N10" s="7" t="s">
        <v>1786</v>
      </c>
      <c r="O10" s="7" t="str">
        <f>IF(C10 &lt;&gt; "", _xlfn.XLOOKUP(C10, bioSamples!$B$4:$B$200, bioSamples!$C$4:$C$200), "")</f>
        <v>Lung</v>
      </c>
      <c r="P10" s="7" t="str">
        <f>IF($C10 &lt;&gt; "", _xlfn.XLOOKUP($C10, bioSamples!$B$4:$B$200, bioSamples!$D$4:$D$200), "")</f>
        <v>lymph node</v>
      </c>
      <c r="Q10" s="7"/>
      <c r="R10" s="7"/>
      <c r="S10" s="7">
        <v>12</v>
      </c>
      <c r="T10" s="7" t="s">
        <v>16</v>
      </c>
      <c r="U10" s="7" t="s">
        <v>1533</v>
      </c>
      <c r="V10" s="7"/>
      <c r="W10" s="7" t="s">
        <v>1787</v>
      </c>
      <c r="X10" s="7"/>
      <c r="Y10" s="7" t="s">
        <v>1648</v>
      </c>
    </row>
    <row r="11" spans="1:25" ht="24.75" x14ac:dyDescent="0.25">
      <c r="A11" s="7"/>
      <c r="B11" s="40" t="str">
        <f t="shared" si="0"/>
        <v>example_study_1_RNA sequencing_sample_8</v>
      </c>
      <c r="C11" s="7" t="s">
        <v>1769</v>
      </c>
      <c r="D11" s="7" t="s">
        <v>1758</v>
      </c>
      <c r="E11" s="7" t="s">
        <v>1761</v>
      </c>
      <c r="F11" s="7" t="s">
        <v>1774</v>
      </c>
      <c r="G11" s="7" t="s">
        <v>1777</v>
      </c>
      <c r="H11" s="7" t="s">
        <v>1741</v>
      </c>
      <c r="I11" s="7"/>
      <c r="J11" s="7"/>
      <c r="K11" s="7" t="str">
        <f t="shared" si="1"/>
        <v>example_study_1</v>
      </c>
      <c r="L11" s="7" t="s">
        <v>1790</v>
      </c>
      <c r="M11" s="7" t="str">
        <f>IF(B11 &lt;&gt; "", _xlfn.XLOOKUP(C11, bioSamples!$B$4:$B$200, bioSamples!$G$4:$G$200), "")</f>
        <v>subject_example_study_1_subject_2</v>
      </c>
      <c r="N11" s="7" t="s">
        <v>1786</v>
      </c>
      <c r="O11" s="7" t="str">
        <f>IF(C11 &lt;&gt; "", _xlfn.XLOOKUP(C11, bioSamples!$B$4:$B$200, bioSamples!$C$4:$C$200), "")</f>
        <v>Lung</v>
      </c>
      <c r="P11" s="7" t="str">
        <f>IF($C11 &lt;&gt; "", _xlfn.XLOOKUP($C11, bioSamples!$B$4:$B$200, bioSamples!$D$4:$D$200), "")</f>
        <v>lymph node</v>
      </c>
      <c r="Q11" s="7"/>
      <c r="R11" s="7"/>
      <c r="S11" s="7">
        <v>12</v>
      </c>
      <c r="T11" s="7" t="s">
        <v>16</v>
      </c>
      <c r="U11" s="7" t="s">
        <v>1533</v>
      </c>
      <c r="V11" s="7"/>
      <c r="W11" s="7" t="s">
        <v>1787</v>
      </c>
      <c r="X11" s="7"/>
      <c r="Y11" s="7" t="s">
        <v>1648</v>
      </c>
    </row>
    <row r="12" spans="1:25" ht="24.75" x14ac:dyDescent="0.25">
      <c r="A12" s="7"/>
      <c r="B12" s="40" t="str">
        <f t="shared" si="0"/>
        <v>example_study_1_RNA sequencing_sample_9</v>
      </c>
      <c r="C12" s="7" t="s">
        <v>1770</v>
      </c>
      <c r="D12" s="7" t="s">
        <v>1758</v>
      </c>
      <c r="E12" s="7" t="s">
        <v>1761</v>
      </c>
      <c r="F12" s="7" t="s">
        <v>1774</v>
      </c>
      <c r="G12" s="7" t="s">
        <v>1777</v>
      </c>
      <c r="H12" s="7" t="s">
        <v>1742</v>
      </c>
      <c r="I12" s="7"/>
      <c r="J12" s="7"/>
      <c r="K12" s="7" t="str">
        <f t="shared" si="1"/>
        <v>example_study_1</v>
      </c>
      <c r="L12" s="7" t="s">
        <v>1790</v>
      </c>
      <c r="M12" s="7" t="str">
        <f>IF(B12 &lt;&gt; "", _xlfn.XLOOKUP(C12, bioSamples!$B$4:$B$200, bioSamples!$G$4:$G$200), "")</f>
        <v>subject_example_study_1_subject_3</v>
      </c>
      <c r="N12" s="7" t="s">
        <v>1786</v>
      </c>
      <c r="O12" s="7" t="str">
        <f>IF(C12 &lt;&gt; "", _xlfn.XLOOKUP(C12, bioSamples!$B$4:$B$200, bioSamples!$C$4:$C$200), "")</f>
        <v>Lung</v>
      </c>
      <c r="P12" s="7" t="str">
        <f>IF($C12 &lt;&gt; "", _xlfn.XLOOKUP($C12, bioSamples!$B$4:$B$200, bioSamples!$D$4:$D$200), "")</f>
        <v>lymph node</v>
      </c>
      <c r="Q12" s="7"/>
      <c r="R12" s="7"/>
      <c r="S12" s="7">
        <v>12</v>
      </c>
      <c r="T12" s="7" t="s">
        <v>16</v>
      </c>
      <c r="U12" s="7" t="s">
        <v>1533</v>
      </c>
      <c r="V12" s="7"/>
      <c r="W12" s="7" t="s">
        <v>1787</v>
      </c>
      <c r="X12" s="7"/>
      <c r="Y12" s="7" t="s">
        <v>1648</v>
      </c>
    </row>
    <row r="13" spans="1:25" ht="24.75" x14ac:dyDescent="0.25">
      <c r="A13" s="7"/>
      <c r="B13" s="40" t="str">
        <f t="shared" si="0"/>
        <v>example_study_1_RNA sequencing_sample_10</v>
      </c>
      <c r="C13" s="7" t="s">
        <v>1771</v>
      </c>
      <c r="D13" s="7" t="s">
        <v>1758</v>
      </c>
      <c r="E13" s="7" t="s">
        <v>1761</v>
      </c>
      <c r="F13" s="7" t="s">
        <v>1774</v>
      </c>
      <c r="G13" s="7" t="s">
        <v>1777</v>
      </c>
      <c r="H13" s="7" t="s">
        <v>1743</v>
      </c>
      <c r="I13" s="7"/>
      <c r="J13" s="7"/>
      <c r="K13" s="7" t="str">
        <f t="shared" si="1"/>
        <v>example_study_1</v>
      </c>
      <c r="L13" s="7" t="s">
        <v>1790</v>
      </c>
      <c r="M13" s="7" t="str">
        <f>IF(B13 &lt;&gt; "", _xlfn.XLOOKUP(C13, bioSamples!$B$4:$B$200, bioSamples!$G$4:$G$200), "")</f>
        <v>subject_example_study_1_subject_1</v>
      </c>
      <c r="N13" s="7" t="s">
        <v>1786</v>
      </c>
      <c r="O13" s="7" t="str">
        <f>IF(C13 &lt;&gt; "", _xlfn.XLOOKUP(C13, bioSamples!$B$4:$B$200, bioSamples!$C$4:$C$200), "")</f>
        <v>Lung</v>
      </c>
      <c r="P13" s="7" t="str">
        <f>IF($C13 &lt;&gt; "", _xlfn.XLOOKUP($C13, bioSamples!$B$4:$B$200, bioSamples!$D$4:$D$200), "")</f>
        <v>lymph node</v>
      </c>
      <c r="Q13" s="7"/>
      <c r="R13" s="7"/>
      <c r="S13" s="7">
        <v>12</v>
      </c>
      <c r="T13" s="7" t="s">
        <v>16</v>
      </c>
      <c r="U13" s="7" t="s">
        <v>1533</v>
      </c>
      <c r="V13" s="7"/>
      <c r="W13" s="7" t="s">
        <v>1787</v>
      </c>
      <c r="X13" s="7"/>
      <c r="Y13" s="7" t="s">
        <v>1648</v>
      </c>
    </row>
    <row r="14" spans="1:25" ht="24.75" x14ac:dyDescent="0.25">
      <c r="A14" s="7"/>
      <c r="B14" s="40" t="str">
        <f t="shared" si="0"/>
        <v>example_study_1_RNA sequencing_sample_11</v>
      </c>
      <c r="C14" s="7" t="s">
        <v>1772</v>
      </c>
      <c r="D14" s="7" t="s">
        <v>1758</v>
      </c>
      <c r="E14" s="7" t="s">
        <v>1761</v>
      </c>
      <c r="F14" s="7" t="s">
        <v>1774</v>
      </c>
      <c r="G14" s="7" t="s">
        <v>1777</v>
      </c>
      <c r="H14" s="7" t="s">
        <v>1744</v>
      </c>
      <c r="I14" s="7"/>
      <c r="J14" s="7"/>
      <c r="K14" s="7" t="str">
        <f t="shared" si="1"/>
        <v>example_study_1</v>
      </c>
      <c r="L14" s="7" t="s">
        <v>1790</v>
      </c>
      <c r="M14" s="7" t="str">
        <f>IF(B14 &lt;&gt; "", _xlfn.XLOOKUP(C14, bioSamples!$B$4:$B$200, bioSamples!$G$4:$G$200), "")</f>
        <v>subject_example_study_1_subject_2</v>
      </c>
      <c r="N14" s="7" t="s">
        <v>1786</v>
      </c>
      <c r="O14" s="7" t="str">
        <f>IF(C14 &lt;&gt; "", _xlfn.XLOOKUP(C14, bioSamples!$B$4:$B$200, bioSamples!$C$4:$C$200), "")</f>
        <v>Lung</v>
      </c>
      <c r="P14" s="7" t="str">
        <f>IF($C14 &lt;&gt; "", _xlfn.XLOOKUP($C14, bioSamples!$B$4:$B$200, bioSamples!$D$4:$D$200), "")</f>
        <v>lymph node</v>
      </c>
      <c r="Q14" s="7"/>
      <c r="R14" s="7"/>
      <c r="S14" s="7">
        <v>12</v>
      </c>
      <c r="T14" s="7" t="s">
        <v>16</v>
      </c>
      <c r="U14" s="7" t="s">
        <v>1533</v>
      </c>
      <c r="V14" s="7"/>
      <c r="W14" s="7" t="s">
        <v>1787</v>
      </c>
      <c r="X14" s="7"/>
      <c r="Y14" s="7" t="s">
        <v>1648</v>
      </c>
    </row>
    <row r="15" spans="1:25" ht="24.75" x14ac:dyDescent="0.25">
      <c r="A15" s="7"/>
      <c r="B15" s="40" t="str">
        <f t="shared" si="0"/>
        <v>example_study_1_RNA sequencing_sample_12</v>
      </c>
      <c r="C15" s="7" t="s">
        <v>1773</v>
      </c>
      <c r="D15" s="7" t="s">
        <v>1758</v>
      </c>
      <c r="E15" s="7" t="s">
        <v>1761</v>
      </c>
      <c r="F15" s="7" t="s">
        <v>1774</v>
      </c>
      <c r="G15" s="7" t="s">
        <v>1777</v>
      </c>
      <c r="H15" s="7" t="s">
        <v>1745</v>
      </c>
      <c r="I15" s="7"/>
      <c r="J15" s="7"/>
      <c r="K15" s="7" t="str">
        <f t="shared" si="1"/>
        <v>example_study_1</v>
      </c>
      <c r="L15" s="7" t="s">
        <v>1790</v>
      </c>
      <c r="M15" s="7" t="str">
        <f>IF(B15 &lt;&gt; "", _xlfn.XLOOKUP(C15, bioSamples!$B$4:$B$200, bioSamples!$G$4:$G$200), "")</f>
        <v>subject_example_study_1_subject_3</v>
      </c>
      <c r="N15" s="7" t="s">
        <v>1786</v>
      </c>
      <c r="O15" s="7" t="str">
        <f>IF(C15 &lt;&gt; "", _xlfn.XLOOKUP(C15, bioSamples!$B$4:$B$200, bioSamples!$C$4:$C$200), "")</f>
        <v>Lung</v>
      </c>
      <c r="P15" s="7" t="str">
        <f>IF($C15 &lt;&gt; "", _xlfn.XLOOKUP($C15, bioSamples!$B$4:$B$200, bioSamples!$D$4:$D$200), "")</f>
        <v>lymph node</v>
      </c>
      <c r="Q15" s="7"/>
      <c r="R15" s="7"/>
      <c r="S15" s="7">
        <v>12</v>
      </c>
      <c r="T15" s="7" t="s">
        <v>16</v>
      </c>
      <c r="U15" s="7" t="s">
        <v>1533</v>
      </c>
      <c r="V15" s="7"/>
      <c r="W15" s="7" t="s">
        <v>1787</v>
      </c>
      <c r="X15" s="7"/>
      <c r="Y15" s="7" t="s">
        <v>1648</v>
      </c>
    </row>
    <row r="16" spans="1:25" ht="24.75" x14ac:dyDescent="0.25">
      <c r="A16" s="7"/>
      <c r="B16" s="40" t="str">
        <f t="shared" si="0"/>
        <v>example_study_1_PCR_sample_1</v>
      </c>
      <c r="C16" s="7" t="s">
        <v>1762</v>
      </c>
      <c r="D16" s="7" t="s">
        <v>1759</v>
      </c>
      <c r="E16" s="7" t="s">
        <v>1785</v>
      </c>
      <c r="F16" s="7" t="s">
        <v>1774</v>
      </c>
      <c r="G16" s="7" t="s">
        <v>1778</v>
      </c>
      <c r="H16" s="7" t="s">
        <v>1734</v>
      </c>
      <c r="I16" s="7"/>
      <c r="J16" s="7"/>
      <c r="K16" s="7" t="str">
        <f t="shared" si="1"/>
        <v>example_study_1</v>
      </c>
      <c r="L16" s="7" t="s">
        <v>1790</v>
      </c>
      <c r="M16" s="7" t="str">
        <f>IF(B16 &lt;&gt; "", _xlfn.XLOOKUP(C16, bioSamples!$B$4:$B$200, bioSamples!$G$4:$G$200), "")</f>
        <v>subject_example_study_1_subject_1</v>
      </c>
      <c r="N16" s="7" t="s">
        <v>1786</v>
      </c>
      <c r="O16" s="7" t="str">
        <f>IF(C16 &lt;&gt; "", _xlfn.XLOOKUP(C16, bioSamples!$B$4:$B$200, bioSamples!$C$4:$C$200), "")</f>
        <v>Lung</v>
      </c>
      <c r="P16" s="7" t="str">
        <f>IF($C16 &lt;&gt; "", _xlfn.XLOOKUP($C16, bioSamples!$B$4:$B$200, bioSamples!$D$4:$D$200), "")</f>
        <v>lymph node</v>
      </c>
      <c r="Q16" s="7"/>
      <c r="R16" s="7"/>
      <c r="S16" s="7">
        <v>12</v>
      </c>
      <c r="T16" s="7" t="s">
        <v>16</v>
      </c>
      <c r="U16" s="7" t="s">
        <v>1533</v>
      </c>
      <c r="V16" s="7"/>
      <c r="W16" s="7" t="s">
        <v>1787</v>
      </c>
      <c r="X16" s="7"/>
      <c r="Y16" s="7" t="s">
        <v>1641</v>
      </c>
    </row>
    <row r="17" spans="1:25" ht="24.75" x14ac:dyDescent="0.25">
      <c r="A17" s="7"/>
      <c r="B17" s="40" t="str">
        <f t="shared" si="0"/>
        <v>example_study_1_PCR_sample_2</v>
      </c>
      <c r="C17" s="7" t="s">
        <v>1763</v>
      </c>
      <c r="D17" s="7" t="s">
        <v>1759</v>
      </c>
      <c r="E17" s="7" t="s">
        <v>1785</v>
      </c>
      <c r="F17" s="7" t="s">
        <v>1774</v>
      </c>
      <c r="G17" s="7" t="s">
        <v>1778</v>
      </c>
      <c r="H17" s="7" t="s">
        <v>1735</v>
      </c>
      <c r="I17" s="7"/>
      <c r="J17" s="7"/>
      <c r="K17" s="7" t="str">
        <f t="shared" si="1"/>
        <v>example_study_1</v>
      </c>
      <c r="L17" s="7" t="s">
        <v>1791</v>
      </c>
      <c r="M17" s="7" t="str">
        <f>IF(B17 &lt;&gt; "", _xlfn.XLOOKUP(C17, bioSamples!$B$4:$B$200, bioSamples!$G$4:$G$200), "")</f>
        <v>subject_example_study_1_subject_2</v>
      </c>
      <c r="N17" s="7" t="s">
        <v>1786</v>
      </c>
      <c r="O17" s="7" t="str">
        <f>IF(C17 &lt;&gt; "", _xlfn.XLOOKUP(C17, bioSamples!$B$4:$B$200, bioSamples!$C$4:$C$200), "")</f>
        <v>Lung</v>
      </c>
      <c r="P17" s="7" t="str">
        <f>IF($C17 &lt;&gt; "", _xlfn.XLOOKUP($C17, bioSamples!$B$4:$B$200, bioSamples!$D$4:$D$200), "")</f>
        <v>lymph node</v>
      </c>
      <c r="Q17" s="7"/>
      <c r="R17" s="7"/>
      <c r="S17" s="7">
        <v>12</v>
      </c>
      <c r="T17" s="7" t="s">
        <v>16</v>
      </c>
      <c r="U17" s="7" t="s">
        <v>1533</v>
      </c>
      <c r="V17" s="7"/>
      <c r="W17" s="7" t="s">
        <v>1787</v>
      </c>
      <c r="X17" s="7"/>
      <c r="Y17" s="7" t="s">
        <v>1641</v>
      </c>
    </row>
    <row r="18" spans="1:25" ht="24.75" x14ac:dyDescent="0.25">
      <c r="A18" s="7"/>
      <c r="B18" s="40" t="str">
        <f t="shared" si="0"/>
        <v>example_study_1_PCR_sample_3</v>
      </c>
      <c r="C18" s="7" t="s">
        <v>1764</v>
      </c>
      <c r="D18" s="7" t="s">
        <v>1759</v>
      </c>
      <c r="E18" s="7" t="s">
        <v>1785</v>
      </c>
      <c r="F18" s="7" t="s">
        <v>1774</v>
      </c>
      <c r="G18" s="7" t="s">
        <v>1778</v>
      </c>
      <c r="H18" s="7" t="s">
        <v>1736</v>
      </c>
      <c r="I18" s="7"/>
      <c r="J18" s="7"/>
      <c r="K18" s="7" t="str">
        <f t="shared" si="1"/>
        <v>example_study_1</v>
      </c>
      <c r="L18" s="7" t="s">
        <v>1791</v>
      </c>
      <c r="M18" s="7" t="str">
        <f>IF(B18 &lt;&gt; "", _xlfn.XLOOKUP(C18, bioSamples!$B$4:$B$200, bioSamples!$G$4:$G$200), "")</f>
        <v>subject_example_study_1_subject_3</v>
      </c>
      <c r="N18" s="7" t="s">
        <v>1786</v>
      </c>
      <c r="O18" s="7" t="str">
        <f>IF(C18 &lt;&gt; "", _xlfn.XLOOKUP(C18, bioSamples!$B$4:$B$200, bioSamples!$C$4:$C$200), "")</f>
        <v>Lung</v>
      </c>
      <c r="P18" s="7" t="str">
        <f>IF($C18 &lt;&gt; "", _xlfn.XLOOKUP($C18, bioSamples!$B$4:$B$200, bioSamples!$D$4:$D$200), "")</f>
        <v>lymph node</v>
      </c>
      <c r="Q18" s="7"/>
      <c r="R18" s="7"/>
      <c r="S18" s="7">
        <v>12</v>
      </c>
      <c r="T18" s="7" t="s">
        <v>16</v>
      </c>
      <c r="U18" s="7" t="s">
        <v>1533</v>
      </c>
      <c r="V18" s="7"/>
      <c r="W18" s="7" t="s">
        <v>1787</v>
      </c>
      <c r="X18" s="7"/>
      <c r="Y18" s="7" t="s">
        <v>1641</v>
      </c>
    </row>
    <row r="19" spans="1:25" ht="24.75" x14ac:dyDescent="0.25">
      <c r="A19" s="7"/>
      <c r="B19" s="40" t="str">
        <f t="shared" si="0"/>
        <v>example_study_1_PCR_sample_4</v>
      </c>
      <c r="C19" s="7" t="s">
        <v>1765</v>
      </c>
      <c r="D19" s="7" t="s">
        <v>1759</v>
      </c>
      <c r="E19" s="7" t="s">
        <v>1785</v>
      </c>
      <c r="F19" s="7" t="s">
        <v>1774</v>
      </c>
      <c r="G19" s="7" t="s">
        <v>1778</v>
      </c>
      <c r="H19" s="7" t="s">
        <v>1737</v>
      </c>
      <c r="I19" s="7"/>
      <c r="J19" s="7"/>
      <c r="K19" s="7" t="str">
        <f t="shared" si="1"/>
        <v>example_study_1</v>
      </c>
      <c r="L19" s="7" t="s">
        <v>1791</v>
      </c>
      <c r="M19" s="7" t="str">
        <f>IF(B19 &lt;&gt; "", _xlfn.XLOOKUP(C19, bioSamples!$B$4:$B$200, bioSamples!$G$4:$G$200), "")</f>
        <v>subject_example_study_1_subject_1</v>
      </c>
      <c r="N19" s="7" t="s">
        <v>1786</v>
      </c>
      <c r="O19" s="7" t="str">
        <f>IF(C19 &lt;&gt; "", _xlfn.XLOOKUP(C19, bioSamples!$B$4:$B$200, bioSamples!$C$4:$C$200), "")</f>
        <v>Lung</v>
      </c>
      <c r="P19" s="7" t="str">
        <f>IF($C19 &lt;&gt; "", _xlfn.XLOOKUP($C19, bioSamples!$B$4:$B$200, bioSamples!$D$4:$D$200), "")</f>
        <v>lymph node</v>
      </c>
      <c r="Q19" s="7"/>
      <c r="R19" s="7"/>
      <c r="S19" s="7">
        <v>12</v>
      </c>
      <c r="T19" s="7" t="s">
        <v>16</v>
      </c>
      <c r="U19" s="7" t="s">
        <v>1533</v>
      </c>
      <c r="V19" s="7"/>
      <c r="W19" s="7" t="s">
        <v>1787</v>
      </c>
      <c r="X19" s="7"/>
      <c r="Y19" s="7" t="s">
        <v>1641</v>
      </c>
    </row>
    <row r="20" spans="1:25" ht="24.75" x14ac:dyDescent="0.25">
      <c r="A20" s="7"/>
      <c r="B20" s="40" t="str">
        <f t="shared" si="0"/>
        <v>example_study_1_PCR_sample_5</v>
      </c>
      <c r="C20" s="7" t="s">
        <v>1766</v>
      </c>
      <c r="D20" s="7" t="s">
        <v>1759</v>
      </c>
      <c r="E20" s="7" t="s">
        <v>1785</v>
      </c>
      <c r="F20" s="7" t="s">
        <v>1774</v>
      </c>
      <c r="G20" s="7" t="s">
        <v>1778</v>
      </c>
      <c r="H20" s="7" t="s">
        <v>1738</v>
      </c>
      <c r="I20" s="7"/>
      <c r="J20" s="7"/>
      <c r="K20" s="7" t="str">
        <f t="shared" si="1"/>
        <v>example_study_1</v>
      </c>
      <c r="L20" s="7" t="s">
        <v>1791</v>
      </c>
      <c r="M20" s="7" t="str">
        <f>IF(B20 &lt;&gt; "", _xlfn.XLOOKUP(C20, bioSamples!$B$4:$B$200, bioSamples!$G$4:$G$200), "")</f>
        <v>subject_example_study_1_subject_2</v>
      </c>
      <c r="N20" s="7" t="s">
        <v>1786</v>
      </c>
      <c r="O20" s="7" t="str">
        <f>IF(C20 &lt;&gt; "", _xlfn.XLOOKUP(C20, bioSamples!$B$4:$B$200, bioSamples!$C$4:$C$200), "")</f>
        <v>Lung</v>
      </c>
      <c r="P20" s="7" t="str">
        <f>IF($C20 &lt;&gt; "", _xlfn.XLOOKUP($C20, bioSamples!$B$4:$B$200, bioSamples!$D$4:$D$200), "")</f>
        <v>lymph node</v>
      </c>
      <c r="Q20" s="7"/>
      <c r="R20" s="7"/>
      <c r="S20" s="7">
        <v>12</v>
      </c>
      <c r="T20" s="7" t="s">
        <v>16</v>
      </c>
      <c r="U20" s="7" t="s">
        <v>1533</v>
      </c>
      <c r="V20" s="7"/>
      <c r="W20" s="7" t="s">
        <v>1787</v>
      </c>
      <c r="X20" s="7"/>
      <c r="Y20" s="7" t="s">
        <v>1641</v>
      </c>
    </row>
    <row r="21" spans="1:25" ht="24.75" x14ac:dyDescent="0.25">
      <c r="A21" s="7"/>
      <c r="B21" s="40" t="str">
        <f t="shared" si="0"/>
        <v>example_study_1_PCR_sample_6</v>
      </c>
      <c r="C21" s="7" t="s">
        <v>1767</v>
      </c>
      <c r="D21" s="7" t="s">
        <v>1759</v>
      </c>
      <c r="E21" s="7" t="s">
        <v>1785</v>
      </c>
      <c r="F21" s="7" t="s">
        <v>1774</v>
      </c>
      <c r="G21" s="7" t="s">
        <v>1778</v>
      </c>
      <c r="H21" s="7" t="s">
        <v>1739</v>
      </c>
      <c r="I21" s="7"/>
      <c r="J21" s="7"/>
      <c r="K21" s="7" t="str">
        <f t="shared" si="1"/>
        <v>example_study_1</v>
      </c>
      <c r="L21" s="7" t="s">
        <v>1791</v>
      </c>
      <c r="M21" s="7" t="str">
        <f>IF(B21 &lt;&gt; "", _xlfn.XLOOKUP(C21, bioSamples!$B$4:$B$200, bioSamples!$G$4:$G$200), "")</f>
        <v>subject_example_study_1_subject_3</v>
      </c>
      <c r="N21" s="7" t="s">
        <v>1786</v>
      </c>
      <c r="O21" s="7" t="str">
        <f>IF(C21 &lt;&gt; "", _xlfn.XLOOKUP(C21, bioSamples!$B$4:$B$200, bioSamples!$C$4:$C$200), "")</f>
        <v>Lung</v>
      </c>
      <c r="P21" s="7" t="str">
        <f>IF($C21 &lt;&gt; "", _xlfn.XLOOKUP($C21, bioSamples!$B$4:$B$200, bioSamples!$D$4:$D$200), "")</f>
        <v>lymph node</v>
      </c>
      <c r="Q21" s="7"/>
      <c r="R21" s="7"/>
      <c r="S21" s="7">
        <v>12</v>
      </c>
      <c r="T21" s="7" t="s">
        <v>16</v>
      </c>
      <c r="U21" s="7" t="s">
        <v>1533</v>
      </c>
      <c r="V21" s="7"/>
      <c r="W21" s="7" t="s">
        <v>1787</v>
      </c>
      <c r="X21" s="7"/>
      <c r="Y21" s="7" t="s">
        <v>1641</v>
      </c>
    </row>
    <row r="22" spans="1:25" ht="24.75" x14ac:dyDescent="0.25">
      <c r="A22" s="7"/>
      <c r="B22" s="40" t="str">
        <f t="shared" si="0"/>
        <v>example_study_1_PCR_sample_7</v>
      </c>
      <c r="C22" s="7" t="s">
        <v>1768</v>
      </c>
      <c r="D22" s="7" t="s">
        <v>1759</v>
      </c>
      <c r="E22" s="7" t="s">
        <v>1785</v>
      </c>
      <c r="F22" s="7" t="s">
        <v>1774</v>
      </c>
      <c r="G22" s="7" t="s">
        <v>1778</v>
      </c>
      <c r="H22" s="7" t="s">
        <v>1740</v>
      </c>
      <c r="I22" s="7"/>
      <c r="J22" s="7"/>
      <c r="K22" s="7" t="str">
        <f t="shared" si="1"/>
        <v>example_study_1</v>
      </c>
      <c r="L22" s="7" t="s">
        <v>1791</v>
      </c>
      <c r="M22" s="7" t="str">
        <f>IF(B22 &lt;&gt; "", _xlfn.XLOOKUP(C22, bioSamples!$B$4:$B$200, bioSamples!$G$4:$G$200), "")</f>
        <v>subject_example_study_1_subject_1</v>
      </c>
      <c r="N22" s="7" t="s">
        <v>1786</v>
      </c>
      <c r="O22" s="7" t="str">
        <f>IF(C22 &lt;&gt; "", _xlfn.XLOOKUP(C22, bioSamples!$B$4:$B$200, bioSamples!$C$4:$C$200), "")</f>
        <v>Lung</v>
      </c>
      <c r="P22" s="7" t="str">
        <f>IF($C22 &lt;&gt; "", _xlfn.XLOOKUP($C22, bioSamples!$B$4:$B$200, bioSamples!$D$4:$D$200), "")</f>
        <v>lymph node</v>
      </c>
      <c r="Q22" s="7"/>
      <c r="R22" s="7"/>
      <c r="S22" s="7">
        <v>12</v>
      </c>
      <c r="T22" s="7" t="s">
        <v>16</v>
      </c>
      <c r="U22" s="7" t="s">
        <v>1533</v>
      </c>
      <c r="V22" s="7"/>
      <c r="W22" s="7" t="s">
        <v>1787</v>
      </c>
      <c r="X22" s="7"/>
      <c r="Y22" s="7" t="s">
        <v>1641</v>
      </c>
    </row>
    <row r="23" spans="1:25" ht="24.75" x14ac:dyDescent="0.25">
      <c r="A23" s="7"/>
      <c r="B23" s="40" t="str">
        <f t="shared" si="0"/>
        <v>example_study_1_PCR_sample_8</v>
      </c>
      <c r="C23" s="7" t="s">
        <v>1769</v>
      </c>
      <c r="D23" s="7" t="s">
        <v>1759</v>
      </c>
      <c r="E23" s="7" t="s">
        <v>1785</v>
      </c>
      <c r="F23" s="7" t="s">
        <v>1774</v>
      </c>
      <c r="G23" s="7" t="s">
        <v>1778</v>
      </c>
      <c r="H23" s="7" t="s">
        <v>1741</v>
      </c>
      <c r="I23" s="7"/>
      <c r="J23" s="7"/>
      <c r="K23" s="7" t="str">
        <f t="shared" si="1"/>
        <v>example_study_1</v>
      </c>
      <c r="L23" s="7" t="s">
        <v>1791</v>
      </c>
      <c r="M23" s="7" t="str">
        <f>IF(B23 &lt;&gt; "", _xlfn.XLOOKUP(C23, bioSamples!$B$4:$B$200, bioSamples!$G$4:$G$200), "")</f>
        <v>subject_example_study_1_subject_2</v>
      </c>
      <c r="N23" s="7" t="s">
        <v>1786</v>
      </c>
      <c r="O23" s="7" t="str">
        <f>IF(C23 &lt;&gt; "", _xlfn.XLOOKUP(C23, bioSamples!$B$4:$B$200, bioSamples!$C$4:$C$200), "")</f>
        <v>Lung</v>
      </c>
      <c r="P23" s="7" t="str">
        <f>IF($C23 &lt;&gt; "", _xlfn.XLOOKUP($C23, bioSamples!$B$4:$B$200, bioSamples!$D$4:$D$200), "")</f>
        <v>lymph node</v>
      </c>
      <c r="Q23" s="7"/>
      <c r="R23" s="7"/>
      <c r="S23" s="7">
        <v>12</v>
      </c>
      <c r="T23" s="7" t="s">
        <v>16</v>
      </c>
      <c r="U23" s="7" t="s">
        <v>1533</v>
      </c>
      <c r="V23" s="7"/>
      <c r="W23" s="7" t="s">
        <v>1787</v>
      </c>
      <c r="X23" s="7"/>
      <c r="Y23" s="7" t="s">
        <v>1641</v>
      </c>
    </row>
    <row r="24" spans="1:25" ht="24.75" x14ac:dyDescent="0.25">
      <c r="A24" s="7"/>
      <c r="B24" s="40" t="str">
        <f t="shared" si="0"/>
        <v>example_study_1_PCR_sample_9</v>
      </c>
      <c r="C24" s="7" t="s">
        <v>1770</v>
      </c>
      <c r="D24" s="7" t="s">
        <v>1759</v>
      </c>
      <c r="E24" s="7" t="s">
        <v>1785</v>
      </c>
      <c r="F24" s="7" t="s">
        <v>1774</v>
      </c>
      <c r="G24" s="7" t="s">
        <v>1778</v>
      </c>
      <c r="H24" s="7" t="s">
        <v>1742</v>
      </c>
      <c r="I24" s="7"/>
      <c r="J24" s="7"/>
      <c r="K24" s="7" t="str">
        <f t="shared" si="1"/>
        <v>example_study_1</v>
      </c>
      <c r="L24" s="7" t="s">
        <v>1791</v>
      </c>
      <c r="M24" s="7" t="str">
        <f>IF(B24 &lt;&gt; "", _xlfn.XLOOKUP(C24, bioSamples!$B$4:$B$200, bioSamples!$G$4:$G$200), "")</f>
        <v>subject_example_study_1_subject_3</v>
      </c>
      <c r="N24" s="7" t="s">
        <v>1786</v>
      </c>
      <c r="O24" s="7" t="str">
        <f>IF(C24 &lt;&gt; "", _xlfn.XLOOKUP(C24, bioSamples!$B$4:$B$200, bioSamples!$C$4:$C$200), "")</f>
        <v>Lung</v>
      </c>
      <c r="P24" s="7" t="str">
        <f>IF($C24 &lt;&gt; "", _xlfn.XLOOKUP($C24, bioSamples!$B$4:$B$200, bioSamples!$D$4:$D$200), "")</f>
        <v>lymph node</v>
      </c>
      <c r="Q24" s="7"/>
      <c r="R24" s="7"/>
      <c r="S24" s="7">
        <v>12</v>
      </c>
      <c r="T24" s="7" t="s">
        <v>16</v>
      </c>
      <c r="U24" s="7" t="s">
        <v>1533</v>
      </c>
      <c r="V24" s="7"/>
      <c r="W24" s="7" t="s">
        <v>1787</v>
      </c>
      <c r="X24" s="7"/>
      <c r="Y24" s="7" t="s">
        <v>1641</v>
      </c>
    </row>
    <row r="25" spans="1:25" ht="24.75" x14ac:dyDescent="0.25">
      <c r="A25" s="7"/>
      <c r="B25" s="40" t="str">
        <f t="shared" si="0"/>
        <v>example_study_1_PCR_sample_10</v>
      </c>
      <c r="C25" s="7" t="s">
        <v>1771</v>
      </c>
      <c r="D25" s="7" t="s">
        <v>1759</v>
      </c>
      <c r="E25" s="7" t="s">
        <v>1785</v>
      </c>
      <c r="F25" s="7" t="s">
        <v>1774</v>
      </c>
      <c r="G25" s="7" t="s">
        <v>1778</v>
      </c>
      <c r="H25" s="7" t="s">
        <v>1743</v>
      </c>
      <c r="I25" s="7"/>
      <c r="J25" s="7"/>
      <c r="K25" s="7" t="str">
        <f t="shared" si="1"/>
        <v>example_study_1</v>
      </c>
      <c r="L25" s="7" t="s">
        <v>1791</v>
      </c>
      <c r="M25" s="7" t="str">
        <f>IF(B25 &lt;&gt; "", _xlfn.XLOOKUP(C25, bioSamples!$B$4:$B$200, bioSamples!$G$4:$G$200), "")</f>
        <v>subject_example_study_1_subject_1</v>
      </c>
      <c r="N25" s="7" t="s">
        <v>1786</v>
      </c>
      <c r="O25" s="7" t="str">
        <f>IF(C25 &lt;&gt; "", _xlfn.XLOOKUP(C25, bioSamples!$B$4:$B$200, bioSamples!$C$4:$C$200), "")</f>
        <v>Lung</v>
      </c>
      <c r="P25" s="7" t="str">
        <f>IF($C25 &lt;&gt; "", _xlfn.XLOOKUP($C25, bioSamples!$B$4:$B$200, bioSamples!$D$4:$D$200), "")</f>
        <v>lymph node</v>
      </c>
      <c r="Q25" s="7"/>
      <c r="R25" s="7"/>
      <c r="S25" s="7">
        <v>12</v>
      </c>
      <c r="T25" s="7" t="s">
        <v>16</v>
      </c>
      <c r="U25" s="7" t="s">
        <v>1533</v>
      </c>
      <c r="V25" s="7"/>
      <c r="W25" s="7" t="s">
        <v>1787</v>
      </c>
      <c r="X25" s="7"/>
      <c r="Y25" s="7" t="s">
        <v>1641</v>
      </c>
    </row>
    <row r="26" spans="1:25" ht="24.75" x14ac:dyDescent="0.25">
      <c r="A26" s="7"/>
      <c r="B26" s="40" t="str">
        <f t="shared" si="0"/>
        <v>example_study_1_PCR_sample_11</v>
      </c>
      <c r="C26" s="7" t="s">
        <v>1772</v>
      </c>
      <c r="D26" s="7" t="s">
        <v>1759</v>
      </c>
      <c r="E26" s="7" t="s">
        <v>1785</v>
      </c>
      <c r="F26" s="7" t="s">
        <v>1774</v>
      </c>
      <c r="G26" s="7" t="s">
        <v>1778</v>
      </c>
      <c r="H26" s="7" t="s">
        <v>1744</v>
      </c>
      <c r="I26" s="7"/>
      <c r="J26" s="7"/>
      <c r="K26" s="7" t="str">
        <f t="shared" si="1"/>
        <v>example_study_1</v>
      </c>
      <c r="L26" s="7" t="s">
        <v>1791</v>
      </c>
      <c r="M26" s="7" t="str">
        <f>IF(B26 &lt;&gt; "", _xlfn.XLOOKUP(C26, bioSamples!$B$4:$B$200, bioSamples!$G$4:$G$200), "")</f>
        <v>subject_example_study_1_subject_2</v>
      </c>
      <c r="N26" s="7" t="s">
        <v>1786</v>
      </c>
      <c r="O26" s="7" t="str">
        <f>IF(C26 &lt;&gt; "", _xlfn.XLOOKUP(C26, bioSamples!$B$4:$B$200, bioSamples!$C$4:$C$200), "")</f>
        <v>Lung</v>
      </c>
      <c r="P26" s="7" t="str">
        <f>IF($C26 &lt;&gt; "", _xlfn.XLOOKUP($C26, bioSamples!$B$4:$B$200, bioSamples!$D$4:$D$200), "")</f>
        <v>lymph node</v>
      </c>
      <c r="Q26" s="7"/>
      <c r="R26" s="7"/>
      <c r="S26" s="7">
        <v>12</v>
      </c>
      <c r="T26" s="7" t="s">
        <v>16</v>
      </c>
      <c r="U26" s="7" t="s">
        <v>1533</v>
      </c>
      <c r="V26" s="7"/>
      <c r="W26" s="7" t="s">
        <v>1787</v>
      </c>
      <c r="X26" s="7"/>
      <c r="Y26" s="7" t="s">
        <v>1641</v>
      </c>
    </row>
    <row r="27" spans="1:25" ht="24.75" x14ac:dyDescent="0.25">
      <c r="A27" s="7"/>
      <c r="B27" s="40" t="str">
        <f t="shared" si="0"/>
        <v>example_study_1_PCR_sample_12</v>
      </c>
      <c r="C27" s="7" t="s">
        <v>1773</v>
      </c>
      <c r="D27" s="7" t="s">
        <v>1759</v>
      </c>
      <c r="E27" s="7" t="s">
        <v>1785</v>
      </c>
      <c r="F27" s="7" t="s">
        <v>1774</v>
      </c>
      <c r="G27" s="7" t="s">
        <v>1778</v>
      </c>
      <c r="H27" s="7" t="s">
        <v>1745</v>
      </c>
      <c r="I27" s="7"/>
      <c r="J27" s="7"/>
      <c r="K27" s="7" t="str">
        <f t="shared" si="1"/>
        <v>example_study_1</v>
      </c>
      <c r="L27" s="7" t="s">
        <v>1791</v>
      </c>
      <c r="M27" s="7" t="str">
        <f>IF(B27 &lt;&gt; "", _xlfn.XLOOKUP(C27, bioSamples!$B$4:$B$200, bioSamples!$G$4:$G$200), "")</f>
        <v>subject_example_study_1_subject_3</v>
      </c>
      <c r="N27" s="7" t="s">
        <v>1786</v>
      </c>
      <c r="O27" s="7" t="str">
        <f>IF(C27 &lt;&gt; "", _xlfn.XLOOKUP(C27, bioSamples!$B$4:$B$200, bioSamples!$C$4:$C$200), "")</f>
        <v>Lung</v>
      </c>
      <c r="P27" s="7" t="str">
        <f>IF($C27 &lt;&gt; "", _xlfn.XLOOKUP($C27, bioSamples!$B$4:$B$200, bioSamples!$D$4:$D$200), "")</f>
        <v>lymph node</v>
      </c>
      <c r="Q27" s="7"/>
      <c r="R27" s="7"/>
      <c r="S27" s="7">
        <v>12</v>
      </c>
      <c r="T27" s="7" t="s">
        <v>16</v>
      </c>
      <c r="U27" s="7" t="s">
        <v>1533</v>
      </c>
      <c r="V27" s="7"/>
      <c r="W27" s="7" t="s">
        <v>1787</v>
      </c>
      <c r="X27" s="7"/>
      <c r="Y27" s="7" t="s">
        <v>1641</v>
      </c>
    </row>
    <row r="28" spans="1:25" ht="24.75" x14ac:dyDescent="0.25">
      <c r="A28" s="7"/>
      <c r="B28" s="40" t="str">
        <f t="shared" si="0"/>
        <v>example_study_1_ELISA_sample_1</v>
      </c>
      <c r="C28" s="7" t="s">
        <v>1762</v>
      </c>
      <c r="D28" s="7" t="s">
        <v>1760</v>
      </c>
      <c r="E28" s="7" t="s">
        <v>1784</v>
      </c>
      <c r="F28" s="7" t="s">
        <v>1774</v>
      </c>
      <c r="G28" s="7" t="s">
        <v>1779</v>
      </c>
      <c r="H28" s="7" t="s">
        <v>1734</v>
      </c>
      <c r="I28" s="7"/>
      <c r="J28" s="7"/>
      <c r="K28" s="7" t="str">
        <f t="shared" si="1"/>
        <v>example_study_1</v>
      </c>
      <c r="L28" s="7" t="s">
        <v>1792</v>
      </c>
      <c r="M28" s="7" t="str">
        <f>IF(B28 &lt;&gt; "", _xlfn.XLOOKUP(C28, bioSamples!$B$4:$B$200, bioSamples!$G$4:$G$200), "")</f>
        <v>subject_example_study_1_subject_1</v>
      </c>
      <c r="N28" s="7" t="s">
        <v>1786</v>
      </c>
      <c r="O28" s="7" t="str">
        <f>IF(C28 &lt;&gt; "", _xlfn.XLOOKUP(C28, bioSamples!$B$4:$B$200, bioSamples!$C$4:$C$200), "")</f>
        <v>Lung</v>
      </c>
      <c r="P28" s="7" t="str">
        <f>IF($C28 &lt;&gt; "", _xlfn.XLOOKUP($C28, bioSamples!$B$4:$B$200, bioSamples!$D$4:$D$200), "")</f>
        <v>lymph node</v>
      </c>
      <c r="Q28" s="7"/>
      <c r="R28" s="7"/>
      <c r="S28" s="7">
        <v>12</v>
      </c>
      <c r="T28" s="7" t="s">
        <v>16</v>
      </c>
      <c r="U28" s="7" t="s">
        <v>1533</v>
      </c>
      <c r="V28" s="7"/>
      <c r="W28" s="7" t="s">
        <v>1787</v>
      </c>
      <c r="X28" s="7"/>
      <c r="Y28" s="7" t="s">
        <v>1594</v>
      </c>
    </row>
    <row r="29" spans="1:25" ht="24.75" x14ac:dyDescent="0.25">
      <c r="A29" s="7"/>
      <c r="B29" s="40" t="str">
        <f t="shared" si="0"/>
        <v>example_study_1_ELISA_sample_2</v>
      </c>
      <c r="C29" s="7" t="s">
        <v>1763</v>
      </c>
      <c r="D29" s="7" t="s">
        <v>1760</v>
      </c>
      <c r="E29" s="7" t="s">
        <v>1784</v>
      </c>
      <c r="F29" s="7" t="s">
        <v>1774</v>
      </c>
      <c r="G29" s="7" t="s">
        <v>1779</v>
      </c>
      <c r="H29" s="7" t="s">
        <v>1735</v>
      </c>
      <c r="I29" s="7"/>
      <c r="J29" s="7"/>
      <c r="K29" s="7" t="str">
        <f t="shared" si="1"/>
        <v>example_study_1</v>
      </c>
      <c r="L29" s="7" t="s">
        <v>1792</v>
      </c>
      <c r="M29" s="7" t="str">
        <f>IF(B29 &lt;&gt; "", _xlfn.XLOOKUP(C29, bioSamples!$B$4:$B$200, bioSamples!$G$4:$G$200), "")</f>
        <v>subject_example_study_1_subject_2</v>
      </c>
      <c r="N29" s="7" t="s">
        <v>1786</v>
      </c>
      <c r="O29" s="7" t="str">
        <f>IF(C29 &lt;&gt; "", _xlfn.XLOOKUP(C29, bioSamples!$B$4:$B$200, bioSamples!$C$4:$C$200), "")</f>
        <v>Lung</v>
      </c>
      <c r="P29" s="7" t="str">
        <f>IF($C29 &lt;&gt; "", _xlfn.XLOOKUP($C29, bioSamples!$B$4:$B$200, bioSamples!$D$4:$D$200), "")</f>
        <v>lymph node</v>
      </c>
      <c r="Q29" s="7"/>
      <c r="R29" s="7"/>
      <c r="S29" s="7">
        <v>12</v>
      </c>
      <c r="T29" s="7" t="s">
        <v>16</v>
      </c>
      <c r="U29" s="7" t="s">
        <v>1533</v>
      </c>
      <c r="V29" s="7"/>
      <c r="W29" s="7" t="s">
        <v>1787</v>
      </c>
      <c r="X29" s="7"/>
      <c r="Y29" s="7" t="s">
        <v>1594</v>
      </c>
    </row>
    <row r="30" spans="1:25" ht="24.75" x14ac:dyDescent="0.25">
      <c r="A30" s="7"/>
      <c r="B30" s="40" t="str">
        <f t="shared" si="0"/>
        <v>example_study_1_ELISA_sample_3</v>
      </c>
      <c r="C30" s="7" t="s">
        <v>1764</v>
      </c>
      <c r="D30" s="7" t="s">
        <v>1760</v>
      </c>
      <c r="E30" s="7" t="s">
        <v>1784</v>
      </c>
      <c r="F30" s="7" t="s">
        <v>1774</v>
      </c>
      <c r="G30" s="7" t="s">
        <v>1779</v>
      </c>
      <c r="H30" s="7" t="s">
        <v>1736</v>
      </c>
      <c r="I30" s="7"/>
      <c r="J30" s="7"/>
      <c r="K30" s="7" t="str">
        <f t="shared" si="1"/>
        <v>example_study_1</v>
      </c>
      <c r="L30" s="7" t="s">
        <v>1792</v>
      </c>
      <c r="M30" s="7" t="str">
        <f>IF(B30 &lt;&gt; "", _xlfn.XLOOKUP(C30, bioSamples!$B$4:$B$200, bioSamples!$G$4:$G$200), "")</f>
        <v>subject_example_study_1_subject_3</v>
      </c>
      <c r="N30" s="7" t="s">
        <v>1786</v>
      </c>
      <c r="O30" s="7" t="str">
        <f>IF(C30 &lt;&gt; "", _xlfn.XLOOKUP(C30, bioSamples!$B$4:$B$200, bioSamples!$C$4:$C$200), "")</f>
        <v>Lung</v>
      </c>
      <c r="P30" s="7" t="str">
        <f>IF($C30 &lt;&gt; "", _xlfn.XLOOKUP($C30, bioSamples!$B$4:$B$200, bioSamples!$D$4:$D$200), "")</f>
        <v>lymph node</v>
      </c>
      <c r="Q30" s="7"/>
      <c r="R30" s="7"/>
      <c r="S30" s="7">
        <v>12</v>
      </c>
      <c r="T30" s="7" t="s">
        <v>16</v>
      </c>
      <c r="U30" s="7" t="s">
        <v>1533</v>
      </c>
      <c r="V30" s="7"/>
      <c r="W30" s="7" t="s">
        <v>1787</v>
      </c>
      <c r="X30" s="7"/>
      <c r="Y30" s="7" t="s">
        <v>1594</v>
      </c>
    </row>
    <row r="31" spans="1:25" ht="24.75" x14ac:dyDescent="0.25">
      <c r="A31" s="7"/>
      <c r="B31" s="40" t="str">
        <f t="shared" si="0"/>
        <v>example_study_1_ELISA_sample_4</v>
      </c>
      <c r="C31" s="7" t="s">
        <v>1765</v>
      </c>
      <c r="D31" s="7" t="s">
        <v>1760</v>
      </c>
      <c r="E31" s="7" t="s">
        <v>1784</v>
      </c>
      <c r="F31" s="7" t="s">
        <v>1774</v>
      </c>
      <c r="G31" s="7" t="s">
        <v>1779</v>
      </c>
      <c r="H31" s="7" t="s">
        <v>1737</v>
      </c>
      <c r="I31" s="7"/>
      <c r="J31" s="7"/>
      <c r="K31" s="7" t="str">
        <f t="shared" si="1"/>
        <v>example_study_1</v>
      </c>
      <c r="L31" s="7" t="s">
        <v>1792</v>
      </c>
      <c r="M31" s="7" t="str">
        <f>IF(B31 &lt;&gt; "", _xlfn.XLOOKUP(C31, bioSamples!$B$4:$B$200, bioSamples!$G$4:$G$200), "")</f>
        <v>subject_example_study_1_subject_1</v>
      </c>
      <c r="N31" s="7" t="s">
        <v>1786</v>
      </c>
      <c r="O31" s="7" t="str">
        <f>IF(C31 &lt;&gt; "", _xlfn.XLOOKUP(C31, bioSamples!$B$4:$B$200, bioSamples!$C$4:$C$200), "")</f>
        <v>Lung</v>
      </c>
      <c r="P31" s="7" t="str">
        <f>IF($C31 &lt;&gt; "", _xlfn.XLOOKUP($C31, bioSamples!$B$4:$B$200, bioSamples!$D$4:$D$200), "")</f>
        <v>lymph node</v>
      </c>
      <c r="Q31" s="7"/>
      <c r="R31" s="7"/>
      <c r="S31" s="7">
        <v>12</v>
      </c>
      <c r="T31" s="7" t="s">
        <v>16</v>
      </c>
      <c r="U31" s="7" t="s">
        <v>1533</v>
      </c>
      <c r="V31" s="7"/>
      <c r="W31" s="7" t="s">
        <v>1787</v>
      </c>
      <c r="X31" s="7"/>
      <c r="Y31" s="7" t="s">
        <v>1594</v>
      </c>
    </row>
    <row r="32" spans="1:25" ht="24.75" x14ac:dyDescent="0.25">
      <c r="A32" s="7"/>
      <c r="B32" s="40" t="str">
        <f t="shared" si="0"/>
        <v>example_study_1_ELISA_sample_5</v>
      </c>
      <c r="C32" s="7" t="s">
        <v>1766</v>
      </c>
      <c r="D32" s="7" t="s">
        <v>1760</v>
      </c>
      <c r="E32" s="7" t="s">
        <v>1784</v>
      </c>
      <c r="F32" s="7" t="s">
        <v>1774</v>
      </c>
      <c r="G32" s="7" t="s">
        <v>1779</v>
      </c>
      <c r="H32" s="7" t="s">
        <v>1738</v>
      </c>
      <c r="I32" s="7"/>
      <c r="J32" s="7"/>
      <c r="K32" s="7" t="str">
        <f t="shared" si="1"/>
        <v>example_study_1</v>
      </c>
      <c r="L32" s="7" t="s">
        <v>1792</v>
      </c>
      <c r="M32" s="7" t="str">
        <f>IF(B32 &lt;&gt; "", _xlfn.XLOOKUP(C32, bioSamples!$B$4:$B$200, bioSamples!$G$4:$G$200), "")</f>
        <v>subject_example_study_1_subject_2</v>
      </c>
      <c r="N32" s="7" t="s">
        <v>1786</v>
      </c>
      <c r="O32" s="7" t="str">
        <f>IF(C32 &lt;&gt; "", _xlfn.XLOOKUP(C32, bioSamples!$B$4:$B$200, bioSamples!$C$4:$C$200), "")</f>
        <v>Lung</v>
      </c>
      <c r="P32" s="7" t="str">
        <f>IF($C32 &lt;&gt; "", _xlfn.XLOOKUP($C32, bioSamples!$B$4:$B$200, bioSamples!$D$4:$D$200), "")</f>
        <v>lymph node</v>
      </c>
      <c r="Q32" s="7"/>
      <c r="R32" s="7"/>
      <c r="S32" s="7">
        <v>12</v>
      </c>
      <c r="T32" s="7" t="s">
        <v>16</v>
      </c>
      <c r="U32" s="7" t="s">
        <v>1533</v>
      </c>
      <c r="V32" s="7"/>
      <c r="W32" s="7" t="s">
        <v>1787</v>
      </c>
      <c r="X32" s="7"/>
      <c r="Y32" s="7" t="s">
        <v>1594</v>
      </c>
    </row>
    <row r="33" spans="1:25" ht="24.75" x14ac:dyDescent="0.25">
      <c r="A33" s="7"/>
      <c r="B33" s="40" t="str">
        <f t="shared" si="0"/>
        <v>example_study_1_ELISA_sample_6</v>
      </c>
      <c r="C33" s="7" t="s">
        <v>1767</v>
      </c>
      <c r="D33" s="7" t="s">
        <v>1760</v>
      </c>
      <c r="E33" s="7" t="s">
        <v>1784</v>
      </c>
      <c r="F33" s="7" t="s">
        <v>1774</v>
      </c>
      <c r="G33" s="7" t="s">
        <v>1779</v>
      </c>
      <c r="H33" s="7" t="s">
        <v>1739</v>
      </c>
      <c r="I33" s="7"/>
      <c r="J33" s="7"/>
      <c r="K33" s="7" t="str">
        <f t="shared" si="1"/>
        <v>example_study_1</v>
      </c>
      <c r="L33" s="7" t="s">
        <v>1792</v>
      </c>
      <c r="M33" s="7" t="str">
        <f>IF(B33 &lt;&gt; "", _xlfn.XLOOKUP(C33, bioSamples!$B$4:$B$200, bioSamples!$G$4:$G$200), "")</f>
        <v>subject_example_study_1_subject_3</v>
      </c>
      <c r="N33" s="7" t="s">
        <v>1786</v>
      </c>
      <c r="O33" s="7" t="str">
        <f>IF(C33 &lt;&gt; "", _xlfn.XLOOKUP(C33, bioSamples!$B$4:$B$200, bioSamples!$C$4:$C$200), "")</f>
        <v>Lung</v>
      </c>
      <c r="P33" s="7" t="str">
        <f>IF($C33 &lt;&gt; "", _xlfn.XLOOKUP($C33, bioSamples!$B$4:$B$200, bioSamples!$D$4:$D$200), "")</f>
        <v>lymph node</v>
      </c>
      <c r="Q33" s="7"/>
      <c r="R33" s="7"/>
      <c r="S33" s="7">
        <v>12</v>
      </c>
      <c r="T33" s="7" t="s">
        <v>16</v>
      </c>
      <c r="U33" s="7" t="s">
        <v>1533</v>
      </c>
      <c r="V33" s="7"/>
      <c r="W33" s="7" t="s">
        <v>1787</v>
      </c>
      <c r="X33" s="7"/>
      <c r="Y33" s="7" t="s">
        <v>1594</v>
      </c>
    </row>
    <row r="34" spans="1:25" ht="24.75" x14ac:dyDescent="0.25">
      <c r="A34" s="7"/>
      <c r="B34" s="40" t="str">
        <f t="shared" si="0"/>
        <v>example_study_1_ELISA_sample_7</v>
      </c>
      <c r="C34" s="7" t="s">
        <v>1768</v>
      </c>
      <c r="D34" s="7" t="s">
        <v>1760</v>
      </c>
      <c r="E34" s="7" t="s">
        <v>1784</v>
      </c>
      <c r="F34" s="7" t="s">
        <v>1774</v>
      </c>
      <c r="G34" s="7" t="s">
        <v>1779</v>
      </c>
      <c r="H34" s="7" t="s">
        <v>1740</v>
      </c>
      <c r="I34" s="7"/>
      <c r="J34" s="7"/>
      <c r="K34" s="7" t="str">
        <f t="shared" si="1"/>
        <v>example_study_1</v>
      </c>
      <c r="L34" s="7" t="s">
        <v>1792</v>
      </c>
      <c r="M34" s="7" t="str">
        <f>IF(B34 &lt;&gt; "", _xlfn.XLOOKUP(C34, bioSamples!$B$4:$B$200, bioSamples!$G$4:$G$200), "")</f>
        <v>subject_example_study_1_subject_1</v>
      </c>
      <c r="N34" s="7" t="s">
        <v>1786</v>
      </c>
      <c r="O34" s="7" t="str">
        <f>IF(C34 &lt;&gt; "", _xlfn.XLOOKUP(C34, bioSamples!$B$4:$B$200, bioSamples!$C$4:$C$200), "")</f>
        <v>Lung</v>
      </c>
      <c r="P34" s="7" t="str">
        <f>IF($C34 &lt;&gt; "", _xlfn.XLOOKUP($C34, bioSamples!$B$4:$B$200, bioSamples!$D$4:$D$200), "")</f>
        <v>lymph node</v>
      </c>
      <c r="Q34" s="7"/>
      <c r="R34" s="7"/>
      <c r="S34" s="7">
        <v>12</v>
      </c>
      <c r="T34" s="7" t="s">
        <v>16</v>
      </c>
      <c r="U34" s="7" t="s">
        <v>1533</v>
      </c>
      <c r="V34" s="7"/>
      <c r="W34" s="7" t="s">
        <v>1787</v>
      </c>
      <c r="X34" s="7"/>
      <c r="Y34" s="7" t="s">
        <v>1594</v>
      </c>
    </row>
    <row r="35" spans="1:25" ht="24.75" x14ac:dyDescent="0.25">
      <c r="A35" s="7"/>
      <c r="B35" s="40" t="str">
        <f t="shared" si="0"/>
        <v>example_study_1_ELISA_sample_8</v>
      </c>
      <c r="C35" s="7" t="s">
        <v>1769</v>
      </c>
      <c r="D35" s="7" t="s">
        <v>1760</v>
      </c>
      <c r="E35" s="7" t="s">
        <v>1784</v>
      </c>
      <c r="F35" s="7" t="s">
        <v>1774</v>
      </c>
      <c r="G35" s="7" t="s">
        <v>1779</v>
      </c>
      <c r="H35" s="7" t="s">
        <v>1741</v>
      </c>
      <c r="I35" s="7"/>
      <c r="J35" s="7"/>
      <c r="K35" s="7" t="str">
        <f t="shared" si="1"/>
        <v>example_study_1</v>
      </c>
      <c r="L35" s="7" t="s">
        <v>1792</v>
      </c>
      <c r="M35" s="7" t="str">
        <f>IF(B35 &lt;&gt; "", _xlfn.XLOOKUP(C35, bioSamples!$B$4:$B$200, bioSamples!$G$4:$G$200), "")</f>
        <v>subject_example_study_1_subject_2</v>
      </c>
      <c r="N35" s="7" t="s">
        <v>1786</v>
      </c>
      <c r="O35" s="7" t="str">
        <f>IF(C35 &lt;&gt; "", _xlfn.XLOOKUP(C35, bioSamples!$B$4:$B$200, bioSamples!$C$4:$C$200), "")</f>
        <v>Lung</v>
      </c>
      <c r="P35" s="7" t="str">
        <f>IF($C35 &lt;&gt; "", _xlfn.XLOOKUP($C35, bioSamples!$B$4:$B$200, bioSamples!$D$4:$D$200), "")</f>
        <v>lymph node</v>
      </c>
      <c r="Q35" s="7"/>
      <c r="R35" s="7"/>
      <c r="S35" s="7">
        <v>12</v>
      </c>
      <c r="T35" s="7" t="s">
        <v>16</v>
      </c>
      <c r="U35" s="7" t="s">
        <v>1533</v>
      </c>
      <c r="V35" s="7"/>
      <c r="W35" s="7" t="s">
        <v>1787</v>
      </c>
      <c r="X35" s="7"/>
      <c r="Y35" s="7" t="s">
        <v>1594</v>
      </c>
    </row>
    <row r="36" spans="1:25" ht="24.75" x14ac:dyDescent="0.25">
      <c r="A36" s="7"/>
      <c r="B36" s="40" t="str">
        <f t="shared" ref="B36:B67" si="2">IF(OR(ISBLANK(H36), ISBLANK(Y36)), "", _xlfn.TEXTJOIN("_", TRUE, study_id, Y36,H36))</f>
        <v>example_study_1_ELISA_sample_9</v>
      </c>
      <c r="C36" s="7" t="s">
        <v>1770</v>
      </c>
      <c r="D36" s="7" t="s">
        <v>1760</v>
      </c>
      <c r="E36" s="7" t="s">
        <v>1784</v>
      </c>
      <c r="F36" s="7" t="s">
        <v>1774</v>
      </c>
      <c r="G36" s="7" t="s">
        <v>1779</v>
      </c>
      <c r="H36" s="7" t="s">
        <v>1742</v>
      </c>
      <c r="I36" s="7"/>
      <c r="J36" s="7"/>
      <c r="K36" s="7" t="str">
        <f t="shared" ref="K36:K67" si="3">IF(NOT(ISBLANK(H36)), study_id, "")</f>
        <v>example_study_1</v>
      </c>
      <c r="L36" s="7" t="s">
        <v>1792</v>
      </c>
      <c r="M36" s="7" t="str">
        <f>IF(B36 &lt;&gt; "", _xlfn.XLOOKUP(C36, bioSamples!$B$4:$B$200, bioSamples!$G$4:$G$200), "")</f>
        <v>subject_example_study_1_subject_3</v>
      </c>
      <c r="N36" s="7" t="s">
        <v>1786</v>
      </c>
      <c r="O36" s="7" t="str">
        <f>IF(C36 &lt;&gt; "", _xlfn.XLOOKUP(C36, bioSamples!$B$4:$B$200, bioSamples!$C$4:$C$200), "")</f>
        <v>Lung</v>
      </c>
      <c r="P36" s="7" t="str">
        <f>IF($C36 &lt;&gt; "", _xlfn.XLOOKUP($C36, bioSamples!$B$4:$B$200, bioSamples!$D$4:$D$200), "")</f>
        <v>lymph node</v>
      </c>
      <c r="Q36" s="7"/>
      <c r="R36" s="7"/>
      <c r="S36" s="7">
        <v>12</v>
      </c>
      <c r="T36" s="7" t="s">
        <v>16</v>
      </c>
      <c r="U36" s="7" t="s">
        <v>1533</v>
      </c>
      <c r="V36" s="7"/>
      <c r="W36" s="7" t="s">
        <v>1787</v>
      </c>
      <c r="X36" s="7"/>
      <c r="Y36" s="7" t="s">
        <v>1594</v>
      </c>
    </row>
    <row r="37" spans="1:25" ht="24.75" x14ac:dyDescent="0.25">
      <c r="A37" s="7"/>
      <c r="B37" s="40" t="str">
        <f t="shared" si="2"/>
        <v>example_study_1_ELISA_sample_10</v>
      </c>
      <c r="C37" s="7" t="s">
        <v>1771</v>
      </c>
      <c r="D37" s="7" t="s">
        <v>1760</v>
      </c>
      <c r="E37" s="7" t="s">
        <v>1784</v>
      </c>
      <c r="F37" s="7" t="s">
        <v>1774</v>
      </c>
      <c r="G37" s="7" t="s">
        <v>1779</v>
      </c>
      <c r="H37" s="7" t="s">
        <v>1743</v>
      </c>
      <c r="I37" s="7"/>
      <c r="J37" s="7"/>
      <c r="K37" s="7" t="str">
        <f t="shared" si="3"/>
        <v>example_study_1</v>
      </c>
      <c r="L37" s="7" t="s">
        <v>1792</v>
      </c>
      <c r="M37" s="7" t="str">
        <f>IF(B37 &lt;&gt; "", _xlfn.XLOOKUP(C37, bioSamples!$B$4:$B$200, bioSamples!$G$4:$G$200), "")</f>
        <v>subject_example_study_1_subject_1</v>
      </c>
      <c r="N37" s="7" t="s">
        <v>1786</v>
      </c>
      <c r="O37" s="7" t="str">
        <f>IF(C37 &lt;&gt; "", _xlfn.XLOOKUP(C37, bioSamples!$B$4:$B$200, bioSamples!$C$4:$C$200), "")</f>
        <v>Lung</v>
      </c>
      <c r="P37" s="7" t="str">
        <f>IF($C37 &lt;&gt; "", _xlfn.XLOOKUP($C37, bioSamples!$B$4:$B$200, bioSamples!$D$4:$D$200), "")</f>
        <v>lymph node</v>
      </c>
      <c r="Q37" s="7"/>
      <c r="R37" s="7"/>
      <c r="S37" s="7">
        <v>12</v>
      </c>
      <c r="T37" s="7" t="s">
        <v>16</v>
      </c>
      <c r="U37" s="7" t="s">
        <v>1533</v>
      </c>
      <c r="V37" s="7"/>
      <c r="W37" s="7" t="s">
        <v>1787</v>
      </c>
      <c r="X37" s="7"/>
      <c r="Y37" s="7" t="s">
        <v>1594</v>
      </c>
    </row>
    <row r="38" spans="1:25" ht="24.75" x14ac:dyDescent="0.25">
      <c r="A38" s="7"/>
      <c r="B38" s="40" t="str">
        <f t="shared" si="2"/>
        <v>example_study_1_ELISA_sample_11</v>
      </c>
      <c r="C38" s="7" t="s">
        <v>1772</v>
      </c>
      <c r="D38" s="7" t="s">
        <v>1760</v>
      </c>
      <c r="E38" s="7" t="s">
        <v>1784</v>
      </c>
      <c r="F38" s="7" t="s">
        <v>1774</v>
      </c>
      <c r="G38" s="7" t="s">
        <v>1779</v>
      </c>
      <c r="H38" s="7" t="s">
        <v>1744</v>
      </c>
      <c r="I38" s="7"/>
      <c r="J38" s="7"/>
      <c r="K38" s="7" t="str">
        <f t="shared" si="3"/>
        <v>example_study_1</v>
      </c>
      <c r="L38" s="7" t="s">
        <v>1792</v>
      </c>
      <c r="M38" s="7" t="str">
        <f>IF(B38 &lt;&gt; "", _xlfn.XLOOKUP(C38, bioSamples!$B$4:$B$200, bioSamples!$G$4:$G$200), "")</f>
        <v>subject_example_study_1_subject_2</v>
      </c>
      <c r="N38" s="7" t="s">
        <v>1786</v>
      </c>
      <c r="O38" s="7" t="str">
        <f>IF(C38 &lt;&gt; "", _xlfn.XLOOKUP(C38, bioSamples!$B$4:$B$200, bioSamples!$C$4:$C$200), "")</f>
        <v>Lung</v>
      </c>
      <c r="P38" s="7" t="str">
        <f>IF($C38 &lt;&gt; "", _xlfn.XLOOKUP($C38, bioSamples!$B$4:$B$200, bioSamples!$D$4:$D$200), "")</f>
        <v>lymph node</v>
      </c>
      <c r="Q38" s="7"/>
      <c r="R38" s="7"/>
      <c r="S38" s="7">
        <v>12</v>
      </c>
      <c r="T38" s="7" t="s">
        <v>16</v>
      </c>
      <c r="U38" s="7" t="s">
        <v>1533</v>
      </c>
      <c r="V38" s="7"/>
      <c r="W38" s="7" t="s">
        <v>1787</v>
      </c>
      <c r="X38" s="7"/>
      <c r="Y38" s="7" t="s">
        <v>1594</v>
      </c>
    </row>
    <row r="39" spans="1:25" ht="24.75" x14ac:dyDescent="0.25">
      <c r="A39" s="7"/>
      <c r="B39" s="40" t="str">
        <f t="shared" si="2"/>
        <v>example_study_1_ELISA_sample_12</v>
      </c>
      <c r="C39" s="7" t="s">
        <v>1773</v>
      </c>
      <c r="D39" s="7" t="s">
        <v>1760</v>
      </c>
      <c r="E39" s="7" t="s">
        <v>1784</v>
      </c>
      <c r="F39" s="7" t="s">
        <v>1774</v>
      </c>
      <c r="G39" s="7" t="s">
        <v>1779</v>
      </c>
      <c r="H39" s="7" t="s">
        <v>1745</v>
      </c>
      <c r="I39" s="7"/>
      <c r="J39" s="7"/>
      <c r="K39" s="7" t="str">
        <f t="shared" si="3"/>
        <v>example_study_1</v>
      </c>
      <c r="L39" s="7" t="s">
        <v>1792</v>
      </c>
      <c r="M39" s="7" t="str">
        <f>IF(B39 &lt;&gt; "", _xlfn.XLOOKUP(C39, bioSamples!$B$4:$B$200, bioSamples!$G$4:$G$200), "")</f>
        <v>subject_example_study_1_subject_3</v>
      </c>
      <c r="N39" s="7" t="s">
        <v>1786</v>
      </c>
      <c r="O39" s="7" t="str">
        <f>IF(C39 &lt;&gt; "", _xlfn.XLOOKUP(C39, bioSamples!$B$4:$B$200, bioSamples!$C$4:$C$200), "")</f>
        <v>Lung</v>
      </c>
      <c r="P39" s="7" t="str">
        <f>IF($C39 &lt;&gt; "", _xlfn.XLOOKUP($C39, bioSamples!$B$4:$B$200, bioSamples!$D$4:$D$200), "")</f>
        <v>lymph node</v>
      </c>
      <c r="Q39" s="7"/>
      <c r="R39" s="7"/>
      <c r="S39" s="7">
        <v>12</v>
      </c>
      <c r="T39" s="7" t="s">
        <v>16</v>
      </c>
      <c r="U39" s="7" t="s">
        <v>1533</v>
      </c>
      <c r="V39" s="7"/>
      <c r="W39" s="7" t="s">
        <v>1787</v>
      </c>
      <c r="X39" s="7"/>
      <c r="Y39" s="7" t="s">
        <v>1594</v>
      </c>
    </row>
    <row r="40" spans="1:25" ht="24.75" x14ac:dyDescent="0.25">
      <c r="A40" s="7"/>
      <c r="B40" s="40" t="str">
        <f t="shared" si="2"/>
        <v>example_study_1_RNA sequencing_sample_1</v>
      </c>
      <c r="C40" s="7" t="s">
        <v>1762</v>
      </c>
      <c r="D40" s="7" t="s">
        <v>1758</v>
      </c>
      <c r="E40" s="7" t="s">
        <v>1761</v>
      </c>
      <c r="F40" s="7" t="s">
        <v>1775</v>
      </c>
      <c r="G40" s="7" t="s">
        <v>1777</v>
      </c>
      <c r="H40" s="7" t="s">
        <v>1734</v>
      </c>
      <c r="I40" s="7"/>
      <c r="J40" s="7"/>
      <c r="K40" s="7" t="str">
        <f t="shared" si="3"/>
        <v>example_study_1</v>
      </c>
      <c r="L40" s="7" t="s">
        <v>1790</v>
      </c>
      <c r="M40" s="7" t="str">
        <f>IF(B40 &lt;&gt; "", _xlfn.XLOOKUP(C40, bioSamples!$B$4:$B$200, bioSamples!$G$4:$G$200), "")</f>
        <v>subject_example_study_1_subject_1</v>
      </c>
      <c r="N40" s="7" t="s">
        <v>1786</v>
      </c>
      <c r="O40" s="7" t="str">
        <f>IF(C40 &lt;&gt; "", _xlfn.XLOOKUP(C40, bioSamples!$B$4:$B$200, bioSamples!$C$4:$C$200), "")</f>
        <v>Lung</v>
      </c>
      <c r="P40" s="7" t="str">
        <f>IF($C40 &lt;&gt; "", _xlfn.XLOOKUP($C40, bioSamples!$B$4:$B$200, bioSamples!$D$4:$D$200), "")</f>
        <v>lymph node</v>
      </c>
      <c r="Q40" s="7"/>
      <c r="R40" s="7"/>
      <c r="S40" s="7">
        <v>12</v>
      </c>
      <c r="T40" s="7" t="s">
        <v>16</v>
      </c>
      <c r="U40" s="7" t="s">
        <v>1533</v>
      </c>
      <c r="V40" s="7"/>
      <c r="W40" s="7" t="s">
        <v>1787</v>
      </c>
      <c r="X40" s="7"/>
      <c r="Y40" s="7" t="s">
        <v>1648</v>
      </c>
    </row>
    <row r="41" spans="1:25" ht="24.75" x14ac:dyDescent="0.25">
      <c r="A41" s="7"/>
      <c r="B41" s="40" t="str">
        <f t="shared" si="2"/>
        <v>example_study_1_RNA sequencing_sample_2</v>
      </c>
      <c r="C41" s="7" t="s">
        <v>1763</v>
      </c>
      <c r="D41" s="7" t="s">
        <v>1758</v>
      </c>
      <c r="E41" s="7" t="s">
        <v>1761</v>
      </c>
      <c r="F41" s="7" t="s">
        <v>1775</v>
      </c>
      <c r="G41" s="7" t="s">
        <v>1777</v>
      </c>
      <c r="H41" s="7" t="s">
        <v>1735</v>
      </c>
      <c r="I41" s="7"/>
      <c r="J41" s="7"/>
      <c r="K41" s="7" t="str">
        <f t="shared" si="3"/>
        <v>example_study_1</v>
      </c>
      <c r="L41" s="7" t="s">
        <v>1790</v>
      </c>
      <c r="M41" s="7" t="str">
        <f>IF(B41 &lt;&gt; "", _xlfn.XLOOKUP(C41, bioSamples!$B$4:$B$200, bioSamples!$G$4:$G$200), "")</f>
        <v>subject_example_study_1_subject_2</v>
      </c>
      <c r="N41" s="7" t="s">
        <v>1786</v>
      </c>
      <c r="O41" s="7" t="str">
        <f>IF(C41 &lt;&gt; "", _xlfn.XLOOKUP(C41, bioSamples!$B$4:$B$200, bioSamples!$C$4:$C$200), "")</f>
        <v>Lung</v>
      </c>
      <c r="P41" s="7" t="str">
        <f>IF($C41 &lt;&gt; "", _xlfn.XLOOKUP($C41, bioSamples!$B$4:$B$200, bioSamples!$D$4:$D$200), "")</f>
        <v>lymph node</v>
      </c>
      <c r="Q41" s="7"/>
      <c r="R41" s="7"/>
      <c r="S41" s="7">
        <v>12</v>
      </c>
      <c r="T41" s="7" t="s">
        <v>16</v>
      </c>
      <c r="U41" s="7" t="s">
        <v>1533</v>
      </c>
      <c r="V41" s="7"/>
      <c r="W41" s="7" t="s">
        <v>1787</v>
      </c>
      <c r="X41" s="7"/>
      <c r="Y41" s="7" t="s">
        <v>1648</v>
      </c>
    </row>
    <row r="42" spans="1:25" ht="24.75" x14ac:dyDescent="0.25">
      <c r="A42" s="7"/>
      <c r="B42" s="40" t="str">
        <f t="shared" si="2"/>
        <v>example_study_1_RNA sequencing_sample_3</v>
      </c>
      <c r="C42" s="7" t="s">
        <v>1764</v>
      </c>
      <c r="D42" s="7" t="s">
        <v>1758</v>
      </c>
      <c r="E42" s="7" t="s">
        <v>1761</v>
      </c>
      <c r="F42" s="7" t="s">
        <v>1775</v>
      </c>
      <c r="G42" s="7" t="s">
        <v>1777</v>
      </c>
      <c r="H42" s="7" t="s">
        <v>1736</v>
      </c>
      <c r="I42" s="7"/>
      <c r="J42" s="7"/>
      <c r="K42" s="7" t="str">
        <f t="shared" si="3"/>
        <v>example_study_1</v>
      </c>
      <c r="L42" s="7" t="s">
        <v>1790</v>
      </c>
      <c r="M42" s="7" t="str">
        <f>IF(B42 &lt;&gt; "", _xlfn.XLOOKUP(C42, bioSamples!$B$4:$B$200, bioSamples!$G$4:$G$200), "")</f>
        <v>subject_example_study_1_subject_3</v>
      </c>
      <c r="N42" s="7" t="s">
        <v>1786</v>
      </c>
      <c r="O42" s="7" t="str">
        <f>IF(C42 &lt;&gt; "", _xlfn.XLOOKUP(C42, bioSamples!$B$4:$B$200, bioSamples!$C$4:$C$200), "")</f>
        <v>Lung</v>
      </c>
      <c r="P42" s="7" t="str">
        <f>IF($C42 &lt;&gt; "", _xlfn.XLOOKUP($C42, bioSamples!$B$4:$B$200, bioSamples!$D$4:$D$200), "")</f>
        <v>lymph node</v>
      </c>
      <c r="Q42" s="7"/>
      <c r="R42" s="7"/>
      <c r="S42" s="7">
        <v>12</v>
      </c>
      <c r="T42" s="7" t="s">
        <v>16</v>
      </c>
      <c r="U42" s="7" t="s">
        <v>1533</v>
      </c>
      <c r="V42" s="7"/>
      <c r="W42" s="7" t="s">
        <v>1787</v>
      </c>
      <c r="X42" s="7"/>
      <c r="Y42" s="7" t="s">
        <v>1648</v>
      </c>
    </row>
    <row r="43" spans="1:25" ht="24.75" x14ac:dyDescent="0.25">
      <c r="A43" s="7"/>
      <c r="B43" s="40" t="str">
        <f t="shared" si="2"/>
        <v>example_study_1_RNA sequencing_sample_4</v>
      </c>
      <c r="C43" s="7" t="s">
        <v>1765</v>
      </c>
      <c r="D43" s="7" t="s">
        <v>1758</v>
      </c>
      <c r="E43" s="7" t="s">
        <v>1761</v>
      </c>
      <c r="F43" s="7" t="s">
        <v>1775</v>
      </c>
      <c r="G43" s="7" t="s">
        <v>1777</v>
      </c>
      <c r="H43" s="7" t="s">
        <v>1737</v>
      </c>
      <c r="I43" s="7"/>
      <c r="J43" s="7"/>
      <c r="K43" s="7" t="str">
        <f t="shared" si="3"/>
        <v>example_study_1</v>
      </c>
      <c r="L43" s="7" t="s">
        <v>1790</v>
      </c>
      <c r="M43" s="7" t="str">
        <f>IF(B43 &lt;&gt; "", _xlfn.XLOOKUP(C43, bioSamples!$B$4:$B$200, bioSamples!$G$4:$G$200), "")</f>
        <v>subject_example_study_1_subject_1</v>
      </c>
      <c r="N43" s="7" t="s">
        <v>1786</v>
      </c>
      <c r="O43" s="7" t="str">
        <f>IF(C43 &lt;&gt; "", _xlfn.XLOOKUP(C43, bioSamples!$B$4:$B$200, bioSamples!$C$4:$C$200), "")</f>
        <v>Lung</v>
      </c>
      <c r="P43" s="7" t="str">
        <f>IF($C43 &lt;&gt; "", _xlfn.XLOOKUP($C43, bioSamples!$B$4:$B$200, bioSamples!$D$4:$D$200), "")</f>
        <v>lymph node</v>
      </c>
      <c r="Q43" s="7"/>
      <c r="R43" s="7"/>
      <c r="S43" s="7">
        <v>12</v>
      </c>
      <c r="T43" s="7" t="s">
        <v>16</v>
      </c>
      <c r="U43" s="7" t="s">
        <v>1533</v>
      </c>
      <c r="V43" s="7"/>
      <c r="W43" s="7" t="s">
        <v>1787</v>
      </c>
      <c r="X43" s="7"/>
      <c r="Y43" s="7" t="s">
        <v>1648</v>
      </c>
    </row>
    <row r="44" spans="1:25" ht="24.75" x14ac:dyDescent="0.25">
      <c r="A44" s="7"/>
      <c r="B44" s="40" t="str">
        <f t="shared" si="2"/>
        <v>example_study_1_RNA sequencing_sample_5</v>
      </c>
      <c r="C44" s="7" t="s">
        <v>1766</v>
      </c>
      <c r="D44" s="7" t="s">
        <v>1758</v>
      </c>
      <c r="E44" s="7" t="s">
        <v>1761</v>
      </c>
      <c r="F44" s="7" t="s">
        <v>1775</v>
      </c>
      <c r="G44" s="7" t="s">
        <v>1777</v>
      </c>
      <c r="H44" s="7" t="s">
        <v>1738</v>
      </c>
      <c r="I44" s="7"/>
      <c r="J44" s="7"/>
      <c r="K44" s="7" t="str">
        <f t="shared" si="3"/>
        <v>example_study_1</v>
      </c>
      <c r="L44" s="7" t="s">
        <v>1790</v>
      </c>
      <c r="M44" s="7" t="str">
        <f>IF(B44 &lt;&gt; "", _xlfn.XLOOKUP(C44, bioSamples!$B$4:$B$200, bioSamples!$G$4:$G$200), "")</f>
        <v>subject_example_study_1_subject_2</v>
      </c>
      <c r="N44" s="7" t="s">
        <v>1786</v>
      </c>
      <c r="O44" s="7" t="str">
        <f>IF(C44 &lt;&gt; "", _xlfn.XLOOKUP(C44, bioSamples!$B$4:$B$200, bioSamples!$C$4:$C$200), "")</f>
        <v>Lung</v>
      </c>
      <c r="P44" s="7" t="str">
        <f>IF($C44 &lt;&gt; "", _xlfn.XLOOKUP($C44, bioSamples!$B$4:$B$200, bioSamples!$D$4:$D$200), "")</f>
        <v>lymph node</v>
      </c>
      <c r="Q44" s="7"/>
      <c r="R44" s="7"/>
      <c r="S44" s="7">
        <v>12</v>
      </c>
      <c r="T44" s="7" t="s">
        <v>16</v>
      </c>
      <c r="U44" s="7" t="s">
        <v>1533</v>
      </c>
      <c r="V44" s="7"/>
      <c r="W44" s="7" t="s">
        <v>1787</v>
      </c>
      <c r="X44" s="7"/>
      <c r="Y44" s="7" t="s">
        <v>1648</v>
      </c>
    </row>
    <row r="45" spans="1:25" ht="24.75" x14ac:dyDescent="0.25">
      <c r="A45" s="7"/>
      <c r="B45" s="40" t="str">
        <f t="shared" si="2"/>
        <v>example_study_1_RNA sequencing_sample_6</v>
      </c>
      <c r="C45" s="7" t="s">
        <v>1767</v>
      </c>
      <c r="D45" s="7" t="s">
        <v>1758</v>
      </c>
      <c r="E45" s="7" t="s">
        <v>1761</v>
      </c>
      <c r="F45" s="7" t="s">
        <v>1775</v>
      </c>
      <c r="G45" s="7" t="s">
        <v>1777</v>
      </c>
      <c r="H45" s="7" t="s">
        <v>1739</v>
      </c>
      <c r="I45" s="7"/>
      <c r="J45" s="7"/>
      <c r="K45" s="7" t="str">
        <f t="shared" si="3"/>
        <v>example_study_1</v>
      </c>
      <c r="L45" s="7" t="s">
        <v>1790</v>
      </c>
      <c r="M45" s="7" t="str">
        <f>IF(B45 &lt;&gt; "", _xlfn.XLOOKUP(C45, bioSamples!$B$4:$B$200, bioSamples!$G$4:$G$200), "")</f>
        <v>subject_example_study_1_subject_3</v>
      </c>
      <c r="N45" s="7" t="s">
        <v>1786</v>
      </c>
      <c r="O45" s="7" t="str">
        <f>IF(C45 &lt;&gt; "", _xlfn.XLOOKUP(C45, bioSamples!$B$4:$B$200, bioSamples!$C$4:$C$200), "")</f>
        <v>Lung</v>
      </c>
      <c r="P45" s="7" t="str">
        <f>IF($C45 &lt;&gt; "", _xlfn.XLOOKUP($C45, bioSamples!$B$4:$B$200, bioSamples!$D$4:$D$200), "")</f>
        <v>lymph node</v>
      </c>
      <c r="Q45" s="7"/>
      <c r="R45" s="7"/>
      <c r="S45" s="7">
        <v>12</v>
      </c>
      <c r="T45" s="7" t="s">
        <v>16</v>
      </c>
      <c r="U45" s="7" t="s">
        <v>1533</v>
      </c>
      <c r="V45" s="7"/>
      <c r="W45" s="7" t="s">
        <v>1787</v>
      </c>
      <c r="X45" s="7"/>
      <c r="Y45" s="7" t="s">
        <v>1648</v>
      </c>
    </row>
    <row r="46" spans="1:25" ht="24.75" x14ac:dyDescent="0.25">
      <c r="A46" s="7"/>
      <c r="B46" s="40" t="str">
        <f t="shared" si="2"/>
        <v>example_study_1_RNA sequencing_sample_7</v>
      </c>
      <c r="C46" s="7" t="s">
        <v>1768</v>
      </c>
      <c r="D46" s="7" t="s">
        <v>1758</v>
      </c>
      <c r="E46" s="7" t="s">
        <v>1761</v>
      </c>
      <c r="F46" s="7" t="s">
        <v>1775</v>
      </c>
      <c r="G46" s="7" t="s">
        <v>1777</v>
      </c>
      <c r="H46" s="7" t="s">
        <v>1740</v>
      </c>
      <c r="I46" s="7"/>
      <c r="J46" s="7"/>
      <c r="K46" s="7" t="str">
        <f t="shared" si="3"/>
        <v>example_study_1</v>
      </c>
      <c r="L46" s="7" t="s">
        <v>1790</v>
      </c>
      <c r="M46" s="7" t="str">
        <f>IF(B46 &lt;&gt; "", _xlfn.XLOOKUP(C46, bioSamples!$B$4:$B$200, bioSamples!$G$4:$G$200), "")</f>
        <v>subject_example_study_1_subject_1</v>
      </c>
      <c r="N46" s="7" t="s">
        <v>1786</v>
      </c>
      <c r="O46" s="7" t="str">
        <f>IF(C46 &lt;&gt; "", _xlfn.XLOOKUP(C46, bioSamples!$B$4:$B$200, bioSamples!$C$4:$C$200), "")</f>
        <v>Lung</v>
      </c>
      <c r="P46" s="7" t="str">
        <f>IF($C46 &lt;&gt; "", _xlfn.XLOOKUP($C46, bioSamples!$B$4:$B$200, bioSamples!$D$4:$D$200), "")</f>
        <v>lymph node</v>
      </c>
      <c r="Q46" s="7"/>
      <c r="R46" s="7"/>
      <c r="S46" s="7">
        <v>12</v>
      </c>
      <c r="T46" s="7" t="s">
        <v>16</v>
      </c>
      <c r="U46" s="7" t="s">
        <v>1533</v>
      </c>
      <c r="V46" s="7"/>
      <c r="W46" s="7" t="s">
        <v>1787</v>
      </c>
      <c r="X46" s="7"/>
      <c r="Y46" s="7" t="s">
        <v>1648</v>
      </c>
    </row>
    <row r="47" spans="1:25" ht="24.75" x14ac:dyDescent="0.25">
      <c r="A47" s="7"/>
      <c r="B47" s="40" t="str">
        <f t="shared" si="2"/>
        <v>example_study_1_RNA sequencing_sample_8</v>
      </c>
      <c r="C47" s="7" t="s">
        <v>1769</v>
      </c>
      <c r="D47" s="7" t="s">
        <v>1758</v>
      </c>
      <c r="E47" s="7" t="s">
        <v>1761</v>
      </c>
      <c r="F47" s="7" t="s">
        <v>1775</v>
      </c>
      <c r="G47" s="7" t="s">
        <v>1777</v>
      </c>
      <c r="H47" s="7" t="s">
        <v>1741</v>
      </c>
      <c r="I47" s="7"/>
      <c r="J47" s="7"/>
      <c r="K47" s="7" t="str">
        <f t="shared" si="3"/>
        <v>example_study_1</v>
      </c>
      <c r="L47" s="7" t="s">
        <v>1790</v>
      </c>
      <c r="M47" s="7" t="str">
        <f>IF(B47 &lt;&gt; "", _xlfn.XLOOKUP(C47, bioSamples!$B$4:$B$200, bioSamples!$G$4:$G$200), "")</f>
        <v>subject_example_study_1_subject_2</v>
      </c>
      <c r="N47" s="7" t="s">
        <v>1786</v>
      </c>
      <c r="O47" s="7" t="str">
        <f>IF(C47 &lt;&gt; "", _xlfn.XLOOKUP(C47, bioSamples!$B$4:$B$200, bioSamples!$C$4:$C$200), "")</f>
        <v>Lung</v>
      </c>
      <c r="P47" s="7" t="str">
        <f>IF($C47 &lt;&gt; "", _xlfn.XLOOKUP($C47, bioSamples!$B$4:$B$200, bioSamples!$D$4:$D$200), "")</f>
        <v>lymph node</v>
      </c>
      <c r="Q47" s="7"/>
      <c r="R47" s="7"/>
      <c r="S47" s="7">
        <v>12</v>
      </c>
      <c r="T47" s="7" t="s">
        <v>16</v>
      </c>
      <c r="U47" s="7" t="s">
        <v>1533</v>
      </c>
      <c r="V47" s="7"/>
      <c r="W47" s="7" t="s">
        <v>1787</v>
      </c>
      <c r="X47" s="7"/>
      <c r="Y47" s="7" t="s">
        <v>1648</v>
      </c>
    </row>
    <row r="48" spans="1:25" ht="24.75" x14ac:dyDescent="0.25">
      <c r="A48" s="7"/>
      <c r="B48" s="40" t="str">
        <f t="shared" si="2"/>
        <v>example_study_1_RNA sequencing_sample_9</v>
      </c>
      <c r="C48" s="7" t="s">
        <v>1770</v>
      </c>
      <c r="D48" s="7" t="s">
        <v>1758</v>
      </c>
      <c r="E48" s="7" t="s">
        <v>1761</v>
      </c>
      <c r="F48" s="7" t="s">
        <v>1775</v>
      </c>
      <c r="G48" s="7" t="s">
        <v>1777</v>
      </c>
      <c r="H48" s="7" t="s">
        <v>1742</v>
      </c>
      <c r="I48" s="7"/>
      <c r="J48" s="7"/>
      <c r="K48" s="7" t="str">
        <f t="shared" si="3"/>
        <v>example_study_1</v>
      </c>
      <c r="L48" s="7" t="s">
        <v>1790</v>
      </c>
      <c r="M48" s="7" t="str">
        <f>IF(B48 &lt;&gt; "", _xlfn.XLOOKUP(C48, bioSamples!$B$4:$B$200, bioSamples!$G$4:$G$200), "")</f>
        <v>subject_example_study_1_subject_3</v>
      </c>
      <c r="N48" s="7" t="s">
        <v>1786</v>
      </c>
      <c r="O48" s="7" t="str">
        <f>IF(C48 &lt;&gt; "", _xlfn.XLOOKUP(C48, bioSamples!$B$4:$B$200, bioSamples!$C$4:$C$200), "")</f>
        <v>Lung</v>
      </c>
      <c r="P48" s="7" t="str">
        <f>IF($C48 &lt;&gt; "", _xlfn.XLOOKUP($C48, bioSamples!$B$4:$B$200, bioSamples!$D$4:$D$200), "")</f>
        <v>lymph node</v>
      </c>
      <c r="Q48" s="7"/>
      <c r="R48" s="7"/>
      <c r="S48" s="7">
        <v>12</v>
      </c>
      <c r="T48" s="7" t="s">
        <v>16</v>
      </c>
      <c r="U48" s="7" t="s">
        <v>1533</v>
      </c>
      <c r="V48" s="7"/>
      <c r="W48" s="7" t="s">
        <v>1787</v>
      </c>
      <c r="X48" s="7"/>
      <c r="Y48" s="7" t="s">
        <v>1648</v>
      </c>
    </row>
    <row r="49" spans="1:25" ht="24.75" x14ac:dyDescent="0.25">
      <c r="A49" s="7"/>
      <c r="B49" s="40" t="str">
        <f t="shared" si="2"/>
        <v>example_study_1_RNA sequencing_sample_10</v>
      </c>
      <c r="C49" s="7" t="s">
        <v>1771</v>
      </c>
      <c r="D49" s="7" t="s">
        <v>1758</v>
      </c>
      <c r="E49" s="7" t="s">
        <v>1761</v>
      </c>
      <c r="F49" s="7" t="s">
        <v>1775</v>
      </c>
      <c r="G49" s="7" t="s">
        <v>1777</v>
      </c>
      <c r="H49" s="7" t="s">
        <v>1743</v>
      </c>
      <c r="I49" s="7"/>
      <c r="J49" s="7"/>
      <c r="K49" s="7" t="str">
        <f t="shared" si="3"/>
        <v>example_study_1</v>
      </c>
      <c r="L49" s="7" t="s">
        <v>1790</v>
      </c>
      <c r="M49" s="7" t="str">
        <f>IF(B49 &lt;&gt; "", _xlfn.XLOOKUP(C49, bioSamples!$B$4:$B$200, bioSamples!$G$4:$G$200), "")</f>
        <v>subject_example_study_1_subject_1</v>
      </c>
      <c r="N49" s="7" t="s">
        <v>1786</v>
      </c>
      <c r="O49" s="7" t="str">
        <f>IF(C49 &lt;&gt; "", _xlfn.XLOOKUP(C49, bioSamples!$B$4:$B$200, bioSamples!$C$4:$C$200), "")</f>
        <v>Lung</v>
      </c>
      <c r="P49" s="7" t="str">
        <f>IF($C49 &lt;&gt; "", _xlfn.XLOOKUP($C49, bioSamples!$B$4:$B$200, bioSamples!$D$4:$D$200), "")</f>
        <v>lymph node</v>
      </c>
      <c r="Q49" s="7"/>
      <c r="R49" s="7"/>
      <c r="S49" s="7">
        <v>12</v>
      </c>
      <c r="T49" s="7" t="s">
        <v>16</v>
      </c>
      <c r="U49" s="7" t="s">
        <v>1533</v>
      </c>
      <c r="V49" s="7"/>
      <c r="W49" s="7" t="s">
        <v>1787</v>
      </c>
      <c r="X49" s="7"/>
      <c r="Y49" s="7" t="s">
        <v>1648</v>
      </c>
    </row>
    <row r="50" spans="1:25" ht="24.75" x14ac:dyDescent="0.25">
      <c r="A50" s="7"/>
      <c r="B50" s="40" t="str">
        <f t="shared" si="2"/>
        <v>example_study_1_RNA sequencing_sample_11</v>
      </c>
      <c r="C50" s="7" t="s">
        <v>1772</v>
      </c>
      <c r="D50" s="7" t="s">
        <v>1758</v>
      </c>
      <c r="E50" s="7" t="s">
        <v>1761</v>
      </c>
      <c r="F50" s="7" t="s">
        <v>1775</v>
      </c>
      <c r="G50" s="7" t="s">
        <v>1777</v>
      </c>
      <c r="H50" s="7" t="s">
        <v>1744</v>
      </c>
      <c r="I50" s="7"/>
      <c r="J50" s="7"/>
      <c r="K50" s="7" t="str">
        <f t="shared" si="3"/>
        <v>example_study_1</v>
      </c>
      <c r="L50" s="7" t="s">
        <v>1790</v>
      </c>
      <c r="M50" s="7" t="str">
        <f>IF(B50 &lt;&gt; "", _xlfn.XLOOKUP(C50, bioSamples!$B$4:$B$200, bioSamples!$G$4:$G$200), "")</f>
        <v>subject_example_study_1_subject_2</v>
      </c>
      <c r="N50" s="7" t="s">
        <v>1786</v>
      </c>
      <c r="O50" s="7" t="str">
        <f>IF(C50 &lt;&gt; "", _xlfn.XLOOKUP(C50, bioSamples!$B$4:$B$200, bioSamples!$C$4:$C$200), "")</f>
        <v>Lung</v>
      </c>
      <c r="P50" s="7" t="str">
        <f>IF($C50 &lt;&gt; "", _xlfn.XLOOKUP($C50, bioSamples!$B$4:$B$200, bioSamples!$D$4:$D$200), "")</f>
        <v>lymph node</v>
      </c>
      <c r="Q50" s="7"/>
      <c r="R50" s="7"/>
      <c r="S50" s="7">
        <v>12</v>
      </c>
      <c r="T50" s="7" t="s">
        <v>16</v>
      </c>
      <c r="U50" s="7" t="s">
        <v>1533</v>
      </c>
      <c r="V50" s="7"/>
      <c r="W50" s="7" t="s">
        <v>1787</v>
      </c>
      <c r="X50" s="7"/>
      <c r="Y50" s="7" t="s">
        <v>1648</v>
      </c>
    </row>
    <row r="51" spans="1:25" ht="24.75" x14ac:dyDescent="0.25">
      <c r="A51" s="7"/>
      <c r="B51" s="40" t="str">
        <f t="shared" si="2"/>
        <v>example_study_1_RNA sequencing_sample_12</v>
      </c>
      <c r="C51" s="7" t="s">
        <v>1773</v>
      </c>
      <c r="D51" s="7" t="s">
        <v>1758</v>
      </c>
      <c r="E51" s="7" t="s">
        <v>1761</v>
      </c>
      <c r="F51" s="7" t="s">
        <v>1775</v>
      </c>
      <c r="G51" s="7" t="s">
        <v>1777</v>
      </c>
      <c r="H51" s="7" t="s">
        <v>1745</v>
      </c>
      <c r="I51" s="7"/>
      <c r="J51" s="7"/>
      <c r="K51" s="7" t="str">
        <f t="shared" si="3"/>
        <v>example_study_1</v>
      </c>
      <c r="L51" s="7" t="s">
        <v>1790</v>
      </c>
      <c r="M51" s="7" t="str">
        <f>IF(B51 &lt;&gt; "", _xlfn.XLOOKUP(C51, bioSamples!$B$4:$B$200, bioSamples!$G$4:$G$200), "")</f>
        <v>subject_example_study_1_subject_3</v>
      </c>
      <c r="N51" s="7" t="s">
        <v>1786</v>
      </c>
      <c r="O51" s="7" t="str">
        <f>IF(C51 &lt;&gt; "", _xlfn.XLOOKUP(C51, bioSamples!$B$4:$B$200, bioSamples!$C$4:$C$200), "")</f>
        <v>Lung</v>
      </c>
      <c r="P51" s="7" t="str">
        <f>IF($C51 &lt;&gt; "", _xlfn.XLOOKUP($C51, bioSamples!$B$4:$B$200, bioSamples!$D$4:$D$200), "")</f>
        <v>lymph node</v>
      </c>
      <c r="Q51" s="7"/>
      <c r="R51" s="7"/>
      <c r="S51" s="7">
        <v>12</v>
      </c>
      <c r="T51" s="7" t="s">
        <v>16</v>
      </c>
      <c r="U51" s="7" t="s">
        <v>1533</v>
      </c>
      <c r="V51" s="7"/>
      <c r="W51" s="7" t="s">
        <v>1787</v>
      </c>
      <c r="X51" s="7"/>
      <c r="Y51" s="7" t="s">
        <v>1648</v>
      </c>
    </row>
    <row r="52" spans="1:25" ht="24.75" x14ac:dyDescent="0.25">
      <c r="A52" s="7"/>
      <c r="B52" s="40" t="str">
        <f t="shared" si="2"/>
        <v>example_study_1_PCR_sample_1</v>
      </c>
      <c r="C52" s="7" t="s">
        <v>1762</v>
      </c>
      <c r="D52" s="7" t="s">
        <v>1759</v>
      </c>
      <c r="E52" s="7" t="s">
        <v>1785</v>
      </c>
      <c r="F52" s="7" t="s">
        <v>1775</v>
      </c>
      <c r="G52" s="7" t="s">
        <v>1778</v>
      </c>
      <c r="H52" s="7" t="s">
        <v>1734</v>
      </c>
      <c r="I52" s="7"/>
      <c r="J52" s="7"/>
      <c r="K52" s="7" t="str">
        <f t="shared" si="3"/>
        <v>example_study_1</v>
      </c>
      <c r="L52" s="7" t="s">
        <v>1790</v>
      </c>
      <c r="M52" s="7" t="str">
        <f>IF(B52 &lt;&gt; "", _xlfn.XLOOKUP(C52, bioSamples!$B$4:$B$200, bioSamples!$G$4:$G$200), "")</f>
        <v>subject_example_study_1_subject_1</v>
      </c>
      <c r="N52" s="7" t="s">
        <v>1786</v>
      </c>
      <c r="O52" s="7" t="str">
        <f>IF(C52 &lt;&gt; "", _xlfn.XLOOKUP(C52, bioSamples!$B$4:$B$200, bioSamples!$C$4:$C$200), "")</f>
        <v>Lung</v>
      </c>
      <c r="P52" s="7" t="str">
        <f>IF($C52 &lt;&gt; "", _xlfn.XLOOKUP($C52, bioSamples!$B$4:$B$200, bioSamples!$D$4:$D$200), "")</f>
        <v>lymph node</v>
      </c>
      <c r="Q52" s="7"/>
      <c r="R52" s="7"/>
      <c r="S52" s="7">
        <v>12</v>
      </c>
      <c r="T52" s="7" t="s">
        <v>16</v>
      </c>
      <c r="U52" s="7" t="s">
        <v>1533</v>
      </c>
      <c r="V52" s="7"/>
      <c r="W52" s="7" t="s">
        <v>1787</v>
      </c>
      <c r="X52" s="7"/>
      <c r="Y52" s="7" t="s">
        <v>1641</v>
      </c>
    </row>
    <row r="53" spans="1:25" ht="24.75" x14ac:dyDescent="0.25">
      <c r="A53" s="7"/>
      <c r="B53" s="40" t="str">
        <f t="shared" si="2"/>
        <v>example_study_1_PCR_sample_2</v>
      </c>
      <c r="C53" s="7" t="s">
        <v>1763</v>
      </c>
      <c r="D53" s="7" t="s">
        <v>1759</v>
      </c>
      <c r="E53" s="7" t="s">
        <v>1785</v>
      </c>
      <c r="F53" s="7" t="s">
        <v>1775</v>
      </c>
      <c r="G53" s="7" t="s">
        <v>1778</v>
      </c>
      <c r="H53" s="7" t="s">
        <v>1735</v>
      </c>
      <c r="I53" s="7"/>
      <c r="J53" s="7"/>
      <c r="K53" s="7" t="str">
        <f t="shared" si="3"/>
        <v>example_study_1</v>
      </c>
      <c r="L53" s="7" t="s">
        <v>1791</v>
      </c>
      <c r="M53" s="7" t="str">
        <f>IF(B53 &lt;&gt; "", _xlfn.XLOOKUP(C53, bioSamples!$B$4:$B$200, bioSamples!$G$4:$G$200), "")</f>
        <v>subject_example_study_1_subject_2</v>
      </c>
      <c r="N53" s="7" t="s">
        <v>1786</v>
      </c>
      <c r="O53" s="7" t="str">
        <f>IF(C53 &lt;&gt; "", _xlfn.XLOOKUP(C53, bioSamples!$B$4:$B$200, bioSamples!$C$4:$C$200), "")</f>
        <v>Lung</v>
      </c>
      <c r="P53" s="7" t="str">
        <f>IF($C53 &lt;&gt; "", _xlfn.XLOOKUP($C53, bioSamples!$B$4:$B$200, bioSamples!$D$4:$D$200), "")</f>
        <v>lymph node</v>
      </c>
      <c r="Q53" s="7"/>
      <c r="R53" s="7"/>
      <c r="S53" s="7">
        <v>12</v>
      </c>
      <c r="T53" s="7" t="s">
        <v>16</v>
      </c>
      <c r="U53" s="7" t="s">
        <v>1533</v>
      </c>
      <c r="V53" s="7"/>
      <c r="W53" s="7" t="s">
        <v>1787</v>
      </c>
      <c r="X53" s="7"/>
      <c r="Y53" s="7" t="s">
        <v>1641</v>
      </c>
    </row>
    <row r="54" spans="1:25" ht="24.75" x14ac:dyDescent="0.25">
      <c r="A54" s="7"/>
      <c r="B54" s="40" t="str">
        <f t="shared" si="2"/>
        <v>example_study_1_PCR_sample_3</v>
      </c>
      <c r="C54" s="7" t="s">
        <v>1764</v>
      </c>
      <c r="D54" s="7" t="s">
        <v>1759</v>
      </c>
      <c r="E54" s="7" t="s">
        <v>1785</v>
      </c>
      <c r="F54" s="7" t="s">
        <v>1775</v>
      </c>
      <c r="G54" s="7" t="s">
        <v>1778</v>
      </c>
      <c r="H54" s="7" t="s">
        <v>1736</v>
      </c>
      <c r="I54" s="7"/>
      <c r="J54" s="7"/>
      <c r="K54" s="7" t="str">
        <f t="shared" si="3"/>
        <v>example_study_1</v>
      </c>
      <c r="L54" s="7" t="s">
        <v>1791</v>
      </c>
      <c r="M54" s="7" t="str">
        <f>IF(B54 &lt;&gt; "", _xlfn.XLOOKUP(C54, bioSamples!$B$4:$B$200, bioSamples!$G$4:$G$200), "")</f>
        <v>subject_example_study_1_subject_3</v>
      </c>
      <c r="N54" s="7" t="s">
        <v>1786</v>
      </c>
      <c r="O54" s="7" t="str">
        <f>IF(C54 &lt;&gt; "", _xlfn.XLOOKUP(C54, bioSamples!$B$4:$B$200, bioSamples!$C$4:$C$200), "")</f>
        <v>Lung</v>
      </c>
      <c r="P54" s="7" t="str">
        <f>IF($C54 &lt;&gt; "", _xlfn.XLOOKUP($C54, bioSamples!$B$4:$B$200, bioSamples!$D$4:$D$200), "")</f>
        <v>lymph node</v>
      </c>
      <c r="Q54" s="7"/>
      <c r="R54" s="7"/>
      <c r="S54" s="7">
        <v>12</v>
      </c>
      <c r="T54" s="7" t="s">
        <v>16</v>
      </c>
      <c r="U54" s="7" t="s">
        <v>1533</v>
      </c>
      <c r="V54" s="7"/>
      <c r="W54" s="7" t="s">
        <v>1787</v>
      </c>
      <c r="X54" s="7"/>
      <c r="Y54" s="7" t="s">
        <v>1641</v>
      </c>
    </row>
    <row r="55" spans="1:25" ht="24.75" x14ac:dyDescent="0.25">
      <c r="A55" s="7"/>
      <c r="B55" s="40" t="str">
        <f t="shared" si="2"/>
        <v>example_study_1_PCR_sample_4</v>
      </c>
      <c r="C55" s="7" t="s">
        <v>1765</v>
      </c>
      <c r="D55" s="7" t="s">
        <v>1759</v>
      </c>
      <c r="E55" s="7" t="s">
        <v>1785</v>
      </c>
      <c r="F55" s="7" t="s">
        <v>1775</v>
      </c>
      <c r="G55" s="7" t="s">
        <v>1778</v>
      </c>
      <c r="H55" s="7" t="s">
        <v>1737</v>
      </c>
      <c r="I55" s="7"/>
      <c r="J55" s="7"/>
      <c r="K55" s="7" t="str">
        <f t="shared" si="3"/>
        <v>example_study_1</v>
      </c>
      <c r="L55" s="7" t="s">
        <v>1791</v>
      </c>
      <c r="M55" s="7" t="str">
        <f>IF(B55 &lt;&gt; "", _xlfn.XLOOKUP(C55, bioSamples!$B$4:$B$200, bioSamples!$G$4:$G$200), "")</f>
        <v>subject_example_study_1_subject_1</v>
      </c>
      <c r="N55" s="7" t="s">
        <v>1786</v>
      </c>
      <c r="O55" s="7" t="str">
        <f>IF(C55 &lt;&gt; "", _xlfn.XLOOKUP(C55, bioSamples!$B$4:$B$200, bioSamples!$C$4:$C$200), "")</f>
        <v>Lung</v>
      </c>
      <c r="P55" s="7" t="str">
        <f>IF($C55 &lt;&gt; "", _xlfn.XLOOKUP($C55, bioSamples!$B$4:$B$200, bioSamples!$D$4:$D$200), "")</f>
        <v>lymph node</v>
      </c>
      <c r="Q55" s="7"/>
      <c r="R55" s="7"/>
      <c r="S55" s="7">
        <v>12</v>
      </c>
      <c r="T55" s="7" t="s">
        <v>16</v>
      </c>
      <c r="U55" s="7" t="s">
        <v>1533</v>
      </c>
      <c r="V55" s="7"/>
      <c r="W55" s="7" t="s">
        <v>1787</v>
      </c>
      <c r="X55" s="7"/>
      <c r="Y55" s="7" t="s">
        <v>1641</v>
      </c>
    </row>
    <row r="56" spans="1:25" ht="24.75" x14ac:dyDescent="0.25">
      <c r="A56" s="7"/>
      <c r="B56" s="40" t="str">
        <f t="shared" si="2"/>
        <v>example_study_1_PCR_sample_5</v>
      </c>
      <c r="C56" s="7" t="s">
        <v>1766</v>
      </c>
      <c r="D56" s="7" t="s">
        <v>1759</v>
      </c>
      <c r="E56" s="7" t="s">
        <v>1785</v>
      </c>
      <c r="F56" s="7" t="s">
        <v>1775</v>
      </c>
      <c r="G56" s="7" t="s">
        <v>1778</v>
      </c>
      <c r="H56" s="7" t="s">
        <v>1738</v>
      </c>
      <c r="I56" s="7"/>
      <c r="J56" s="7"/>
      <c r="K56" s="7" t="str">
        <f t="shared" si="3"/>
        <v>example_study_1</v>
      </c>
      <c r="L56" s="7" t="s">
        <v>1791</v>
      </c>
      <c r="M56" s="7" t="str">
        <f>IF(B56 &lt;&gt; "", _xlfn.XLOOKUP(C56, bioSamples!$B$4:$B$200, bioSamples!$G$4:$G$200), "")</f>
        <v>subject_example_study_1_subject_2</v>
      </c>
      <c r="N56" s="7" t="s">
        <v>1786</v>
      </c>
      <c r="O56" s="7" t="str">
        <f>IF(C56 &lt;&gt; "", _xlfn.XLOOKUP(C56, bioSamples!$B$4:$B$200, bioSamples!$C$4:$C$200), "")</f>
        <v>Lung</v>
      </c>
      <c r="P56" s="7" t="str">
        <f>IF($C56 &lt;&gt; "", _xlfn.XLOOKUP($C56, bioSamples!$B$4:$B$200, bioSamples!$D$4:$D$200), "")</f>
        <v>lymph node</v>
      </c>
      <c r="Q56" s="7"/>
      <c r="R56" s="7"/>
      <c r="S56" s="7">
        <v>12</v>
      </c>
      <c r="T56" s="7" t="s">
        <v>16</v>
      </c>
      <c r="U56" s="7" t="s">
        <v>1533</v>
      </c>
      <c r="V56" s="7"/>
      <c r="W56" s="7" t="s">
        <v>1787</v>
      </c>
      <c r="X56" s="7"/>
      <c r="Y56" s="7" t="s">
        <v>1641</v>
      </c>
    </row>
    <row r="57" spans="1:25" ht="24.75" x14ac:dyDescent="0.25">
      <c r="A57" s="7"/>
      <c r="B57" s="40" t="str">
        <f t="shared" si="2"/>
        <v>example_study_1_PCR_sample_6</v>
      </c>
      <c r="C57" s="7" t="s">
        <v>1767</v>
      </c>
      <c r="D57" s="7" t="s">
        <v>1759</v>
      </c>
      <c r="E57" s="7" t="s">
        <v>1785</v>
      </c>
      <c r="F57" s="7" t="s">
        <v>1775</v>
      </c>
      <c r="G57" s="7" t="s">
        <v>1778</v>
      </c>
      <c r="H57" s="7" t="s">
        <v>1739</v>
      </c>
      <c r="I57" s="7"/>
      <c r="J57" s="7"/>
      <c r="K57" s="7" t="str">
        <f t="shared" si="3"/>
        <v>example_study_1</v>
      </c>
      <c r="L57" s="7" t="s">
        <v>1791</v>
      </c>
      <c r="M57" s="7" t="str">
        <f>IF(B57 &lt;&gt; "", _xlfn.XLOOKUP(C57, bioSamples!$B$4:$B$200, bioSamples!$G$4:$G$200), "")</f>
        <v>subject_example_study_1_subject_3</v>
      </c>
      <c r="N57" s="7" t="s">
        <v>1786</v>
      </c>
      <c r="O57" s="7" t="str">
        <f>IF(C57 &lt;&gt; "", _xlfn.XLOOKUP(C57, bioSamples!$B$4:$B$200, bioSamples!$C$4:$C$200), "")</f>
        <v>Lung</v>
      </c>
      <c r="P57" s="7" t="str">
        <f>IF($C57 &lt;&gt; "", _xlfn.XLOOKUP($C57, bioSamples!$B$4:$B$200, bioSamples!$D$4:$D$200), "")</f>
        <v>lymph node</v>
      </c>
      <c r="Q57" s="7"/>
      <c r="R57" s="7"/>
      <c r="S57" s="7">
        <v>12</v>
      </c>
      <c r="T57" s="7" t="s">
        <v>16</v>
      </c>
      <c r="U57" s="7" t="s">
        <v>1533</v>
      </c>
      <c r="V57" s="7"/>
      <c r="W57" s="7" t="s">
        <v>1787</v>
      </c>
      <c r="X57" s="7"/>
      <c r="Y57" s="7" t="s">
        <v>1641</v>
      </c>
    </row>
    <row r="58" spans="1:25" ht="24.75" x14ac:dyDescent="0.25">
      <c r="A58" s="7"/>
      <c r="B58" s="40" t="str">
        <f t="shared" si="2"/>
        <v>example_study_1_PCR_sample_7</v>
      </c>
      <c r="C58" s="7" t="s">
        <v>1768</v>
      </c>
      <c r="D58" s="7" t="s">
        <v>1759</v>
      </c>
      <c r="E58" s="7" t="s">
        <v>1785</v>
      </c>
      <c r="F58" s="7" t="s">
        <v>1775</v>
      </c>
      <c r="G58" s="7" t="s">
        <v>1778</v>
      </c>
      <c r="H58" s="7" t="s">
        <v>1740</v>
      </c>
      <c r="I58" s="7"/>
      <c r="J58" s="7"/>
      <c r="K58" s="7" t="str">
        <f t="shared" si="3"/>
        <v>example_study_1</v>
      </c>
      <c r="L58" s="7" t="s">
        <v>1791</v>
      </c>
      <c r="M58" s="7" t="str">
        <f>IF(B58 &lt;&gt; "", _xlfn.XLOOKUP(C58, bioSamples!$B$4:$B$200, bioSamples!$G$4:$G$200), "")</f>
        <v>subject_example_study_1_subject_1</v>
      </c>
      <c r="N58" s="7" t="s">
        <v>1786</v>
      </c>
      <c r="O58" s="7" t="str">
        <f>IF(C58 &lt;&gt; "", _xlfn.XLOOKUP(C58, bioSamples!$B$4:$B$200, bioSamples!$C$4:$C$200), "")</f>
        <v>Lung</v>
      </c>
      <c r="P58" s="7" t="str">
        <f>IF($C58 &lt;&gt; "", _xlfn.XLOOKUP($C58, bioSamples!$B$4:$B$200, bioSamples!$D$4:$D$200), "")</f>
        <v>lymph node</v>
      </c>
      <c r="Q58" s="7"/>
      <c r="R58" s="7"/>
      <c r="S58" s="7">
        <v>12</v>
      </c>
      <c r="T58" s="7" t="s">
        <v>16</v>
      </c>
      <c r="U58" s="7" t="s">
        <v>1533</v>
      </c>
      <c r="V58" s="7"/>
      <c r="W58" s="7" t="s">
        <v>1787</v>
      </c>
      <c r="X58" s="7"/>
      <c r="Y58" s="7" t="s">
        <v>1641</v>
      </c>
    </row>
    <row r="59" spans="1:25" ht="24.75" x14ac:dyDescent="0.25">
      <c r="A59" s="7"/>
      <c r="B59" s="40" t="str">
        <f t="shared" si="2"/>
        <v>example_study_1_PCR_sample_8</v>
      </c>
      <c r="C59" s="7" t="s">
        <v>1769</v>
      </c>
      <c r="D59" s="7" t="s">
        <v>1759</v>
      </c>
      <c r="E59" s="7" t="s">
        <v>1785</v>
      </c>
      <c r="F59" s="7" t="s">
        <v>1775</v>
      </c>
      <c r="G59" s="7" t="s">
        <v>1778</v>
      </c>
      <c r="H59" s="7" t="s">
        <v>1741</v>
      </c>
      <c r="I59" s="7"/>
      <c r="J59" s="7"/>
      <c r="K59" s="7" t="str">
        <f t="shared" si="3"/>
        <v>example_study_1</v>
      </c>
      <c r="L59" s="7" t="s">
        <v>1791</v>
      </c>
      <c r="M59" s="7" t="str">
        <f>IF(B59 &lt;&gt; "", _xlfn.XLOOKUP(C59, bioSamples!$B$4:$B$200, bioSamples!$G$4:$G$200), "")</f>
        <v>subject_example_study_1_subject_2</v>
      </c>
      <c r="N59" s="7" t="s">
        <v>1786</v>
      </c>
      <c r="O59" s="7" t="str">
        <f>IF(C59 &lt;&gt; "", _xlfn.XLOOKUP(C59, bioSamples!$B$4:$B$200, bioSamples!$C$4:$C$200), "")</f>
        <v>Lung</v>
      </c>
      <c r="P59" s="7" t="str">
        <f>IF($C59 &lt;&gt; "", _xlfn.XLOOKUP($C59, bioSamples!$B$4:$B$200, bioSamples!$D$4:$D$200), "")</f>
        <v>lymph node</v>
      </c>
      <c r="Q59" s="7"/>
      <c r="R59" s="7"/>
      <c r="S59" s="7">
        <v>12</v>
      </c>
      <c r="T59" s="7" t="s">
        <v>16</v>
      </c>
      <c r="U59" s="7" t="s">
        <v>1533</v>
      </c>
      <c r="V59" s="7"/>
      <c r="W59" s="7" t="s">
        <v>1787</v>
      </c>
      <c r="X59" s="7"/>
      <c r="Y59" s="7" t="s">
        <v>1641</v>
      </c>
    </row>
    <row r="60" spans="1:25" ht="24.75" x14ac:dyDescent="0.25">
      <c r="A60" s="7"/>
      <c r="B60" s="40" t="str">
        <f t="shared" si="2"/>
        <v>example_study_1_PCR_sample_9</v>
      </c>
      <c r="C60" s="7" t="s">
        <v>1770</v>
      </c>
      <c r="D60" s="7" t="s">
        <v>1759</v>
      </c>
      <c r="E60" s="7" t="s">
        <v>1785</v>
      </c>
      <c r="F60" s="7" t="s">
        <v>1775</v>
      </c>
      <c r="G60" s="7" t="s">
        <v>1778</v>
      </c>
      <c r="H60" s="7" t="s">
        <v>1742</v>
      </c>
      <c r="I60" s="7"/>
      <c r="J60" s="7"/>
      <c r="K60" s="7" t="str">
        <f t="shared" si="3"/>
        <v>example_study_1</v>
      </c>
      <c r="L60" s="7" t="s">
        <v>1791</v>
      </c>
      <c r="M60" s="7" t="str">
        <f>IF(B60 &lt;&gt; "", _xlfn.XLOOKUP(C60, bioSamples!$B$4:$B$200, bioSamples!$G$4:$G$200), "")</f>
        <v>subject_example_study_1_subject_3</v>
      </c>
      <c r="N60" s="7" t="s">
        <v>1786</v>
      </c>
      <c r="O60" s="7" t="str">
        <f>IF(C60 &lt;&gt; "", _xlfn.XLOOKUP(C60, bioSamples!$B$4:$B$200, bioSamples!$C$4:$C$200), "")</f>
        <v>Lung</v>
      </c>
      <c r="P60" s="7" t="str">
        <f>IF($C60 &lt;&gt; "", _xlfn.XLOOKUP($C60, bioSamples!$B$4:$B$200, bioSamples!$D$4:$D$200), "")</f>
        <v>lymph node</v>
      </c>
      <c r="Q60" s="7"/>
      <c r="R60" s="7"/>
      <c r="S60" s="7">
        <v>12</v>
      </c>
      <c r="T60" s="7" t="s">
        <v>16</v>
      </c>
      <c r="U60" s="7" t="s">
        <v>1533</v>
      </c>
      <c r="V60" s="7"/>
      <c r="W60" s="7" t="s">
        <v>1787</v>
      </c>
      <c r="X60" s="7"/>
      <c r="Y60" s="7" t="s">
        <v>1641</v>
      </c>
    </row>
    <row r="61" spans="1:25" ht="24.75" x14ac:dyDescent="0.25">
      <c r="A61" s="7"/>
      <c r="B61" s="40" t="str">
        <f t="shared" si="2"/>
        <v>example_study_1_PCR_sample_10</v>
      </c>
      <c r="C61" s="7" t="s">
        <v>1771</v>
      </c>
      <c r="D61" s="7" t="s">
        <v>1759</v>
      </c>
      <c r="E61" s="7" t="s">
        <v>1785</v>
      </c>
      <c r="F61" s="7" t="s">
        <v>1775</v>
      </c>
      <c r="G61" s="7" t="s">
        <v>1778</v>
      </c>
      <c r="H61" s="7" t="s">
        <v>1743</v>
      </c>
      <c r="I61" s="7"/>
      <c r="J61" s="7"/>
      <c r="K61" s="7" t="str">
        <f t="shared" si="3"/>
        <v>example_study_1</v>
      </c>
      <c r="L61" s="7" t="s">
        <v>1791</v>
      </c>
      <c r="M61" s="7" t="str">
        <f>IF(B61 &lt;&gt; "", _xlfn.XLOOKUP(C61, bioSamples!$B$4:$B$200, bioSamples!$G$4:$G$200), "")</f>
        <v>subject_example_study_1_subject_1</v>
      </c>
      <c r="N61" s="7" t="s">
        <v>1786</v>
      </c>
      <c r="O61" s="7" t="str">
        <f>IF(C61 &lt;&gt; "", _xlfn.XLOOKUP(C61, bioSamples!$B$4:$B$200, bioSamples!$C$4:$C$200), "")</f>
        <v>Lung</v>
      </c>
      <c r="P61" s="7" t="str">
        <f>IF($C61 &lt;&gt; "", _xlfn.XLOOKUP($C61, bioSamples!$B$4:$B$200, bioSamples!$D$4:$D$200), "")</f>
        <v>lymph node</v>
      </c>
      <c r="Q61" s="7"/>
      <c r="R61" s="7"/>
      <c r="S61" s="7">
        <v>12</v>
      </c>
      <c r="T61" s="7" t="s">
        <v>16</v>
      </c>
      <c r="U61" s="7" t="s">
        <v>1533</v>
      </c>
      <c r="V61" s="7"/>
      <c r="W61" s="7" t="s">
        <v>1787</v>
      </c>
      <c r="X61" s="7"/>
      <c r="Y61" s="7" t="s">
        <v>1641</v>
      </c>
    </row>
    <row r="62" spans="1:25" ht="24.75" x14ac:dyDescent="0.25">
      <c r="A62" s="7"/>
      <c r="B62" s="40" t="str">
        <f t="shared" si="2"/>
        <v>example_study_1_PCR_sample_11</v>
      </c>
      <c r="C62" s="7" t="s">
        <v>1772</v>
      </c>
      <c r="D62" s="7" t="s">
        <v>1759</v>
      </c>
      <c r="E62" s="7" t="s">
        <v>1785</v>
      </c>
      <c r="F62" s="7" t="s">
        <v>1775</v>
      </c>
      <c r="G62" s="7" t="s">
        <v>1778</v>
      </c>
      <c r="H62" s="7" t="s">
        <v>1744</v>
      </c>
      <c r="I62" s="7"/>
      <c r="J62" s="7"/>
      <c r="K62" s="7" t="str">
        <f t="shared" si="3"/>
        <v>example_study_1</v>
      </c>
      <c r="L62" s="7" t="s">
        <v>1791</v>
      </c>
      <c r="M62" s="7" t="str">
        <f>IF(B62 &lt;&gt; "", _xlfn.XLOOKUP(C62, bioSamples!$B$4:$B$200, bioSamples!$G$4:$G$200), "")</f>
        <v>subject_example_study_1_subject_2</v>
      </c>
      <c r="N62" s="7" t="s">
        <v>1786</v>
      </c>
      <c r="O62" s="7" t="str">
        <f>IF(C62 &lt;&gt; "", _xlfn.XLOOKUP(C62, bioSamples!$B$4:$B$200, bioSamples!$C$4:$C$200), "")</f>
        <v>Lung</v>
      </c>
      <c r="P62" s="7" t="str">
        <f>IF($C62 &lt;&gt; "", _xlfn.XLOOKUP($C62, bioSamples!$B$4:$B$200, bioSamples!$D$4:$D$200), "")</f>
        <v>lymph node</v>
      </c>
      <c r="Q62" s="7"/>
      <c r="R62" s="7"/>
      <c r="S62" s="7">
        <v>12</v>
      </c>
      <c r="T62" s="7" t="s">
        <v>16</v>
      </c>
      <c r="U62" s="7" t="s">
        <v>1533</v>
      </c>
      <c r="V62" s="7"/>
      <c r="W62" s="7" t="s">
        <v>1787</v>
      </c>
      <c r="X62" s="7"/>
      <c r="Y62" s="7" t="s">
        <v>1641</v>
      </c>
    </row>
    <row r="63" spans="1:25" ht="24.75" x14ac:dyDescent="0.25">
      <c r="A63" s="7"/>
      <c r="B63" s="40" t="str">
        <f t="shared" si="2"/>
        <v>example_study_1_PCR_sample_12</v>
      </c>
      <c r="C63" s="7" t="s">
        <v>1773</v>
      </c>
      <c r="D63" s="7" t="s">
        <v>1759</v>
      </c>
      <c r="E63" s="7" t="s">
        <v>1785</v>
      </c>
      <c r="F63" s="7" t="s">
        <v>1775</v>
      </c>
      <c r="G63" s="7" t="s">
        <v>1778</v>
      </c>
      <c r="H63" s="7" t="s">
        <v>1745</v>
      </c>
      <c r="I63" s="7"/>
      <c r="J63" s="7"/>
      <c r="K63" s="7" t="str">
        <f t="shared" si="3"/>
        <v>example_study_1</v>
      </c>
      <c r="L63" s="7" t="s">
        <v>1791</v>
      </c>
      <c r="M63" s="7" t="str">
        <f>IF(B63 &lt;&gt; "", _xlfn.XLOOKUP(C63, bioSamples!$B$4:$B$200, bioSamples!$G$4:$G$200), "")</f>
        <v>subject_example_study_1_subject_3</v>
      </c>
      <c r="N63" s="7" t="s">
        <v>1786</v>
      </c>
      <c r="O63" s="7" t="str">
        <f>IF(C63 &lt;&gt; "", _xlfn.XLOOKUP(C63, bioSamples!$B$4:$B$200, bioSamples!$C$4:$C$200), "")</f>
        <v>Lung</v>
      </c>
      <c r="P63" s="7" t="str">
        <f>IF($C63 &lt;&gt; "", _xlfn.XLOOKUP($C63, bioSamples!$B$4:$B$200, bioSamples!$D$4:$D$200), "")</f>
        <v>lymph node</v>
      </c>
      <c r="Q63" s="7"/>
      <c r="R63" s="7"/>
      <c r="S63" s="7">
        <v>12</v>
      </c>
      <c r="T63" s="7" t="s">
        <v>16</v>
      </c>
      <c r="U63" s="7" t="s">
        <v>1533</v>
      </c>
      <c r="V63" s="7"/>
      <c r="W63" s="7" t="s">
        <v>1787</v>
      </c>
      <c r="X63" s="7"/>
      <c r="Y63" s="7" t="s">
        <v>1641</v>
      </c>
    </row>
    <row r="64" spans="1:25" ht="24.75" x14ac:dyDescent="0.25">
      <c r="A64" s="7"/>
      <c r="B64" s="40" t="str">
        <f t="shared" si="2"/>
        <v>example_study_1_ELISA_sample_1</v>
      </c>
      <c r="C64" s="7" t="s">
        <v>1762</v>
      </c>
      <c r="D64" s="7" t="s">
        <v>1760</v>
      </c>
      <c r="E64" s="7" t="s">
        <v>1784</v>
      </c>
      <c r="F64" s="7" t="s">
        <v>1775</v>
      </c>
      <c r="G64" s="7" t="s">
        <v>1779</v>
      </c>
      <c r="H64" s="7" t="s">
        <v>1734</v>
      </c>
      <c r="I64" s="7"/>
      <c r="J64" s="7"/>
      <c r="K64" s="7" t="str">
        <f t="shared" si="3"/>
        <v>example_study_1</v>
      </c>
      <c r="L64" s="7" t="s">
        <v>1792</v>
      </c>
      <c r="M64" s="7" t="str">
        <f>IF(B64 &lt;&gt; "", _xlfn.XLOOKUP(C64, bioSamples!$B$4:$B$200, bioSamples!$G$4:$G$200), "")</f>
        <v>subject_example_study_1_subject_1</v>
      </c>
      <c r="N64" s="7" t="s">
        <v>1786</v>
      </c>
      <c r="O64" s="7" t="str">
        <f>IF(C64 &lt;&gt; "", _xlfn.XLOOKUP(C64, bioSamples!$B$4:$B$200, bioSamples!$C$4:$C$200), "")</f>
        <v>Lung</v>
      </c>
      <c r="P64" s="7" t="str">
        <f>IF($C64 &lt;&gt; "", _xlfn.XLOOKUP($C64, bioSamples!$B$4:$B$200, bioSamples!$D$4:$D$200), "")</f>
        <v>lymph node</v>
      </c>
      <c r="Q64" s="7"/>
      <c r="R64" s="7"/>
      <c r="S64" s="7">
        <v>12</v>
      </c>
      <c r="T64" s="7" t="s">
        <v>16</v>
      </c>
      <c r="U64" s="7" t="s">
        <v>1533</v>
      </c>
      <c r="V64" s="7"/>
      <c r="W64" s="7" t="s">
        <v>1787</v>
      </c>
      <c r="X64" s="7"/>
      <c r="Y64" s="7" t="s">
        <v>1594</v>
      </c>
    </row>
    <row r="65" spans="1:25" ht="24.75" x14ac:dyDescent="0.25">
      <c r="A65" s="7"/>
      <c r="B65" s="40" t="str">
        <f t="shared" si="2"/>
        <v>example_study_1_ELISA_sample_2</v>
      </c>
      <c r="C65" s="7" t="s">
        <v>1763</v>
      </c>
      <c r="D65" s="7" t="s">
        <v>1760</v>
      </c>
      <c r="E65" s="7" t="s">
        <v>1784</v>
      </c>
      <c r="F65" s="7" t="s">
        <v>1775</v>
      </c>
      <c r="G65" s="7" t="s">
        <v>1779</v>
      </c>
      <c r="H65" s="7" t="s">
        <v>1735</v>
      </c>
      <c r="I65" s="7"/>
      <c r="J65" s="7"/>
      <c r="K65" s="7" t="str">
        <f t="shared" si="3"/>
        <v>example_study_1</v>
      </c>
      <c r="L65" s="7" t="s">
        <v>1792</v>
      </c>
      <c r="M65" s="7" t="str">
        <f>IF(B65 &lt;&gt; "", _xlfn.XLOOKUP(C65, bioSamples!$B$4:$B$200, bioSamples!$G$4:$G$200), "")</f>
        <v>subject_example_study_1_subject_2</v>
      </c>
      <c r="N65" s="7" t="s">
        <v>1786</v>
      </c>
      <c r="O65" s="7" t="str">
        <f>IF(C65 &lt;&gt; "", _xlfn.XLOOKUP(C65, bioSamples!$B$4:$B$200, bioSamples!$C$4:$C$200), "")</f>
        <v>Lung</v>
      </c>
      <c r="P65" s="7" t="str">
        <f>IF($C65 &lt;&gt; "", _xlfn.XLOOKUP($C65, bioSamples!$B$4:$B$200, bioSamples!$D$4:$D$200), "")</f>
        <v>lymph node</v>
      </c>
      <c r="Q65" s="7"/>
      <c r="R65" s="7"/>
      <c r="S65" s="7">
        <v>12</v>
      </c>
      <c r="T65" s="7" t="s">
        <v>16</v>
      </c>
      <c r="U65" s="7" t="s">
        <v>1533</v>
      </c>
      <c r="V65" s="7"/>
      <c r="W65" s="7" t="s">
        <v>1787</v>
      </c>
      <c r="X65" s="7"/>
      <c r="Y65" s="7" t="s">
        <v>1594</v>
      </c>
    </row>
    <row r="66" spans="1:25" ht="24.75" x14ac:dyDescent="0.25">
      <c r="A66" s="7"/>
      <c r="B66" s="40" t="str">
        <f t="shared" si="2"/>
        <v>example_study_1_ELISA_sample_3</v>
      </c>
      <c r="C66" s="7" t="s">
        <v>1764</v>
      </c>
      <c r="D66" s="7" t="s">
        <v>1760</v>
      </c>
      <c r="E66" s="7" t="s">
        <v>1784</v>
      </c>
      <c r="F66" s="7" t="s">
        <v>1775</v>
      </c>
      <c r="G66" s="7" t="s">
        <v>1779</v>
      </c>
      <c r="H66" s="7" t="s">
        <v>1736</v>
      </c>
      <c r="I66" s="7"/>
      <c r="J66" s="7"/>
      <c r="K66" s="7" t="str">
        <f t="shared" si="3"/>
        <v>example_study_1</v>
      </c>
      <c r="L66" s="7" t="s">
        <v>1792</v>
      </c>
      <c r="M66" s="7" t="str">
        <f>IF(B66 &lt;&gt; "", _xlfn.XLOOKUP(C66, bioSamples!$B$4:$B$200, bioSamples!$G$4:$G$200), "")</f>
        <v>subject_example_study_1_subject_3</v>
      </c>
      <c r="N66" s="7" t="s">
        <v>1786</v>
      </c>
      <c r="O66" s="7" t="str">
        <f>IF(C66 &lt;&gt; "", _xlfn.XLOOKUP(C66, bioSamples!$B$4:$B$200, bioSamples!$C$4:$C$200), "")</f>
        <v>Lung</v>
      </c>
      <c r="P66" s="7" t="str">
        <f>IF($C66 &lt;&gt; "", _xlfn.XLOOKUP($C66, bioSamples!$B$4:$B$200, bioSamples!$D$4:$D$200), "")</f>
        <v>lymph node</v>
      </c>
      <c r="Q66" s="7"/>
      <c r="R66" s="7"/>
      <c r="S66" s="7">
        <v>12</v>
      </c>
      <c r="T66" s="7" t="s">
        <v>16</v>
      </c>
      <c r="U66" s="7" t="s">
        <v>1533</v>
      </c>
      <c r="V66" s="7"/>
      <c r="W66" s="7" t="s">
        <v>1787</v>
      </c>
      <c r="X66" s="7"/>
      <c r="Y66" s="7" t="s">
        <v>1594</v>
      </c>
    </row>
    <row r="67" spans="1:25" ht="24.75" x14ac:dyDescent="0.25">
      <c r="A67" s="7"/>
      <c r="B67" s="40" t="str">
        <f t="shared" si="2"/>
        <v>example_study_1_ELISA_sample_4</v>
      </c>
      <c r="C67" s="7" t="s">
        <v>1765</v>
      </c>
      <c r="D67" s="7" t="s">
        <v>1760</v>
      </c>
      <c r="E67" s="7" t="s">
        <v>1784</v>
      </c>
      <c r="F67" s="7" t="s">
        <v>1775</v>
      </c>
      <c r="G67" s="7" t="s">
        <v>1779</v>
      </c>
      <c r="H67" s="7" t="s">
        <v>1737</v>
      </c>
      <c r="I67" s="7"/>
      <c r="J67" s="7"/>
      <c r="K67" s="7" t="str">
        <f t="shared" si="3"/>
        <v>example_study_1</v>
      </c>
      <c r="L67" s="7" t="s">
        <v>1792</v>
      </c>
      <c r="M67" s="7" t="str">
        <f>IF(B67 &lt;&gt; "", _xlfn.XLOOKUP(C67, bioSamples!$B$4:$B$200, bioSamples!$G$4:$G$200), "")</f>
        <v>subject_example_study_1_subject_1</v>
      </c>
      <c r="N67" s="7" t="s">
        <v>1786</v>
      </c>
      <c r="O67" s="7" t="str">
        <f>IF(C67 &lt;&gt; "", _xlfn.XLOOKUP(C67, bioSamples!$B$4:$B$200, bioSamples!$C$4:$C$200), "")</f>
        <v>Lung</v>
      </c>
      <c r="P67" s="7" t="str">
        <f>IF($C67 &lt;&gt; "", _xlfn.XLOOKUP($C67, bioSamples!$B$4:$B$200, bioSamples!$D$4:$D$200), "")</f>
        <v>lymph node</v>
      </c>
      <c r="Q67" s="7"/>
      <c r="R67" s="7"/>
      <c r="S67" s="7">
        <v>12</v>
      </c>
      <c r="T67" s="7" t="s">
        <v>16</v>
      </c>
      <c r="U67" s="7" t="s">
        <v>1533</v>
      </c>
      <c r="V67" s="7"/>
      <c r="W67" s="7" t="s">
        <v>1787</v>
      </c>
      <c r="X67" s="7"/>
      <c r="Y67" s="7" t="s">
        <v>1594</v>
      </c>
    </row>
    <row r="68" spans="1:25" ht="24.75" x14ac:dyDescent="0.25">
      <c r="A68" s="7"/>
      <c r="B68" s="40" t="str">
        <f t="shared" ref="B68:B99" si="4">IF(OR(ISBLANK(H68), ISBLANK(Y68)), "", _xlfn.TEXTJOIN("_", TRUE, study_id, Y68,H68))</f>
        <v>example_study_1_ELISA_sample_5</v>
      </c>
      <c r="C68" s="7" t="s">
        <v>1766</v>
      </c>
      <c r="D68" s="7" t="s">
        <v>1760</v>
      </c>
      <c r="E68" s="7" t="s">
        <v>1784</v>
      </c>
      <c r="F68" s="7" t="s">
        <v>1775</v>
      </c>
      <c r="G68" s="7" t="s">
        <v>1779</v>
      </c>
      <c r="H68" s="7" t="s">
        <v>1738</v>
      </c>
      <c r="I68" s="7"/>
      <c r="J68" s="7"/>
      <c r="K68" s="7" t="str">
        <f t="shared" ref="K68:K99" si="5">IF(NOT(ISBLANK(H68)), study_id, "")</f>
        <v>example_study_1</v>
      </c>
      <c r="L68" s="7" t="s">
        <v>1792</v>
      </c>
      <c r="M68" s="7" t="str">
        <f>IF(B68 &lt;&gt; "", _xlfn.XLOOKUP(C68, bioSamples!$B$4:$B$200, bioSamples!$G$4:$G$200), "")</f>
        <v>subject_example_study_1_subject_2</v>
      </c>
      <c r="N68" s="7" t="s">
        <v>1786</v>
      </c>
      <c r="O68" s="7" t="str">
        <f>IF(C68 &lt;&gt; "", _xlfn.XLOOKUP(C68, bioSamples!$B$4:$B$200, bioSamples!$C$4:$C$200), "")</f>
        <v>Lung</v>
      </c>
      <c r="P68" s="7" t="str">
        <f>IF($C68 &lt;&gt; "", _xlfn.XLOOKUP($C68, bioSamples!$B$4:$B$200, bioSamples!$D$4:$D$200), "")</f>
        <v>lymph node</v>
      </c>
      <c r="Q68" s="7"/>
      <c r="R68" s="7"/>
      <c r="S68" s="7">
        <v>12</v>
      </c>
      <c r="T68" s="7" t="s">
        <v>16</v>
      </c>
      <c r="U68" s="7" t="s">
        <v>1533</v>
      </c>
      <c r="V68" s="7"/>
      <c r="W68" s="7" t="s">
        <v>1787</v>
      </c>
      <c r="X68" s="7"/>
      <c r="Y68" s="7" t="s">
        <v>1594</v>
      </c>
    </row>
    <row r="69" spans="1:25" ht="24.75" x14ac:dyDescent="0.25">
      <c r="A69" s="7"/>
      <c r="B69" s="40" t="str">
        <f t="shared" si="4"/>
        <v>example_study_1_ELISA_sample_6</v>
      </c>
      <c r="C69" s="7" t="s">
        <v>1767</v>
      </c>
      <c r="D69" s="7" t="s">
        <v>1760</v>
      </c>
      <c r="E69" s="7" t="s">
        <v>1784</v>
      </c>
      <c r="F69" s="7" t="s">
        <v>1775</v>
      </c>
      <c r="G69" s="7" t="s">
        <v>1779</v>
      </c>
      <c r="H69" s="7" t="s">
        <v>1739</v>
      </c>
      <c r="I69" s="7"/>
      <c r="J69" s="7"/>
      <c r="K69" s="7" t="str">
        <f t="shared" si="5"/>
        <v>example_study_1</v>
      </c>
      <c r="L69" s="7" t="s">
        <v>1792</v>
      </c>
      <c r="M69" s="7" t="str">
        <f>IF(B69 &lt;&gt; "", _xlfn.XLOOKUP(C69, bioSamples!$B$4:$B$200, bioSamples!$G$4:$G$200), "")</f>
        <v>subject_example_study_1_subject_3</v>
      </c>
      <c r="N69" s="7" t="s">
        <v>1786</v>
      </c>
      <c r="O69" s="7" t="str">
        <f>IF(C69 &lt;&gt; "", _xlfn.XLOOKUP(C69, bioSamples!$B$4:$B$200, bioSamples!$C$4:$C$200), "")</f>
        <v>Lung</v>
      </c>
      <c r="P69" s="7" t="str">
        <f>IF($C69 &lt;&gt; "", _xlfn.XLOOKUP($C69, bioSamples!$B$4:$B$200, bioSamples!$D$4:$D$200), "")</f>
        <v>lymph node</v>
      </c>
      <c r="Q69" s="7"/>
      <c r="R69" s="7"/>
      <c r="S69" s="7">
        <v>12</v>
      </c>
      <c r="T69" s="7" t="s">
        <v>16</v>
      </c>
      <c r="U69" s="7" t="s">
        <v>1533</v>
      </c>
      <c r="V69" s="7"/>
      <c r="W69" s="7" t="s">
        <v>1787</v>
      </c>
      <c r="X69" s="7"/>
      <c r="Y69" s="7" t="s">
        <v>1594</v>
      </c>
    </row>
    <row r="70" spans="1:25" ht="24.75" x14ac:dyDescent="0.25">
      <c r="A70" s="7"/>
      <c r="B70" s="40" t="str">
        <f t="shared" si="4"/>
        <v>example_study_1_ELISA_sample_7</v>
      </c>
      <c r="C70" s="7" t="s">
        <v>1768</v>
      </c>
      <c r="D70" s="7" t="s">
        <v>1760</v>
      </c>
      <c r="E70" s="7" t="s">
        <v>1784</v>
      </c>
      <c r="F70" s="7" t="s">
        <v>1775</v>
      </c>
      <c r="G70" s="7" t="s">
        <v>1779</v>
      </c>
      <c r="H70" s="7" t="s">
        <v>1740</v>
      </c>
      <c r="I70" s="7"/>
      <c r="J70" s="7"/>
      <c r="K70" s="7" t="str">
        <f t="shared" si="5"/>
        <v>example_study_1</v>
      </c>
      <c r="L70" s="7" t="s">
        <v>1792</v>
      </c>
      <c r="M70" s="7" t="str">
        <f>IF(B70 &lt;&gt; "", _xlfn.XLOOKUP(C70, bioSamples!$B$4:$B$200, bioSamples!$G$4:$G$200), "")</f>
        <v>subject_example_study_1_subject_1</v>
      </c>
      <c r="N70" s="7" t="s">
        <v>1786</v>
      </c>
      <c r="O70" s="7" t="str">
        <f>IF(C70 &lt;&gt; "", _xlfn.XLOOKUP(C70, bioSamples!$B$4:$B$200, bioSamples!$C$4:$C$200), "")</f>
        <v>Lung</v>
      </c>
      <c r="P70" s="7" t="str">
        <f>IF($C70 &lt;&gt; "", _xlfn.XLOOKUP($C70, bioSamples!$B$4:$B$200, bioSamples!$D$4:$D$200), "")</f>
        <v>lymph node</v>
      </c>
      <c r="Q70" s="7"/>
      <c r="R70" s="7"/>
      <c r="S70" s="7">
        <v>12</v>
      </c>
      <c r="T70" s="7" t="s">
        <v>16</v>
      </c>
      <c r="U70" s="7" t="s">
        <v>1533</v>
      </c>
      <c r="V70" s="7"/>
      <c r="W70" s="7" t="s">
        <v>1787</v>
      </c>
      <c r="X70" s="7"/>
      <c r="Y70" s="7" t="s">
        <v>1594</v>
      </c>
    </row>
    <row r="71" spans="1:25" ht="24.75" x14ac:dyDescent="0.25">
      <c r="A71" s="7"/>
      <c r="B71" s="40" t="str">
        <f t="shared" si="4"/>
        <v>example_study_1_ELISA_sample_8</v>
      </c>
      <c r="C71" s="7" t="s">
        <v>1769</v>
      </c>
      <c r="D71" s="7" t="s">
        <v>1760</v>
      </c>
      <c r="E71" s="7" t="s">
        <v>1784</v>
      </c>
      <c r="F71" s="7" t="s">
        <v>1775</v>
      </c>
      <c r="G71" s="7" t="s">
        <v>1779</v>
      </c>
      <c r="H71" s="7" t="s">
        <v>1741</v>
      </c>
      <c r="I71" s="7"/>
      <c r="J71" s="7"/>
      <c r="K71" s="7" t="str">
        <f t="shared" si="5"/>
        <v>example_study_1</v>
      </c>
      <c r="L71" s="7" t="s">
        <v>1792</v>
      </c>
      <c r="M71" s="7" t="str">
        <f>IF(B71 &lt;&gt; "", _xlfn.XLOOKUP(C71, bioSamples!$B$4:$B$200, bioSamples!$G$4:$G$200), "")</f>
        <v>subject_example_study_1_subject_2</v>
      </c>
      <c r="N71" s="7" t="s">
        <v>1786</v>
      </c>
      <c r="O71" s="7" t="str">
        <f>IF(C71 &lt;&gt; "", _xlfn.XLOOKUP(C71, bioSamples!$B$4:$B$200, bioSamples!$C$4:$C$200), "")</f>
        <v>Lung</v>
      </c>
      <c r="P71" s="7" t="str">
        <f>IF($C71 &lt;&gt; "", _xlfn.XLOOKUP($C71, bioSamples!$B$4:$B$200, bioSamples!$D$4:$D$200), "")</f>
        <v>lymph node</v>
      </c>
      <c r="Q71" s="7"/>
      <c r="R71" s="7"/>
      <c r="S71" s="7">
        <v>12</v>
      </c>
      <c r="T71" s="7" t="s">
        <v>16</v>
      </c>
      <c r="U71" s="7" t="s">
        <v>1533</v>
      </c>
      <c r="V71" s="7"/>
      <c r="W71" s="7" t="s">
        <v>1787</v>
      </c>
      <c r="X71" s="7"/>
      <c r="Y71" s="7" t="s">
        <v>1594</v>
      </c>
    </row>
    <row r="72" spans="1:25" ht="24.75" x14ac:dyDescent="0.25">
      <c r="A72" s="7"/>
      <c r="B72" s="40" t="str">
        <f t="shared" si="4"/>
        <v>example_study_1_ELISA_sample_9</v>
      </c>
      <c r="C72" s="7" t="s">
        <v>1770</v>
      </c>
      <c r="D72" s="7" t="s">
        <v>1760</v>
      </c>
      <c r="E72" s="7" t="s">
        <v>1784</v>
      </c>
      <c r="F72" s="7" t="s">
        <v>1775</v>
      </c>
      <c r="G72" s="7" t="s">
        <v>1779</v>
      </c>
      <c r="H72" s="7" t="s">
        <v>1742</v>
      </c>
      <c r="I72" s="7"/>
      <c r="J72" s="7"/>
      <c r="K72" s="7" t="str">
        <f t="shared" si="5"/>
        <v>example_study_1</v>
      </c>
      <c r="L72" s="7" t="s">
        <v>1792</v>
      </c>
      <c r="M72" s="7" t="str">
        <f>IF(B72 &lt;&gt; "", _xlfn.XLOOKUP(C72, bioSamples!$B$4:$B$200, bioSamples!$G$4:$G$200), "")</f>
        <v>subject_example_study_1_subject_3</v>
      </c>
      <c r="N72" s="7" t="s">
        <v>1786</v>
      </c>
      <c r="O72" s="7" t="str">
        <f>IF(C72 &lt;&gt; "", _xlfn.XLOOKUP(C72, bioSamples!$B$4:$B$200, bioSamples!$C$4:$C$200), "")</f>
        <v>Lung</v>
      </c>
      <c r="P72" s="7" t="str">
        <f>IF($C72 &lt;&gt; "", _xlfn.XLOOKUP($C72, bioSamples!$B$4:$B$200, bioSamples!$D$4:$D$200), "")</f>
        <v>lymph node</v>
      </c>
      <c r="Q72" s="7"/>
      <c r="R72" s="7"/>
      <c r="S72" s="7">
        <v>12</v>
      </c>
      <c r="T72" s="7" t="s">
        <v>16</v>
      </c>
      <c r="U72" s="7" t="s">
        <v>1533</v>
      </c>
      <c r="V72" s="7"/>
      <c r="W72" s="7" t="s">
        <v>1787</v>
      </c>
      <c r="X72" s="7"/>
      <c r="Y72" s="7" t="s">
        <v>1594</v>
      </c>
    </row>
    <row r="73" spans="1:25" ht="24.75" x14ac:dyDescent="0.25">
      <c r="A73" s="7"/>
      <c r="B73" s="40" t="str">
        <f t="shared" si="4"/>
        <v>example_study_1_ELISA_sample_10</v>
      </c>
      <c r="C73" s="7" t="s">
        <v>1771</v>
      </c>
      <c r="D73" s="7" t="s">
        <v>1760</v>
      </c>
      <c r="E73" s="7" t="s">
        <v>1784</v>
      </c>
      <c r="F73" s="7" t="s">
        <v>1775</v>
      </c>
      <c r="G73" s="7" t="s">
        <v>1779</v>
      </c>
      <c r="H73" s="7" t="s">
        <v>1743</v>
      </c>
      <c r="I73" s="7"/>
      <c r="J73" s="7"/>
      <c r="K73" s="7" t="str">
        <f t="shared" si="5"/>
        <v>example_study_1</v>
      </c>
      <c r="L73" s="7" t="s">
        <v>1792</v>
      </c>
      <c r="M73" s="7" t="str">
        <f>IF(B73 &lt;&gt; "", _xlfn.XLOOKUP(C73, bioSamples!$B$4:$B$200, bioSamples!$G$4:$G$200), "")</f>
        <v>subject_example_study_1_subject_1</v>
      </c>
      <c r="N73" s="7" t="s">
        <v>1786</v>
      </c>
      <c r="O73" s="7" t="str">
        <f>IF(C73 &lt;&gt; "", _xlfn.XLOOKUP(C73, bioSamples!$B$4:$B$200, bioSamples!$C$4:$C$200), "")</f>
        <v>Lung</v>
      </c>
      <c r="P73" s="7" t="str">
        <f>IF($C73 &lt;&gt; "", _xlfn.XLOOKUP($C73, bioSamples!$B$4:$B$200, bioSamples!$D$4:$D$200), "")</f>
        <v>lymph node</v>
      </c>
      <c r="Q73" s="7"/>
      <c r="R73" s="7"/>
      <c r="S73" s="7">
        <v>12</v>
      </c>
      <c r="T73" s="7" t="s">
        <v>16</v>
      </c>
      <c r="U73" s="7" t="s">
        <v>1533</v>
      </c>
      <c r="V73" s="7"/>
      <c r="W73" s="7" t="s">
        <v>1787</v>
      </c>
      <c r="X73" s="7"/>
      <c r="Y73" s="7" t="s">
        <v>1594</v>
      </c>
    </row>
    <row r="74" spans="1:25" ht="24.75" x14ac:dyDescent="0.25">
      <c r="A74" s="7"/>
      <c r="B74" s="40" t="str">
        <f t="shared" si="4"/>
        <v>example_study_1_ELISA_sample_11</v>
      </c>
      <c r="C74" s="7" t="s">
        <v>1772</v>
      </c>
      <c r="D74" s="7" t="s">
        <v>1760</v>
      </c>
      <c r="E74" s="7" t="s">
        <v>1784</v>
      </c>
      <c r="F74" s="7" t="s">
        <v>1775</v>
      </c>
      <c r="G74" s="7" t="s">
        <v>1779</v>
      </c>
      <c r="H74" s="7" t="s">
        <v>1744</v>
      </c>
      <c r="I74" s="7"/>
      <c r="J74" s="7"/>
      <c r="K74" s="7" t="str">
        <f t="shared" si="5"/>
        <v>example_study_1</v>
      </c>
      <c r="L74" s="7" t="s">
        <v>1792</v>
      </c>
      <c r="M74" s="7" t="str">
        <f>IF(B74 &lt;&gt; "", _xlfn.XLOOKUP(C74, bioSamples!$B$4:$B$200, bioSamples!$G$4:$G$200), "")</f>
        <v>subject_example_study_1_subject_2</v>
      </c>
      <c r="N74" s="7" t="s">
        <v>1786</v>
      </c>
      <c r="O74" s="7" t="str">
        <f>IF(C74 &lt;&gt; "", _xlfn.XLOOKUP(C74, bioSamples!$B$4:$B$200, bioSamples!$C$4:$C$200), "")</f>
        <v>Lung</v>
      </c>
      <c r="P74" s="7" t="str">
        <f>IF($C74 &lt;&gt; "", _xlfn.XLOOKUP($C74, bioSamples!$B$4:$B$200, bioSamples!$D$4:$D$200), "")</f>
        <v>lymph node</v>
      </c>
      <c r="Q74" s="7"/>
      <c r="R74" s="7"/>
      <c r="S74" s="7">
        <v>12</v>
      </c>
      <c r="T74" s="7" t="s">
        <v>16</v>
      </c>
      <c r="U74" s="7" t="s">
        <v>1533</v>
      </c>
      <c r="V74" s="7"/>
      <c r="W74" s="7" t="s">
        <v>1787</v>
      </c>
      <c r="X74" s="7"/>
      <c r="Y74" s="7" t="s">
        <v>1594</v>
      </c>
    </row>
    <row r="75" spans="1:25" ht="24.75" x14ac:dyDescent="0.25">
      <c r="A75" s="7"/>
      <c r="B75" s="40" t="str">
        <f t="shared" si="4"/>
        <v>example_study_1_ELISA_sample_12</v>
      </c>
      <c r="C75" s="7" t="s">
        <v>1773</v>
      </c>
      <c r="D75" s="7" t="s">
        <v>1760</v>
      </c>
      <c r="E75" s="7" t="s">
        <v>1784</v>
      </c>
      <c r="F75" s="7" t="s">
        <v>1775</v>
      </c>
      <c r="G75" s="7" t="s">
        <v>1779</v>
      </c>
      <c r="H75" s="7" t="s">
        <v>1745</v>
      </c>
      <c r="I75" s="7"/>
      <c r="J75" s="7"/>
      <c r="K75" s="7" t="str">
        <f t="shared" si="5"/>
        <v>example_study_1</v>
      </c>
      <c r="L75" s="7" t="s">
        <v>1792</v>
      </c>
      <c r="M75" s="7" t="str">
        <f>IF(B75 &lt;&gt; "", _xlfn.XLOOKUP(C75, bioSamples!$B$4:$B$200, bioSamples!$G$4:$G$200), "")</f>
        <v>subject_example_study_1_subject_3</v>
      </c>
      <c r="N75" s="7" t="s">
        <v>1786</v>
      </c>
      <c r="O75" s="7" t="str">
        <f>IF(C75 &lt;&gt; "", _xlfn.XLOOKUP(C75, bioSamples!$B$4:$B$200, bioSamples!$C$4:$C$200), "")</f>
        <v>Lung</v>
      </c>
      <c r="P75" s="7" t="str">
        <f>IF($C75 &lt;&gt; "", _xlfn.XLOOKUP($C75, bioSamples!$B$4:$B$200, bioSamples!$D$4:$D$200), "")</f>
        <v>lymph node</v>
      </c>
      <c r="Q75" s="7"/>
      <c r="R75" s="7"/>
      <c r="S75" s="7">
        <v>12</v>
      </c>
      <c r="T75" s="7" t="s">
        <v>16</v>
      </c>
      <c r="U75" s="7" t="s">
        <v>1533</v>
      </c>
      <c r="V75" s="7"/>
      <c r="W75" s="7" t="s">
        <v>1787</v>
      </c>
      <c r="X75" s="7"/>
      <c r="Y75" s="7" t="s">
        <v>1594</v>
      </c>
    </row>
    <row r="76" spans="1:25" ht="24.75" x14ac:dyDescent="0.25">
      <c r="A76" s="7"/>
      <c r="B76" s="40" t="str">
        <f t="shared" si="4"/>
        <v>example_study_1_RNA sequencing_sample_1</v>
      </c>
      <c r="C76" s="7" t="s">
        <v>1762</v>
      </c>
      <c r="D76" s="7" t="s">
        <v>1758</v>
      </c>
      <c r="E76" s="7" t="s">
        <v>1761</v>
      </c>
      <c r="F76" s="7" t="s">
        <v>1776</v>
      </c>
      <c r="G76" s="7" t="s">
        <v>1777</v>
      </c>
      <c r="H76" s="7" t="s">
        <v>1734</v>
      </c>
      <c r="I76" s="7"/>
      <c r="J76" s="7"/>
      <c r="K76" s="7" t="str">
        <f t="shared" si="5"/>
        <v>example_study_1</v>
      </c>
      <c r="L76" s="7" t="s">
        <v>1790</v>
      </c>
      <c r="M76" s="7" t="str">
        <f>IF(B76 &lt;&gt; "", _xlfn.XLOOKUP(C76, bioSamples!$B$4:$B$200, bioSamples!$G$4:$G$200), "")</f>
        <v>subject_example_study_1_subject_1</v>
      </c>
      <c r="N76" s="7" t="s">
        <v>1786</v>
      </c>
      <c r="O76" s="7" t="str">
        <f>IF(C76 &lt;&gt; "", _xlfn.XLOOKUP(C76, bioSamples!$B$4:$B$200, bioSamples!$C$4:$C$200), "")</f>
        <v>Lung</v>
      </c>
      <c r="P76" s="7" t="str">
        <f>IF($C76 &lt;&gt; "", _xlfn.XLOOKUP($C76, bioSamples!$B$4:$B$200, bioSamples!$D$4:$D$200), "")</f>
        <v>lymph node</v>
      </c>
      <c r="Q76" s="7"/>
      <c r="R76" s="7"/>
      <c r="S76" s="7">
        <v>12</v>
      </c>
      <c r="T76" s="7" t="s">
        <v>16</v>
      </c>
      <c r="U76" s="7" t="s">
        <v>1533</v>
      </c>
      <c r="V76" s="7"/>
      <c r="W76" s="7" t="s">
        <v>1787</v>
      </c>
      <c r="X76" s="7"/>
      <c r="Y76" s="7" t="s">
        <v>1648</v>
      </c>
    </row>
    <row r="77" spans="1:25" ht="24.75" x14ac:dyDescent="0.25">
      <c r="A77" s="7"/>
      <c r="B77" s="40" t="str">
        <f t="shared" si="4"/>
        <v>example_study_1_RNA sequencing_sample_2</v>
      </c>
      <c r="C77" s="7" t="s">
        <v>1763</v>
      </c>
      <c r="D77" s="7" t="s">
        <v>1758</v>
      </c>
      <c r="E77" s="7" t="s">
        <v>1761</v>
      </c>
      <c r="F77" s="7" t="s">
        <v>1776</v>
      </c>
      <c r="G77" s="7" t="s">
        <v>1777</v>
      </c>
      <c r="H77" s="7" t="s">
        <v>1735</v>
      </c>
      <c r="I77" s="7"/>
      <c r="J77" s="7"/>
      <c r="K77" s="7" t="str">
        <f t="shared" si="5"/>
        <v>example_study_1</v>
      </c>
      <c r="L77" s="7" t="s">
        <v>1790</v>
      </c>
      <c r="M77" s="7" t="str">
        <f>IF(B77 &lt;&gt; "", _xlfn.XLOOKUP(C77, bioSamples!$B$4:$B$200, bioSamples!$G$4:$G$200), "")</f>
        <v>subject_example_study_1_subject_2</v>
      </c>
      <c r="N77" s="7" t="s">
        <v>1786</v>
      </c>
      <c r="O77" s="7" t="str">
        <f>IF(C77 &lt;&gt; "", _xlfn.XLOOKUP(C77, bioSamples!$B$4:$B$200, bioSamples!$C$4:$C$200), "")</f>
        <v>Lung</v>
      </c>
      <c r="P77" s="7" t="str">
        <f>IF($C77 &lt;&gt; "", _xlfn.XLOOKUP($C77, bioSamples!$B$4:$B$200, bioSamples!$D$4:$D$200), "")</f>
        <v>lymph node</v>
      </c>
      <c r="Q77" s="7"/>
      <c r="R77" s="7"/>
      <c r="S77" s="7">
        <v>12</v>
      </c>
      <c r="T77" s="7" t="s">
        <v>16</v>
      </c>
      <c r="U77" s="7" t="s">
        <v>1533</v>
      </c>
      <c r="V77" s="7"/>
      <c r="W77" s="7" t="s">
        <v>1787</v>
      </c>
      <c r="X77" s="7"/>
      <c r="Y77" s="7" t="s">
        <v>1648</v>
      </c>
    </row>
    <row r="78" spans="1:25" ht="24.75" x14ac:dyDescent="0.25">
      <c r="A78" s="7"/>
      <c r="B78" s="40" t="str">
        <f t="shared" si="4"/>
        <v>example_study_1_RNA sequencing_sample_3</v>
      </c>
      <c r="C78" s="7" t="s">
        <v>1764</v>
      </c>
      <c r="D78" s="7" t="s">
        <v>1758</v>
      </c>
      <c r="E78" s="7" t="s">
        <v>1761</v>
      </c>
      <c r="F78" s="7" t="s">
        <v>1776</v>
      </c>
      <c r="G78" s="7" t="s">
        <v>1777</v>
      </c>
      <c r="H78" s="7" t="s">
        <v>1736</v>
      </c>
      <c r="I78" s="7"/>
      <c r="J78" s="7"/>
      <c r="K78" s="7" t="str">
        <f t="shared" si="5"/>
        <v>example_study_1</v>
      </c>
      <c r="L78" s="7" t="s">
        <v>1790</v>
      </c>
      <c r="M78" s="7" t="str">
        <f>IF(B78 &lt;&gt; "", _xlfn.XLOOKUP(C78, bioSamples!$B$4:$B$200, bioSamples!$G$4:$G$200), "")</f>
        <v>subject_example_study_1_subject_3</v>
      </c>
      <c r="N78" s="7" t="s">
        <v>1786</v>
      </c>
      <c r="O78" s="7" t="str">
        <f>IF(C78 &lt;&gt; "", _xlfn.XLOOKUP(C78, bioSamples!$B$4:$B$200, bioSamples!$C$4:$C$200), "")</f>
        <v>Lung</v>
      </c>
      <c r="P78" s="7" t="str">
        <f>IF($C78 &lt;&gt; "", _xlfn.XLOOKUP($C78, bioSamples!$B$4:$B$200, bioSamples!$D$4:$D$200), "")</f>
        <v>lymph node</v>
      </c>
      <c r="Q78" s="7"/>
      <c r="R78" s="7"/>
      <c r="S78" s="7">
        <v>12</v>
      </c>
      <c r="T78" s="7" t="s">
        <v>16</v>
      </c>
      <c r="U78" s="7" t="s">
        <v>1533</v>
      </c>
      <c r="V78" s="7"/>
      <c r="W78" s="7" t="s">
        <v>1787</v>
      </c>
      <c r="X78" s="7"/>
      <c r="Y78" s="7" t="s">
        <v>1648</v>
      </c>
    </row>
    <row r="79" spans="1:25" ht="24.75" x14ac:dyDescent="0.25">
      <c r="A79" s="7"/>
      <c r="B79" s="40" t="str">
        <f t="shared" si="4"/>
        <v>example_study_1_RNA sequencing_sample_4</v>
      </c>
      <c r="C79" s="7" t="s">
        <v>1765</v>
      </c>
      <c r="D79" s="7" t="s">
        <v>1758</v>
      </c>
      <c r="E79" s="7" t="s">
        <v>1761</v>
      </c>
      <c r="F79" s="7" t="s">
        <v>1776</v>
      </c>
      <c r="G79" s="7" t="s">
        <v>1777</v>
      </c>
      <c r="H79" s="7" t="s">
        <v>1737</v>
      </c>
      <c r="I79" s="7"/>
      <c r="J79" s="7"/>
      <c r="K79" s="7" t="str">
        <f t="shared" si="5"/>
        <v>example_study_1</v>
      </c>
      <c r="L79" s="7" t="s">
        <v>1790</v>
      </c>
      <c r="M79" s="7" t="str">
        <f>IF(B79 &lt;&gt; "", _xlfn.XLOOKUP(C79, bioSamples!$B$4:$B$200, bioSamples!$G$4:$G$200), "")</f>
        <v>subject_example_study_1_subject_1</v>
      </c>
      <c r="N79" s="7" t="s">
        <v>1786</v>
      </c>
      <c r="O79" s="7" t="str">
        <f>IF(C79 &lt;&gt; "", _xlfn.XLOOKUP(C79, bioSamples!$B$4:$B$200, bioSamples!$C$4:$C$200), "")</f>
        <v>Lung</v>
      </c>
      <c r="P79" s="7" t="str">
        <f>IF($C79 &lt;&gt; "", _xlfn.XLOOKUP($C79, bioSamples!$B$4:$B$200, bioSamples!$D$4:$D$200), "")</f>
        <v>lymph node</v>
      </c>
      <c r="Q79" s="7"/>
      <c r="R79" s="7"/>
      <c r="S79" s="7">
        <v>12</v>
      </c>
      <c r="T79" s="7" t="s">
        <v>16</v>
      </c>
      <c r="U79" s="7" t="s">
        <v>1533</v>
      </c>
      <c r="V79" s="7"/>
      <c r="W79" s="7" t="s">
        <v>1787</v>
      </c>
      <c r="X79" s="7"/>
      <c r="Y79" s="7" t="s">
        <v>1648</v>
      </c>
    </row>
    <row r="80" spans="1:25" ht="24.75" x14ac:dyDescent="0.25">
      <c r="A80" s="7"/>
      <c r="B80" s="40" t="str">
        <f t="shared" si="4"/>
        <v>example_study_1_RNA sequencing_sample_5</v>
      </c>
      <c r="C80" s="7" t="s">
        <v>1766</v>
      </c>
      <c r="D80" s="7" t="s">
        <v>1758</v>
      </c>
      <c r="E80" s="7" t="s">
        <v>1761</v>
      </c>
      <c r="F80" s="7" t="s">
        <v>1776</v>
      </c>
      <c r="G80" s="7" t="s">
        <v>1777</v>
      </c>
      <c r="H80" s="7" t="s">
        <v>1738</v>
      </c>
      <c r="I80" s="7"/>
      <c r="J80" s="7"/>
      <c r="K80" s="7" t="str">
        <f t="shared" si="5"/>
        <v>example_study_1</v>
      </c>
      <c r="L80" s="7" t="s">
        <v>1790</v>
      </c>
      <c r="M80" s="7" t="str">
        <f>IF(B80 &lt;&gt; "", _xlfn.XLOOKUP(C80, bioSamples!$B$4:$B$200, bioSamples!$G$4:$G$200), "")</f>
        <v>subject_example_study_1_subject_2</v>
      </c>
      <c r="N80" s="7" t="s">
        <v>1786</v>
      </c>
      <c r="O80" s="7" t="str">
        <f>IF(C80 &lt;&gt; "", _xlfn.XLOOKUP(C80, bioSamples!$B$4:$B$200, bioSamples!$C$4:$C$200), "")</f>
        <v>Lung</v>
      </c>
      <c r="P80" s="7" t="str">
        <f>IF($C80 &lt;&gt; "", _xlfn.XLOOKUP($C80, bioSamples!$B$4:$B$200, bioSamples!$D$4:$D$200), "")</f>
        <v>lymph node</v>
      </c>
      <c r="Q80" s="7"/>
      <c r="R80" s="7"/>
      <c r="S80" s="7">
        <v>12</v>
      </c>
      <c r="T80" s="7" t="s">
        <v>16</v>
      </c>
      <c r="U80" s="7" t="s">
        <v>1533</v>
      </c>
      <c r="V80" s="7"/>
      <c r="W80" s="7" t="s">
        <v>1787</v>
      </c>
      <c r="X80" s="7"/>
      <c r="Y80" s="7" t="s">
        <v>1648</v>
      </c>
    </row>
    <row r="81" spans="1:25" ht="24.75" x14ac:dyDescent="0.25">
      <c r="A81" s="7"/>
      <c r="B81" s="40" t="str">
        <f t="shared" si="4"/>
        <v>example_study_1_RNA sequencing_sample_6</v>
      </c>
      <c r="C81" s="7" t="s">
        <v>1767</v>
      </c>
      <c r="D81" s="7" t="s">
        <v>1758</v>
      </c>
      <c r="E81" s="7" t="s">
        <v>1761</v>
      </c>
      <c r="F81" s="7" t="s">
        <v>1776</v>
      </c>
      <c r="G81" s="7" t="s">
        <v>1777</v>
      </c>
      <c r="H81" s="7" t="s">
        <v>1739</v>
      </c>
      <c r="I81" s="7"/>
      <c r="J81" s="7"/>
      <c r="K81" s="7" t="str">
        <f t="shared" si="5"/>
        <v>example_study_1</v>
      </c>
      <c r="L81" s="7" t="s">
        <v>1790</v>
      </c>
      <c r="M81" s="7" t="str">
        <f>IF(B81 &lt;&gt; "", _xlfn.XLOOKUP(C81, bioSamples!$B$4:$B$200, bioSamples!$G$4:$G$200), "")</f>
        <v>subject_example_study_1_subject_3</v>
      </c>
      <c r="N81" s="7" t="s">
        <v>1786</v>
      </c>
      <c r="O81" s="7" t="str">
        <f>IF(C81 &lt;&gt; "", _xlfn.XLOOKUP(C81, bioSamples!$B$4:$B$200, bioSamples!$C$4:$C$200), "")</f>
        <v>Lung</v>
      </c>
      <c r="P81" s="7" t="str">
        <f>IF($C81 &lt;&gt; "", _xlfn.XLOOKUP($C81, bioSamples!$B$4:$B$200, bioSamples!$D$4:$D$200), "")</f>
        <v>lymph node</v>
      </c>
      <c r="Q81" s="7"/>
      <c r="R81" s="7"/>
      <c r="S81" s="7">
        <v>12</v>
      </c>
      <c r="T81" s="7" t="s">
        <v>16</v>
      </c>
      <c r="U81" s="7" t="s">
        <v>1533</v>
      </c>
      <c r="V81" s="7"/>
      <c r="W81" s="7" t="s">
        <v>1787</v>
      </c>
      <c r="X81" s="7"/>
      <c r="Y81" s="7" t="s">
        <v>1648</v>
      </c>
    </row>
    <row r="82" spans="1:25" ht="24.75" x14ac:dyDescent="0.25">
      <c r="A82" s="7"/>
      <c r="B82" s="40" t="str">
        <f t="shared" si="4"/>
        <v>example_study_1_RNA sequencing_sample_7</v>
      </c>
      <c r="C82" s="7" t="s">
        <v>1768</v>
      </c>
      <c r="D82" s="7" t="s">
        <v>1758</v>
      </c>
      <c r="E82" s="7" t="s">
        <v>1761</v>
      </c>
      <c r="F82" s="7" t="s">
        <v>1776</v>
      </c>
      <c r="G82" s="7" t="s">
        <v>1777</v>
      </c>
      <c r="H82" s="7" t="s">
        <v>1740</v>
      </c>
      <c r="I82" s="7"/>
      <c r="J82" s="7"/>
      <c r="K82" s="7" t="str">
        <f t="shared" si="5"/>
        <v>example_study_1</v>
      </c>
      <c r="L82" s="7" t="s">
        <v>1790</v>
      </c>
      <c r="M82" s="7" t="str">
        <f>IF(B82 &lt;&gt; "", _xlfn.XLOOKUP(C82, bioSamples!$B$4:$B$200, bioSamples!$G$4:$G$200), "")</f>
        <v>subject_example_study_1_subject_1</v>
      </c>
      <c r="N82" s="7" t="s">
        <v>1786</v>
      </c>
      <c r="O82" s="7" t="str">
        <f>IF(C82 &lt;&gt; "", _xlfn.XLOOKUP(C82, bioSamples!$B$4:$B$200, bioSamples!$C$4:$C$200), "")</f>
        <v>Lung</v>
      </c>
      <c r="P82" s="7" t="str">
        <f>IF($C82 &lt;&gt; "", _xlfn.XLOOKUP($C82, bioSamples!$B$4:$B$200, bioSamples!$D$4:$D$200), "")</f>
        <v>lymph node</v>
      </c>
      <c r="Q82" s="7"/>
      <c r="R82" s="7"/>
      <c r="S82" s="7">
        <v>12</v>
      </c>
      <c r="T82" s="7" t="s">
        <v>16</v>
      </c>
      <c r="U82" s="7" t="s">
        <v>1533</v>
      </c>
      <c r="V82" s="7"/>
      <c r="W82" s="7" t="s">
        <v>1787</v>
      </c>
      <c r="X82" s="7"/>
      <c r="Y82" s="7" t="s">
        <v>1648</v>
      </c>
    </row>
    <row r="83" spans="1:25" ht="24.75" x14ac:dyDescent="0.25">
      <c r="A83" s="7"/>
      <c r="B83" s="40" t="str">
        <f t="shared" si="4"/>
        <v>example_study_1_RNA sequencing_sample_8</v>
      </c>
      <c r="C83" s="7" t="s">
        <v>1769</v>
      </c>
      <c r="D83" s="7" t="s">
        <v>1758</v>
      </c>
      <c r="E83" s="7" t="s">
        <v>1761</v>
      </c>
      <c r="F83" s="7" t="s">
        <v>1776</v>
      </c>
      <c r="G83" s="7" t="s">
        <v>1777</v>
      </c>
      <c r="H83" s="7" t="s">
        <v>1741</v>
      </c>
      <c r="I83" s="7"/>
      <c r="J83" s="7"/>
      <c r="K83" s="7" t="str">
        <f t="shared" si="5"/>
        <v>example_study_1</v>
      </c>
      <c r="L83" s="7" t="s">
        <v>1790</v>
      </c>
      <c r="M83" s="7" t="str">
        <f>IF(B83 &lt;&gt; "", _xlfn.XLOOKUP(C83, bioSamples!$B$4:$B$200, bioSamples!$G$4:$G$200), "")</f>
        <v>subject_example_study_1_subject_2</v>
      </c>
      <c r="N83" s="7" t="s">
        <v>1786</v>
      </c>
      <c r="O83" s="7" t="str">
        <f>IF(C83 &lt;&gt; "", _xlfn.XLOOKUP(C83, bioSamples!$B$4:$B$200, bioSamples!$C$4:$C$200), "")</f>
        <v>Lung</v>
      </c>
      <c r="P83" s="7" t="str">
        <f>IF($C83 &lt;&gt; "", _xlfn.XLOOKUP($C83, bioSamples!$B$4:$B$200, bioSamples!$D$4:$D$200), "")</f>
        <v>lymph node</v>
      </c>
      <c r="Q83" s="7"/>
      <c r="R83" s="7"/>
      <c r="S83" s="7">
        <v>12</v>
      </c>
      <c r="T83" s="7" t="s">
        <v>16</v>
      </c>
      <c r="U83" s="7" t="s">
        <v>1533</v>
      </c>
      <c r="V83" s="7"/>
      <c r="W83" s="7" t="s">
        <v>1787</v>
      </c>
      <c r="X83" s="7"/>
      <c r="Y83" s="7" t="s">
        <v>1648</v>
      </c>
    </row>
    <row r="84" spans="1:25" ht="24.75" x14ac:dyDescent="0.25">
      <c r="A84" s="7"/>
      <c r="B84" s="40" t="str">
        <f t="shared" si="4"/>
        <v>example_study_1_RNA sequencing_sample_9</v>
      </c>
      <c r="C84" s="7" t="s">
        <v>1770</v>
      </c>
      <c r="D84" s="7" t="s">
        <v>1758</v>
      </c>
      <c r="E84" s="7" t="s">
        <v>1761</v>
      </c>
      <c r="F84" s="7" t="s">
        <v>1776</v>
      </c>
      <c r="G84" s="7" t="s">
        <v>1777</v>
      </c>
      <c r="H84" s="7" t="s">
        <v>1742</v>
      </c>
      <c r="I84" s="7"/>
      <c r="J84" s="7"/>
      <c r="K84" s="7" t="str">
        <f t="shared" si="5"/>
        <v>example_study_1</v>
      </c>
      <c r="L84" s="7" t="s">
        <v>1790</v>
      </c>
      <c r="M84" s="7" t="str">
        <f>IF(B84 &lt;&gt; "", _xlfn.XLOOKUP(C84, bioSamples!$B$4:$B$200, bioSamples!$G$4:$G$200), "")</f>
        <v>subject_example_study_1_subject_3</v>
      </c>
      <c r="N84" s="7" t="s">
        <v>1786</v>
      </c>
      <c r="O84" s="7" t="str">
        <f>IF(C84 &lt;&gt; "", _xlfn.XLOOKUP(C84, bioSamples!$B$4:$B$200, bioSamples!$C$4:$C$200), "")</f>
        <v>Lung</v>
      </c>
      <c r="P84" s="7" t="str">
        <f>IF($C84 &lt;&gt; "", _xlfn.XLOOKUP($C84, bioSamples!$B$4:$B$200, bioSamples!$D$4:$D$200), "")</f>
        <v>lymph node</v>
      </c>
      <c r="Q84" s="7"/>
      <c r="R84" s="7"/>
      <c r="S84" s="7">
        <v>12</v>
      </c>
      <c r="T84" s="7" t="s">
        <v>16</v>
      </c>
      <c r="U84" s="7" t="s">
        <v>1533</v>
      </c>
      <c r="V84" s="7"/>
      <c r="W84" s="7" t="s">
        <v>1787</v>
      </c>
      <c r="X84" s="7"/>
      <c r="Y84" s="7" t="s">
        <v>1648</v>
      </c>
    </row>
    <row r="85" spans="1:25" ht="24.75" x14ac:dyDescent="0.25">
      <c r="A85" s="7"/>
      <c r="B85" s="40" t="str">
        <f t="shared" si="4"/>
        <v>example_study_1_RNA sequencing_sample_10</v>
      </c>
      <c r="C85" s="7" t="s">
        <v>1771</v>
      </c>
      <c r="D85" s="7" t="s">
        <v>1758</v>
      </c>
      <c r="E85" s="7" t="s">
        <v>1761</v>
      </c>
      <c r="F85" s="7" t="s">
        <v>1776</v>
      </c>
      <c r="G85" s="7" t="s">
        <v>1777</v>
      </c>
      <c r="H85" s="7" t="s">
        <v>1743</v>
      </c>
      <c r="I85" s="7"/>
      <c r="J85" s="7"/>
      <c r="K85" s="7" t="str">
        <f t="shared" si="5"/>
        <v>example_study_1</v>
      </c>
      <c r="L85" s="7" t="s">
        <v>1790</v>
      </c>
      <c r="M85" s="7" t="str">
        <f>IF(B85 &lt;&gt; "", _xlfn.XLOOKUP(C85, bioSamples!$B$4:$B$200, bioSamples!$G$4:$G$200), "")</f>
        <v>subject_example_study_1_subject_1</v>
      </c>
      <c r="N85" s="7" t="s">
        <v>1786</v>
      </c>
      <c r="O85" s="7" t="str">
        <f>IF(C85 &lt;&gt; "", _xlfn.XLOOKUP(C85, bioSamples!$B$4:$B$200, bioSamples!$C$4:$C$200), "")</f>
        <v>Lung</v>
      </c>
      <c r="P85" s="7" t="str">
        <f>IF($C85 &lt;&gt; "", _xlfn.XLOOKUP($C85, bioSamples!$B$4:$B$200, bioSamples!$D$4:$D$200), "")</f>
        <v>lymph node</v>
      </c>
      <c r="Q85" s="7"/>
      <c r="R85" s="7"/>
      <c r="S85" s="7">
        <v>12</v>
      </c>
      <c r="T85" s="7" t="s">
        <v>16</v>
      </c>
      <c r="U85" s="7" t="s">
        <v>1533</v>
      </c>
      <c r="V85" s="7"/>
      <c r="W85" s="7" t="s">
        <v>1787</v>
      </c>
      <c r="X85" s="7"/>
      <c r="Y85" s="7" t="s">
        <v>1648</v>
      </c>
    </row>
    <row r="86" spans="1:25" ht="24.75" x14ac:dyDescent="0.25">
      <c r="A86" s="7"/>
      <c r="B86" s="40" t="str">
        <f t="shared" si="4"/>
        <v>example_study_1_RNA sequencing_sample_11</v>
      </c>
      <c r="C86" s="7" t="s">
        <v>1772</v>
      </c>
      <c r="D86" s="7" t="s">
        <v>1758</v>
      </c>
      <c r="E86" s="7" t="s">
        <v>1761</v>
      </c>
      <c r="F86" s="7" t="s">
        <v>1776</v>
      </c>
      <c r="G86" s="7" t="s">
        <v>1777</v>
      </c>
      <c r="H86" s="7" t="s">
        <v>1744</v>
      </c>
      <c r="I86" s="7"/>
      <c r="J86" s="7"/>
      <c r="K86" s="7" t="str">
        <f t="shared" si="5"/>
        <v>example_study_1</v>
      </c>
      <c r="L86" s="7" t="s">
        <v>1790</v>
      </c>
      <c r="M86" s="7" t="str">
        <f>IF(B86 &lt;&gt; "", _xlfn.XLOOKUP(C86, bioSamples!$B$4:$B$200, bioSamples!$G$4:$G$200), "")</f>
        <v>subject_example_study_1_subject_2</v>
      </c>
      <c r="N86" s="7" t="s">
        <v>1786</v>
      </c>
      <c r="O86" s="7" t="str">
        <f>IF(C86 &lt;&gt; "", _xlfn.XLOOKUP(C86, bioSamples!$B$4:$B$200, bioSamples!$C$4:$C$200), "")</f>
        <v>Lung</v>
      </c>
      <c r="P86" s="7" t="str">
        <f>IF($C86 &lt;&gt; "", _xlfn.XLOOKUP($C86, bioSamples!$B$4:$B$200, bioSamples!$D$4:$D$200), "")</f>
        <v>lymph node</v>
      </c>
      <c r="Q86" s="7"/>
      <c r="R86" s="7"/>
      <c r="S86" s="7">
        <v>12</v>
      </c>
      <c r="T86" s="7" t="s">
        <v>16</v>
      </c>
      <c r="U86" s="7" t="s">
        <v>1533</v>
      </c>
      <c r="V86" s="7"/>
      <c r="W86" s="7" t="s">
        <v>1787</v>
      </c>
      <c r="X86" s="7"/>
      <c r="Y86" s="7" t="s">
        <v>1648</v>
      </c>
    </row>
    <row r="87" spans="1:25" ht="24.75" x14ac:dyDescent="0.25">
      <c r="A87" s="7"/>
      <c r="B87" s="40" t="str">
        <f t="shared" si="4"/>
        <v>example_study_1_RNA sequencing_sample_12</v>
      </c>
      <c r="C87" s="7" t="s">
        <v>1773</v>
      </c>
      <c r="D87" s="7" t="s">
        <v>1758</v>
      </c>
      <c r="E87" s="7" t="s">
        <v>1761</v>
      </c>
      <c r="F87" s="7" t="s">
        <v>1776</v>
      </c>
      <c r="G87" s="7" t="s">
        <v>1777</v>
      </c>
      <c r="H87" s="7" t="s">
        <v>1745</v>
      </c>
      <c r="I87" s="7"/>
      <c r="J87" s="7"/>
      <c r="K87" s="7" t="str">
        <f t="shared" si="5"/>
        <v>example_study_1</v>
      </c>
      <c r="L87" s="7" t="s">
        <v>1790</v>
      </c>
      <c r="M87" s="7" t="str">
        <f>IF(B87 &lt;&gt; "", _xlfn.XLOOKUP(C87, bioSamples!$B$4:$B$200, bioSamples!$G$4:$G$200), "")</f>
        <v>subject_example_study_1_subject_3</v>
      </c>
      <c r="N87" s="7" t="s">
        <v>1786</v>
      </c>
      <c r="O87" s="7" t="str">
        <f>IF(C87 &lt;&gt; "", _xlfn.XLOOKUP(C87, bioSamples!$B$4:$B$200, bioSamples!$C$4:$C$200), "")</f>
        <v>Lung</v>
      </c>
      <c r="P87" s="7" t="str">
        <f>IF($C87 &lt;&gt; "", _xlfn.XLOOKUP($C87, bioSamples!$B$4:$B$200, bioSamples!$D$4:$D$200), "")</f>
        <v>lymph node</v>
      </c>
      <c r="Q87" s="7"/>
      <c r="R87" s="7"/>
      <c r="S87" s="7">
        <v>12</v>
      </c>
      <c r="T87" s="7" t="s">
        <v>16</v>
      </c>
      <c r="U87" s="7" t="s">
        <v>1533</v>
      </c>
      <c r="V87" s="7"/>
      <c r="W87" s="7" t="s">
        <v>1787</v>
      </c>
      <c r="X87" s="7"/>
      <c r="Y87" s="7" t="s">
        <v>1648</v>
      </c>
    </row>
    <row r="88" spans="1:25" ht="24.75" x14ac:dyDescent="0.25">
      <c r="A88" s="7"/>
      <c r="B88" s="40" t="str">
        <f t="shared" si="4"/>
        <v>example_study_1_PCR_sample_1</v>
      </c>
      <c r="C88" s="7" t="s">
        <v>1762</v>
      </c>
      <c r="D88" s="7" t="s">
        <v>1759</v>
      </c>
      <c r="E88" s="7" t="s">
        <v>1785</v>
      </c>
      <c r="F88" s="7" t="s">
        <v>1776</v>
      </c>
      <c r="G88" s="7" t="s">
        <v>1778</v>
      </c>
      <c r="H88" s="7" t="s">
        <v>1734</v>
      </c>
      <c r="I88" s="7"/>
      <c r="J88" s="7"/>
      <c r="K88" s="7" t="str">
        <f t="shared" si="5"/>
        <v>example_study_1</v>
      </c>
      <c r="L88" s="7" t="s">
        <v>1790</v>
      </c>
      <c r="M88" s="7" t="str">
        <f>IF(B88 &lt;&gt; "", _xlfn.XLOOKUP(C88, bioSamples!$B$4:$B$200, bioSamples!$G$4:$G$200), "")</f>
        <v>subject_example_study_1_subject_1</v>
      </c>
      <c r="N88" s="7" t="s">
        <v>1786</v>
      </c>
      <c r="O88" s="7" t="str">
        <f>IF(C88 &lt;&gt; "", _xlfn.XLOOKUP(C88, bioSamples!$B$4:$B$200, bioSamples!$C$4:$C$200), "")</f>
        <v>Lung</v>
      </c>
      <c r="P88" s="7" t="str">
        <f>IF($C88 &lt;&gt; "", _xlfn.XLOOKUP($C88, bioSamples!$B$4:$B$200, bioSamples!$D$4:$D$200), "")</f>
        <v>lymph node</v>
      </c>
      <c r="Q88" s="7"/>
      <c r="R88" s="7"/>
      <c r="S88" s="7">
        <v>12</v>
      </c>
      <c r="T88" s="7" t="s">
        <v>16</v>
      </c>
      <c r="U88" s="7" t="s">
        <v>1533</v>
      </c>
      <c r="V88" s="7"/>
      <c r="W88" s="7" t="s">
        <v>1787</v>
      </c>
      <c r="X88" s="7"/>
      <c r="Y88" s="7" t="s">
        <v>1641</v>
      </c>
    </row>
    <row r="89" spans="1:25" ht="24.75" x14ac:dyDescent="0.25">
      <c r="A89" s="7"/>
      <c r="B89" s="40" t="str">
        <f t="shared" si="4"/>
        <v>example_study_1_PCR_sample_2</v>
      </c>
      <c r="C89" s="7" t="s">
        <v>1763</v>
      </c>
      <c r="D89" s="7" t="s">
        <v>1759</v>
      </c>
      <c r="E89" s="7" t="s">
        <v>1785</v>
      </c>
      <c r="F89" s="7" t="s">
        <v>1776</v>
      </c>
      <c r="G89" s="7" t="s">
        <v>1778</v>
      </c>
      <c r="H89" s="7" t="s">
        <v>1735</v>
      </c>
      <c r="I89" s="7"/>
      <c r="J89" s="7"/>
      <c r="K89" s="7" t="str">
        <f t="shared" si="5"/>
        <v>example_study_1</v>
      </c>
      <c r="L89" s="7" t="s">
        <v>1791</v>
      </c>
      <c r="M89" s="7" t="str">
        <f>IF(B89 &lt;&gt; "", _xlfn.XLOOKUP(C89, bioSamples!$B$4:$B$200, bioSamples!$G$4:$G$200), "")</f>
        <v>subject_example_study_1_subject_2</v>
      </c>
      <c r="N89" s="7" t="s">
        <v>1786</v>
      </c>
      <c r="O89" s="7" t="str">
        <f>IF(C89 &lt;&gt; "", _xlfn.XLOOKUP(C89, bioSamples!$B$4:$B$200, bioSamples!$C$4:$C$200), "")</f>
        <v>Lung</v>
      </c>
      <c r="P89" s="7" t="str">
        <f>IF($C89 &lt;&gt; "", _xlfn.XLOOKUP($C89, bioSamples!$B$4:$B$200, bioSamples!$D$4:$D$200), "")</f>
        <v>lymph node</v>
      </c>
      <c r="Q89" s="7"/>
      <c r="R89" s="7"/>
      <c r="S89" s="7">
        <v>12</v>
      </c>
      <c r="T89" s="7" t="s">
        <v>16</v>
      </c>
      <c r="U89" s="7" t="s">
        <v>1533</v>
      </c>
      <c r="V89" s="7"/>
      <c r="W89" s="7" t="s">
        <v>1787</v>
      </c>
      <c r="X89" s="7"/>
      <c r="Y89" s="7" t="s">
        <v>1641</v>
      </c>
    </row>
    <row r="90" spans="1:25" ht="24.75" x14ac:dyDescent="0.25">
      <c r="A90" s="7"/>
      <c r="B90" s="40" t="str">
        <f t="shared" si="4"/>
        <v>example_study_1_PCR_sample_3</v>
      </c>
      <c r="C90" s="7" t="s">
        <v>1764</v>
      </c>
      <c r="D90" s="7" t="s">
        <v>1759</v>
      </c>
      <c r="E90" s="7" t="s">
        <v>1785</v>
      </c>
      <c r="F90" s="7" t="s">
        <v>1776</v>
      </c>
      <c r="G90" s="7" t="s">
        <v>1778</v>
      </c>
      <c r="H90" s="7" t="s">
        <v>1736</v>
      </c>
      <c r="I90" s="7"/>
      <c r="J90" s="7"/>
      <c r="K90" s="7" t="str">
        <f t="shared" si="5"/>
        <v>example_study_1</v>
      </c>
      <c r="L90" s="7" t="s">
        <v>1791</v>
      </c>
      <c r="M90" s="7" t="str">
        <f>IF(B90 &lt;&gt; "", _xlfn.XLOOKUP(C90, bioSamples!$B$4:$B$200, bioSamples!$G$4:$G$200), "")</f>
        <v>subject_example_study_1_subject_3</v>
      </c>
      <c r="N90" s="7" t="s">
        <v>1786</v>
      </c>
      <c r="O90" s="7" t="str">
        <f>IF(C90 &lt;&gt; "", _xlfn.XLOOKUP(C90, bioSamples!$B$4:$B$200, bioSamples!$C$4:$C$200), "")</f>
        <v>Lung</v>
      </c>
      <c r="P90" s="7" t="str">
        <f>IF($C90 &lt;&gt; "", _xlfn.XLOOKUP($C90, bioSamples!$B$4:$B$200, bioSamples!$D$4:$D$200), "")</f>
        <v>lymph node</v>
      </c>
      <c r="Q90" s="7"/>
      <c r="R90" s="7"/>
      <c r="S90" s="7">
        <v>12</v>
      </c>
      <c r="T90" s="7" t="s">
        <v>16</v>
      </c>
      <c r="U90" s="7" t="s">
        <v>1533</v>
      </c>
      <c r="V90" s="7"/>
      <c r="W90" s="7" t="s">
        <v>1787</v>
      </c>
      <c r="X90" s="7"/>
      <c r="Y90" s="7" t="s">
        <v>1641</v>
      </c>
    </row>
    <row r="91" spans="1:25" ht="24.75" x14ac:dyDescent="0.25">
      <c r="A91" s="7"/>
      <c r="B91" s="40" t="str">
        <f t="shared" si="4"/>
        <v>example_study_1_PCR_sample_4</v>
      </c>
      <c r="C91" s="7" t="s">
        <v>1765</v>
      </c>
      <c r="D91" s="7" t="s">
        <v>1759</v>
      </c>
      <c r="E91" s="7" t="s">
        <v>1785</v>
      </c>
      <c r="F91" s="7" t="s">
        <v>1776</v>
      </c>
      <c r="G91" s="7" t="s">
        <v>1778</v>
      </c>
      <c r="H91" s="7" t="s">
        <v>1737</v>
      </c>
      <c r="I91" s="7"/>
      <c r="J91" s="7"/>
      <c r="K91" s="7" t="str">
        <f t="shared" si="5"/>
        <v>example_study_1</v>
      </c>
      <c r="L91" s="7" t="s">
        <v>1791</v>
      </c>
      <c r="M91" s="7" t="str">
        <f>IF(B91 &lt;&gt; "", _xlfn.XLOOKUP(C91, bioSamples!$B$4:$B$200, bioSamples!$G$4:$G$200), "")</f>
        <v>subject_example_study_1_subject_1</v>
      </c>
      <c r="N91" s="7" t="s">
        <v>1786</v>
      </c>
      <c r="O91" s="7" t="str">
        <f>IF(C91 &lt;&gt; "", _xlfn.XLOOKUP(C91, bioSamples!$B$4:$B$200, bioSamples!$C$4:$C$200), "")</f>
        <v>Lung</v>
      </c>
      <c r="P91" s="7" t="str">
        <f>IF($C91 &lt;&gt; "", _xlfn.XLOOKUP($C91, bioSamples!$B$4:$B$200, bioSamples!$D$4:$D$200), "")</f>
        <v>lymph node</v>
      </c>
      <c r="Q91" s="7"/>
      <c r="R91" s="7"/>
      <c r="S91" s="7">
        <v>12</v>
      </c>
      <c r="T91" s="7" t="s">
        <v>16</v>
      </c>
      <c r="U91" s="7" t="s">
        <v>1533</v>
      </c>
      <c r="V91" s="7"/>
      <c r="W91" s="7" t="s">
        <v>1787</v>
      </c>
      <c r="X91" s="7"/>
      <c r="Y91" s="7" t="s">
        <v>1641</v>
      </c>
    </row>
    <row r="92" spans="1:25" ht="24.75" x14ac:dyDescent="0.25">
      <c r="A92" s="7"/>
      <c r="B92" s="40" t="str">
        <f t="shared" si="4"/>
        <v>example_study_1_PCR_sample_5</v>
      </c>
      <c r="C92" s="7" t="s">
        <v>1766</v>
      </c>
      <c r="D92" s="7" t="s">
        <v>1759</v>
      </c>
      <c r="E92" s="7" t="s">
        <v>1785</v>
      </c>
      <c r="F92" s="7" t="s">
        <v>1776</v>
      </c>
      <c r="G92" s="7" t="s">
        <v>1778</v>
      </c>
      <c r="H92" s="7" t="s">
        <v>1738</v>
      </c>
      <c r="I92" s="7"/>
      <c r="J92" s="7"/>
      <c r="K92" s="7" t="str">
        <f t="shared" si="5"/>
        <v>example_study_1</v>
      </c>
      <c r="L92" s="7" t="s">
        <v>1791</v>
      </c>
      <c r="M92" s="7" t="str">
        <f>IF(B92 &lt;&gt; "", _xlfn.XLOOKUP(C92, bioSamples!$B$4:$B$200, bioSamples!$G$4:$G$200), "")</f>
        <v>subject_example_study_1_subject_2</v>
      </c>
      <c r="N92" s="7" t="s">
        <v>1786</v>
      </c>
      <c r="O92" s="7" t="str">
        <f>IF(C92 &lt;&gt; "", _xlfn.XLOOKUP(C92, bioSamples!$B$4:$B$200, bioSamples!$C$4:$C$200), "")</f>
        <v>Lung</v>
      </c>
      <c r="P92" s="7" t="str">
        <f>IF($C92 &lt;&gt; "", _xlfn.XLOOKUP($C92, bioSamples!$B$4:$B$200, bioSamples!$D$4:$D$200), "")</f>
        <v>lymph node</v>
      </c>
      <c r="Q92" s="7"/>
      <c r="R92" s="7"/>
      <c r="S92" s="7">
        <v>12</v>
      </c>
      <c r="T92" s="7" t="s">
        <v>16</v>
      </c>
      <c r="U92" s="7" t="s">
        <v>1533</v>
      </c>
      <c r="V92" s="7"/>
      <c r="W92" s="7" t="s">
        <v>1787</v>
      </c>
      <c r="X92" s="7"/>
      <c r="Y92" s="7" t="s">
        <v>1641</v>
      </c>
    </row>
    <row r="93" spans="1:25" ht="24.75" x14ac:dyDescent="0.25">
      <c r="A93" s="7"/>
      <c r="B93" s="40" t="str">
        <f t="shared" si="4"/>
        <v>example_study_1_PCR_sample_6</v>
      </c>
      <c r="C93" s="7" t="s">
        <v>1767</v>
      </c>
      <c r="D93" s="7" t="s">
        <v>1759</v>
      </c>
      <c r="E93" s="7" t="s">
        <v>1785</v>
      </c>
      <c r="F93" s="7" t="s">
        <v>1776</v>
      </c>
      <c r="G93" s="7" t="s">
        <v>1778</v>
      </c>
      <c r="H93" s="7" t="s">
        <v>1739</v>
      </c>
      <c r="I93" s="7"/>
      <c r="J93" s="7"/>
      <c r="K93" s="7" t="str">
        <f t="shared" si="5"/>
        <v>example_study_1</v>
      </c>
      <c r="L93" s="7" t="s">
        <v>1791</v>
      </c>
      <c r="M93" s="7" t="str">
        <f>IF(B93 &lt;&gt; "", _xlfn.XLOOKUP(C93, bioSamples!$B$4:$B$200, bioSamples!$G$4:$G$200), "")</f>
        <v>subject_example_study_1_subject_3</v>
      </c>
      <c r="N93" s="7" t="s">
        <v>1786</v>
      </c>
      <c r="O93" s="7" t="str">
        <f>IF(C93 &lt;&gt; "", _xlfn.XLOOKUP(C93, bioSamples!$B$4:$B$200, bioSamples!$C$4:$C$200), "")</f>
        <v>Lung</v>
      </c>
      <c r="P93" s="7" t="str">
        <f>IF($C93 &lt;&gt; "", _xlfn.XLOOKUP($C93, bioSamples!$B$4:$B$200, bioSamples!$D$4:$D$200), "")</f>
        <v>lymph node</v>
      </c>
      <c r="Q93" s="7"/>
      <c r="R93" s="7"/>
      <c r="S93" s="7">
        <v>12</v>
      </c>
      <c r="T93" s="7" t="s">
        <v>16</v>
      </c>
      <c r="U93" s="7" t="s">
        <v>1533</v>
      </c>
      <c r="V93" s="7"/>
      <c r="W93" s="7" t="s">
        <v>1787</v>
      </c>
      <c r="X93" s="7"/>
      <c r="Y93" s="7" t="s">
        <v>1641</v>
      </c>
    </row>
    <row r="94" spans="1:25" ht="24.75" x14ac:dyDescent="0.25">
      <c r="A94" s="7"/>
      <c r="B94" s="40" t="str">
        <f t="shared" si="4"/>
        <v>example_study_1_PCR_sample_7</v>
      </c>
      <c r="C94" s="7" t="s">
        <v>1768</v>
      </c>
      <c r="D94" s="7" t="s">
        <v>1759</v>
      </c>
      <c r="E94" s="7" t="s">
        <v>1785</v>
      </c>
      <c r="F94" s="7" t="s">
        <v>1776</v>
      </c>
      <c r="G94" s="7" t="s">
        <v>1778</v>
      </c>
      <c r="H94" s="7" t="s">
        <v>1740</v>
      </c>
      <c r="I94" s="7"/>
      <c r="J94" s="7"/>
      <c r="K94" s="7" t="str">
        <f t="shared" si="5"/>
        <v>example_study_1</v>
      </c>
      <c r="L94" s="7" t="s">
        <v>1791</v>
      </c>
      <c r="M94" s="7" t="str">
        <f>IF(B94 &lt;&gt; "", _xlfn.XLOOKUP(C94, bioSamples!$B$4:$B$200, bioSamples!$G$4:$G$200), "")</f>
        <v>subject_example_study_1_subject_1</v>
      </c>
      <c r="N94" s="7" t="s">
        <v>1786</v>
      </c>
      <c r="O94" s="7" t="str">
        <f>IF(C94 &lt;&gt; "", _xlfn.XLOOKUP(C94, bioSamples!$B$4:$B$200, bioSamples!$C$4:$C$200), "")</f>
        <v>Lung</v>
      </c>
      <c r="P94" s="7" t="str">
        <f>IF($C94 &lt;&gt; "", _xlfn.XLOOKUP($C94, bioSamples!$B$4:$B$200, bioSamples!$D$4:$D$200), "")</f>
        <v>lymph node</v>
      </c>
      <c r="Q94" s="7"/>
      <c r="R94" s="7"/>
      <c r="S94" s="7">
        <v>12</v>
      </c>
      <c r="T94" s="7" t="s">
        <v>16</v>
      </c>
      <c r="U94" s="7" t="s">
        <v>1533</v>
      </c>
      <c r="V94" s="7"/>
      <c r="W94" s="7" t="s">
        <v>1787</v>
      </c>
      <c r="X94" s="7"/>
      <c r="Y94" s="7" t="s">
        <v>1641</v>
      </c>
    </row>
    <row r="95" spans="1:25" ht="24.75" x14ac:dyDescent="0.25">
      <c r="A95" s="7"/>
      <c r="B95" s="40" t="str">
        <f t="shared" si="4"/>
        <v>example_study_1_PCR_sample_8</v>
      </c>
      <c r="C95" s="7" t="s">
        <v>1769</v>
      </c>
      <c r="D95" s="7" t="s">
        <v>1759</v>
      </c>
      <c r="E95" s="7" t="s">
        <v>1785</v>
      </c>
      <c r="F95" s="7" t="s">
        <v>1776</v>
      </c>
      <c r="G95" s="7" t="s">
        <v>1778</v>
      </c>
      <c r="H95" s="7" t="s">
        <v>1741</v>
      </c>
      <c r="I95" s="7"/>
      <c r="J95" s="7"/>
      <c r="K95" s="7" t="str">
        <f t="shared" si="5"/>
        <v>example_study_1</v>
      </c>
      <c r="L95" s="7" t="s">
        <v>1791</v>
      </c>
      <c r="M95" s="7" t="str">
        <f>IF(B95 &lt;&gt; "", _xlfn.XLOOKUP(C95, bioSamples!$B$4:$B$200, bioSamples!$G$4:$G$200), "")</f>
        <v>subject_example_study_1_subject_2</v>
      </c>
      <c r="N95" s="7" t="s">
        <v>1786</v>
      </c>
      <c r="O95" s="7" t="str">
        <f>IF(C95 &lt;&gt; "", _xlfn.XLOOKUP(C95, bioSamples!$B$4:$B$200, bioSamples!$C$4:$C$200), "")</f>
        <v>Lung</v>
      </c>
      <c r="P95" s="7" t="str">
        <f>IF($C95 &lt;&gt; "", _xlfn.XLOOKUP($C95, bioSamples!$B$4:$B$200, bioSamples!$D$4:$D$200), "")</f>
        <v>lymph node</v>
      </c>
      <c r="Q95" s="7"/>
      <c r="R95" s="7"/>
      <c r="S95" s="7">
        <v>12</v>
      </c>
      <c r="T95" s="7" t="s">
        <v>16</v>
      </c>
      <c r="U95" s="7" t="s">
        <v>1533</v>
      </c>
      <c r="V95" s="7"/>
      <c r="W95" s="7" t="s">
        <v>1787</v>
      </c>
      <c r="X95" s="7"/>
      <c r="Y95" s="7" t="s">
        <v>1641</v>
      </c>
    </row>
    <row r="96" spans="1:25" ht="24.75" x14ac:dyDescent="0.25">
      <c r="A96" s="7"/>
      <c r="B96" s="40" t="str">
        <f t="shared" si="4"/>
        <v>example_study_1_PCR_sample_9</v>
      </c>
      <c r="C96" s="7" t="s">
        <v>1770</v>
      </c>
      <c r="D96" s="7" t="s">
        <v>1759</v>
      </c>
      <c r="E96" s="7" t="s">
        <v>1785</v>
      </c>
      <c r="F96" s="7" t="s">
        <v>1776</v>
      </c>
      <c r="G96" s="7" t="s">
        <v>1778</v>
      </c>
      <c r="H96" s="7" t="s">
        <v>1742</v>
      </c>
      <c r="I96" s="7"/>
      <c r="J96" s="7"/>
      <c r="K96" s="7" t="str">
        <f t="shared" si="5"/>
        <v>example_study_1</v>
      </c>
      <c r="L96" s="7" t="s">
        <v>1791</v>
      </c>
      <c r="M96" s="7" t="str">
        <f>IF(B96 &lt;&gt; "", _xlfn.XLOOKUP(C96, bioSamples!$B$4:$B$200, bioSamples!$G$4:$G$200), "")</f>
        <v>subject_example_study_1_subject_3</v>
      </c>
      <c r="N96" s="7" t="s">
        <v>1786</v>
      </c>
      <c r="O96" s="7" t="str">
        <f>IF(C96 &lt;&gt; "", _xlfn.XLOOKUP(C96, bioSamples!$B$4:$B$200, bioSamples!$C$4:$C$200), "")</f>
        <v>Lung</v>
      </c>
      <c r="P96" s="7" t="str">
        <f>IF($C96 &lt;&gt; "", _xlfn.XLOOKUP($C96, bioSamples!$B$4:$B$200, bioSamples!$D$4:$D$200), "")</f>
        <v>lymph node</v>
      </c>
      <c r="Q96" s="7"/>
      <c r="R96" s="7"/>
      <c r="S96" s="7">
        <v>12</v>
      </c>
      <c r="T96" s="7" t="s">
        <v>16</v>
      </c>
      <c r="U96" s="7" t="s">
        <v>1533</v>
      </c>
      <c r="V96" s="7"/>
      <c r="W96" s="7" t="s">
        <v>1787</v>
      </c>
      <c r="X96" s="7"/>
      <c r="Y96" s="7" t="s">
        <v>1641</v>
      </c>
    </row>
    <row r="97" spans="1:25" ht="24.75" x14ac:dyDescent="0.25">
      <c r="A97" s="7"/>
      <c r="B97" s="40" t="str">
        <f t="shared" si="4"/>
        <v>example_study_1_PCR_sample_10</v>
      </c>
      <c r="C97" s="7" t="s">
        <v>1771</v>
      </c>
      <c r="D97" s="7" t="s">
        <v>1759</v>
      </c>
      <c r="E97" s="7" t="s">
        <v>1785</v>
      </c>
      <c r="F97" s="7" t="s">
        <v>1776</v>
      </c>
      <c r="G97" s="7" t="s">
        <v>1778</v>
      </c>
      <c r="H97" s="7" t="s">
        <v>1743</v>
      </c>
      <c r="I97" s="7"/>
      <c r="J97" s="7"/>
      <c r="K97" s="7" t="str">
        <f t="shared" si="5"/>
        <v>example_study_1</v>
      </c>
      <c r="L97" s="7" t="s">
        <v>1791</v>
      </c>
      <c r="M97" s="7" t="str">
        <f>IF(B97 &lt;&gt; "", _xlfn.XLOOKUP(C97, bioSamples!$B$4:$B$200, bioSamples!$G$4:$G$200), "")</f>
        <v>subject_example_study_1_subject_1</v>
      </c>
      <c r="N97" s="7" t="s">
        <v>1786</v>
      </c>
      <c r="O97" s="7" t="str">
        <f>IF(C97 &lt;&gt; "", _xlfn.XLOOKUP(C97, bioSamples!$B$4:$B$200, bioSamples!$C$4:$C$200), "")</f>
        <v>Lung</v>
      </c>
      <c r="P97" s="7" t="str">
        <f>IF($C97 &lt;&gt; "", _xlfn.XLOOKUP($C97, bioSamples!$B$4:$B$200, bioSamples!$D$4:$D$200), "")</f>
        <v>lymph node</v>
      </c>
      <c r="Q97" s="7"/>
      <c r="R97" s="7"/>
      <c r="S97" s="7">
        <v>12</v>
      </c>
      <c r="T97" s="7" t="s">
        <v>16</v>
      </c>
      <c r="U97" s="7" t="s">
        <v>1533</v>
      </c>
      <c r="V97" s="7"/>
      <c r="W97" s="7" t="s">
        <v>1787</v>
      </c>
      <c r="X97" s="7"/>
      <c r="Y97" s="7" t="s">
        <v>1641</v>
      </c>
    </row>
    <row r="98" spans="1:25" ht="24.75" x14ac:dyDescent="0.25">
      <c r="A98" s="7"/>
      <c r="B98" s="40" t="str">
        <f t="shared" si="4"/>
        <v>example_study_1_PCR_sample_11</v>
      </c>
      <c r="C98" s="7" t="s">
        <v>1772</v>
      </c>
      <c r="D98" s="7" t="s">
        <v>1759</v>
      </c>
      <c r="E98" s="7" t="s">
        <v>1785</v>
      </c>
      <c r="F98" s="7" t="s">
        <v>1776</v>
      </c>
      <c r="G98" s="7" t="s">
        <v>1778</v>
      </c>
      <c r="H98" s="7" t="s">
        <v>1744</v>
      </c>
      <c r="I98" s="7"/>
      <c r="J98" s="7"/>
      <c r="K98" s="7" t="str">
        <f t="shared" si="5"/>
        <v>example_study_1</v>
      </c>
      <c r="L98" s="7" t="s">
        <v>1791</v>
      </c>
      <c r="M98" s="7" t="str">
        <f>IF(B98 &lt;&gt; "", _xlfn.XLOOKUP(C98, bioSamples!$B$4:$B$200, bioSamples!$G$4:$G$200), "")</f>
        <v>subject_example_study_1_subject_2</v>
      </c>
      <c r="N98" s="7" t="s">
        <v>1786</v>
      </c>
      <c r="O98" s="7" t="str">
        <f>IF(C98 &lt;&gt; "", _xlfn.XLOOKUP(C98, bioSamples!$B$4:$B$200, bioSamples!$C$4:$C$200), "")</f>
        <v>Lung</v>
      </c>
      <c r="P98" s="7" t="str">
        <f>IF($C98 &lt;&gt; "", _xlfn.XLOOKUP($C98, bioSamples!$B$4:$B$200, bioSamples!$D$4:$D$200), "")</f>
        <v>lymph node</v>
      </c>
      <c r="Q98" s="7"/>
      <c r="R98" s="7"/>
      <c r="S98" s="7">
        <v>12</v>
      </c>
      <c r="T98" s="7" t="s">
        <v>16</v>
      </c>
      <c r="U98" s="7" t="s">
        <v>1533</v>
      </c>
      <c r="V98" s="7"/>
      <c r="W98" s="7" t="s">
        <v>1787</v>
      </c>
      <c r="X98" s="7"/>
      <c r="Y98" s="7" t="s">
        <v>1641</v>
      </c>
    </row>
    <row r="99" spans="1:25" ht="24.75" x14ac:dyDescent="0.25">
      <c r="A99" s="7"/>
      <c r="B99" s="40" t="str">
        <f t="shared" si="4"/>
        <v>example_study_1_PCR_sample_12</v>
      </c>
      <c r="C99" s="7" t="s">
        <v>1773</v>
      </c>
      <c r="D99" s="7" t="s">
        <v>1759</v>
      </c>
      <c r="E99" s="7" t="s">
        <v>1785</v>
      </c>
      <c r="F99" s="7" t="s">
        <v>1776</v>
      </c>
      <c r="G99" s="7" t="s">
        <v>1778</v>
      </c>
      <c r="H99" s="7" t="s">
        <v>1745</v>
      </c>
      <c r="I99" s="7"/>
      <c r="J99" s="7"/>
      <c r="K99" s="7" t="str">
        <f t="shared" si="5"/>
        <v>example_study_1</v>
      </c>
      <c r="L99" s="7" t="s">
        <v>1791</v>
      </c>
      <c r="M99" s="7" t="str">
        <f>IF(B99 &lt;&gt; "", _xlfn.XLOOKUP(C99, bioSamples!$B$4:$B$200, bioSamples!$G$4:$G$200), "")</f>
        <v>subject_example_study_1_subject_3</v>
      </c>
      <c r="N99" s="7" t="s">
        <v>1786</v>
      </c>
      <c r="O99" s="7" t="str">
        <f>IF(C99 &lt;&gt; "", _xlfn.XLOOKUP(C99, bioSamples!$B$4:$B$200, bioSamples!$C$4:$C$200), "")</f>
        <v>Lung</v>
      </c>
      <c r="P99" s="7" t="str">
        <f>IF($C99 &lt;&gt; "", _xlfn.XLOOKUP($C99, bioSamples!$B$4:$B$200, bioSamples!$D$4:$D$200), "")</f>
        <v>lymph node</v>
      </c>
      <c r="Q99" s="7"/>
      <c r="R99" s="7"/>
      <c r="S99" s="7">
        <v>12</v>
      </c>
      <c r="T99" s="7" t="s">
        <v>16</v>
      </c>
      <c r="U99" s="7" t="s">
        <v>1533</v>
      </c>
      <c r="V99" s="7"/>
      <c r="W99" s="7" t="s">
        <v>1787</v>
      </c>
      <c r="X99" s="7"/>
      <c r="Y99" s="7" t="s">
        <v>1641</v>
      </c>
    </row>
    <row r="100" spans="1:25" ht="24.75" x14ac:dyDescent="0.25">
      <c r="A100" s="7"/>
      <c r="B100" s="40" t="str">
        <f t="shared" ref="B100:B131" si="6">IF(OR(ISBLANK(H100), ISBLANK(Y100)), "", _xlfn.TEXTJOIN("_", TRUE, study_id, Y100,H100))</f>
        <v>example_study_1_ELISA_sample_1</v>
      </c>
      <c r="C100" s="7" t="s">
        <v>1762</v>
      </c>
      <c r="D100" s="7" t="s">
        <v>1760</v>
      </c>
      <c r="E100" s="7" t="s">
        <v>1784</v>
      </c>
      <c r="F100" s="7" t="s">
        <v>1776</v>
      </c>
      <c r="G100" s="7" t="s">
        <v>1779</v>
      </c>
      <c r="H100" s="7" t="s">
        <v>1734</v>
      </c>
      <c r="I100" s="7"/>
      <c r="J100" s="7"/>
      <c r="K100" s="7" t="str">
        <f t="shared" ref="K100:K131" si="7">IF(NOT(ISBLANK(H100)), study_id, "")</f>
        <v>example_study_1</v>
      </c>
      <c r="L100" s="7" t="s">
        <v>1792</v>
      </c>
      <c r="M100" s="7" t="str">
        <f>IF(B100 &lt;&gt; "", _xlfn.XLOOKUP(C100, bioSamples!$B$4:$B$200, bioSamples!$G$4:$G$200), "")</f>
        <v>subject_example_study_1_subject_1</v>
      </c>
      <c r="N100" s="7" t="s">
        <v>1786</v>
      </c>
      <c r="O100" s="7" t="str">
        <f>IF(C100 &lt;&gt; "", _xlfn.XLOOKUP(C100, bioSamples!$B$4:$B$200, bioSamples!$C$4:$C$200), "")</f>
        <v>Lung</v>
      </c>
      <c r="P100" s="7" t="str">
        <f>IF($C100 &lt;&gt; "", _xlfn.XLOOKUP($C100, bioSamples!$B$4:$B$200, bioSamples!$D$4:$D$200), "")</f>
        <v>lymph node</v>
      </c>
      <c r="Q100" s="7"/>
      <c r="R100" s="7"/>
      <c r="S100" s="7">
        <v>12</v>
      </c>
      <c r="T100" s="7" t="s">
        <v>16</v>
      </c>
      <c r="U100" s="7" t="s">
        <v>1533</v>
      </c>
      <c r="V100" s="7"/>
      <c r="W100" s="7" t="s">
        <v>1787</v>
      </c>
      <c r="X100" s="7"/>
      <c r="Y100" s="7" t="s">
        <v>1594</v>
      </c>
    </row>
    <row r="101" spans="1:25" ht="24.75" x14ac:dyDescent="0.25">
      <c r="A101" s="7"/>
      <c r="B101" s="40" t="str">
        <f t="shared" si="6"/>
        <v>example_study_1_ELISA_sample_2</v>
      </c>
      <c r="C101" s="7" t="s">
        <v>1763</v>
      </c>
      <c r="D101" s="7" t="s">
        <v>1760</v>
      </c>
      <c r="E101" s="7" t="s">
        <v>1784</v>
      </c>
      <c r="F101" s="7" t="s">
        <v>1776</v>
      </c>
      <c r="G101" s="7" t="s">
        <v>1779</v>
      </c>
      <c r="H101" s="7" t="s">
        <v>1735</v>
      </c>
      <c r="I101" s="7"/>
      <c r="J101" s="7"/>
      <c r="K101" s="7" t="str">
        <f t="shared" si="7"/>
        <v>example_study_1</v>
      </c>
      <c r="L101" s="7" t="s">
        <v>1792</v>
      </c>
      <c r="M101" s="7" t="str">
        <f>IF(B101 &lt;&gt; "", _xlfn.XLOOKUP(C101, bioSamples!$B$4:$B$200, bioSamples!$G$4:$G$200), "")</f>
        <v>subject_example_study_1_subject_2</v>
      </c>
      <c r="N101" s="7" t="s">
        <v>1786</v>
      </c>
      <c r="O101" s="7" t="str">
        <f>IF(C101 &lt;&gt; "", _xlfn.XLOOKUP(C101, bioSamples!$B$4:$B$200, bioSamples!$C$4:$C$200), "")</f>
        <v>Lung</v>
      </c>
      <c r="P101" s="7" t="str">
        <f>IF($C101 &lt;&gt; "", _xlfn.XLOOKUP($C101, bioSamples!$B$4:$B$200, bioSamples!$D$4:$D$200), "")</f>
        <v>lymph node</v>
      </c>
      <c r="Q101" s="7"/>
      <c r="R101" s="7"/>
      <c r="S101" s="7">
        <v>12</v>
      </c>
      <c r="T101" s="7" t="s">
        <v>16</v>
      </c>
      <c r="U101" s="7" t="s">
        <v>1533</v>
      </c>
      <c r="V101" s="7"/>
      <c r="W101" s="7" t="s">
        <v>1787</v>
      </c>
      <c r="X101" s="7"/>
      <c r="Y101" s="7" t="s">
        <v>1594</v>
      </c>
    </row>
    <row r="102" spans="1:25" ht="24.75" x14ac:dyDescent="0.25">
      <c r="A102" s="7"/>
      <c r="B102" s="40" t="str">
        <f t="shared" si="6"/>
        <v>example_study_1_ELISA_sample_3</v>
      </c>
      <c r="C102" s="7" t="s">
        <v>1764</v>
      </c>
      <c r="D102" s="7" t="s">
        <v>1760</v>
      </c>
      <c r="E102" s="7" t="s">
        <v>1784</v>
      </c>
      <c r="F102" s="7" t="s">
        <v>1776</v>
      </c>
      <c r="G102" s="7" t="s">
        <v>1779</v>
      </c>
      <c r="H102" s="7" t="s">
        <v>1736</v>
      </c>
      <c r="I102" s="7"/>
      <c r="J102" s="7"/>
      <c r="K102" s="7" t="str">
        <f t="shared" si="7"/>
        <v>example_study_1</v>
      </c>
      <c r="L102" s="7" t="s">
        <v>1792</v>
      </c>
      <c r="M102" s="7" t="str">
        <f>IF(B102 &lt;&gt; "", _xlfn.XLOOKUP(C102, bioSamples!$B$4:$B$200, bioSamples!$G$4:$G$200), "")</f>
        <v>subject_example_study_1_subject_3</v>
      </c>
      <c r="N102" s="7" t="s">
        <v>1786</v>
      </c>
      <c r="O102" s="7" t="str">
        <f>IF(C102 &lt;&gt; "", _xlfn.XLOOKUP(C102, bioSamples!$B$4:$B$200, bioSamples!$C$4:$C$200), "")</f>
        <v>Lung</v>
      </c>
      <c r="P102" s="7" t="str">
        <f>IF($C102 &lt;&gt; "", _xlfn.XLOOKUP($C102, bioSamples!$B$4:$B$200, bioSamples!$D$4:$D$200), "")</f>
        <v>lymph node</v>
      </c>
      <c r="Q102" s="7"/>
      <c r="R102" s="7"/>
      <c r="S102" s="7">
        <v>12</v>
      </c>
      <c r="T102" s="7" t="s">
        <v>16</v>
      </c>
      <c r="U102" s="7" t="s">
        <v>1533</v>
      </c>
      <c r="V102" s="7"/>
      <c r="W102" s="7" t="s">
        <v>1787</v>
      </c>
      <c r="X102" s="7"/>
      <c r="Y102" s="7" t="s">
        <v>1594</v>
      </c>
    </row>
    <row r="103" spans="1:25" ht="24.75" x14ac:dyDescent="0.25">
      <c r="A103" s="7"/>
      <c r="B103" s="40" t="str">
        <f t="shared" si="6"/>
        <v>example_study_1_ELISA_sample_4</v>
      </c>
      <c r="C103" s="7" t="s">
        <v>1765</v>
      </c>
      <c r="D103" s="7" t="s">
        <v>1760</v>
      </c>
      <c r="E103" s="7" t="s">
        <v>1784</v>
      </c>
      <c r="F103" s="7" t="s">
        <v>1776</v>
      </c>
      <c r="G103" s="7" t="s">
        <v>1779</v>
      </c>
      <c r="H103" s="7" t="s">
        <v>1737</v>
      </c>
      <c r="I103" s="7"/>
      <c r="J103" s="7"/>
      <c r="K103" s="7" t="str">
        <f t="shared" si="7"/>
        <v>example_study_1</v>
      </c>
      <c r="L103" s="7" t="s">
        <v>1792</v>
      </c>
      <c r="M103" s="7" t="str">
        <f>IF(B103 &lt;&gt; "", _xlfn.XLOOKUP(C103, bioSamples!$B$4:$B$200, bioSamples!$G$4:$G$200), "")</f>
        <v>subject_example_study_1_subject_1</v>
      </c>
      <c r="N103" s="7" t="s">
        <v>1786</v>
      </c>
      <c r="O103" s="7" t="str">
        <f>IF(C103 &lt;&gt; "", _xlfn.XLOOKUP(C103, bioSamples!$B$4:$B$200, bioSamples!$C$4:$C$200), "")</f>
        <v>Lung</v>
      </c>
      <c r="P103" s="7" t="str">
        <f>IF($C103 &lt;&gt; "", _xlfn.XLOOKUP($C103, bioSamples!$B$4:$B$200, bioSamples!$D$4:$D$200), "")</f>
        <v>lymph node</v>
      </c>
      <c r="Q103" s="7"/>
      <c r="R103" s="7"/>
      <c r="S103" s="7">
        <v>12</v>
      </c>
      <c r="T103" s="7" t="s">
        <v>16</v>
      </c>
      <c r="U103" s="7" t="s">
        <v>1533</v>
      </c>
      <c r="V103" s="7"/>
      <c r="W103" s="7" t="s">
        <v>1787</v>
      </c>
      <c r="X103" s="7"/>
      <c r="Y103" s="7" t="s">
        <v>1594</v>
      </c>
    </row>
    <row r="104" spans="1:25" ht="24.75" x14ac:dyDescent="0.25">
      <c r="A104" s="7"/>
      <c r="B104" s="40" t="str">
        <f t="shared" si="6"/>
        <v>example_study_1_ELISA_sample_5</v>
      </c>
      <c r="C104" s="7" t="s">
        <v>1766</v>
      </c>
      <c r="D104" s="7" t="s">
        <v>1760</v>
      </c>
      <c r="E104" s="7" t="s">
        <v>1784</v>
      </c>
      <c r="F104" s="7" t="s">
        <v>1776</v>
      </c>
      <c r="G104" s="7" t="s">
        <v>1779</v>
      </c>
      <c r="H104" s="7" t="s">
        <v>1738</v>
      </c>
      <c r="I104" s="7"/>
      <c r="J104" s="7"/>
      <c r="K104" s="7" t="str">
        <f t="shared" si="7"/>
        <v>example_study_1</v>
      </c>
      <c r="L104" s="7" t="s">
        <v>1792</v>
      </c>
      <c r="M104" s="7" t="str">
        <f>IF(B104 &lt;&gt; "", _xlfn.XLOOKUP(C104, bioSamples!$B$4:$B$200, bioSamples!$G$4:$G$200), "")</f>
        <v>subject_example_study_1_subject_2</v>
      </c>
      <c r="N104" s="7" t="s">
        <v>1786</v>
      </c>
      <c r="O104" s="7" t="str">
        <f>IF(C104 &lt;&gt; "", _xlfn.XLOOKUP(C104, bioSamples!$B$4:$B$200, bioSamples!$C$4:$C$200), "")</f>
        <v>Lung</v>
      </c>
      <c r="P104" s="7" t="str">
        <f>IF($C104 &lt;&gt; "", _xlfn.XLOOKUP($C104, bioSamples!$B$4:$B$200, bioSamples!$D$4:$D$200), "")</f>
        <v>lymph node</v>
      </c>
      <c r="Q104" s="7"/>
      <c r="R104" s="7"/>
      <c r="S104" s="7">
        <v>12</v>
      </c>
      <c r="T104" s="7" t="s">
        <v>16</v>
      </c>
      <c r="U104" s="7" t="s">
        <v>1533</v>
      </c>
      <c r="V104" s="7"/>
      <c r="W104" s="7" t="s">
        <v>1787</v>
      </c>
      <c r="X104" s="7"/>
      <c r="Y104" s="7" t="s">
        <v>1594</v>
      </c>
    </row>
    <row r="105" spans="1:25" ht="24.75" x14ac:dyDescent="0.25">
      <c r="A105" s="7"/>
      <c r="B105" s="40" t="str">
        <f t="shared" si="6"/>
        <v>example_study_1_ELISA_sample_6</v>
      </c>
      <c r="C105" s="7" t="s">
        <v>1767</v>
      </c>
      <c r="D105" s="7" t="s">
        <v>1760</v>
      </c>
      <c r="E105" s="7" t="s">
        <v>1784</v>
      </c>
      <c r="F105" s="7" t="s">
        <v>1776</v>
      </c>
      <c r="G105" s="7" t="s">
        <v>1779</v>
      </c>
      <c r="H105" s="7" t="s">
        <v>1739</v>
      </c>
      <c r="I105" s="7"/>
      <c r="J105" s="7"/>
      <c r="K105" s="7" t="str">
        <f t="shared" si="7"/>
        <v>example_study_1</v>
      </c>
      <c r="L105" s="7" t="s">
        <v>1792</v>
      </c>
      <c r="M105" s="7" t="str">
        <f>IF(B105 &lt;&gt; "", _xlfn.XLOOKUP(C105, bioSamples!$B$4:$B$200, bioSamples!$G$4:$G$200), "")</f>
        <v>subject_example_study_1_subject_3</v>
      </c>
      <c r="N105" s="7" t="s">
        <v>1786</v>
      </c>
      <c r="O105" s="7" t="str">
        <f>IF(C105 &lt;&gt; "", _xlfn.XLOOKUP(C105, bioSamples!$B$4:$B$200, bioSamples!$C$4:$C$200), "")</f>
        <v>Lung</v>
      </c>
      <c r="P105" s="7" t="str">
        <f>IF($C105 &lt;&gt; "", _xlfn.XLOOKUP($C105, bioSamples!$B$4:$B$200, bioSamples!$D$4:$D$200), "")</f>
        <v>lymph node</v>
      </c>
      <c r="Q105" s="7"/>
      <c r="R105" s="7"/>
      <c r="S105" s="7">
        <v>12</v>
      </c>
      <c r="T105" s="7" t="s">
        <v>16</v>
      </c>
      <c r="U105" s="7" t="s">
        <v>1533</v>
      </c>
      <c r="V105" s="7"/>
      <c r="W105" s="7" t="s">
        <v>1787</v>
      </c>
      <c r="X105" s="7"/>
      <c r="Y105" s="7" t="s">
        <v>1594</v>
      </c>
    </row>
    <row r="106" spans="1:25" ht="24.75" x14ac:dyDescent="0.25">
      <c r="A106" s="7"/>
      <c r="B106" s="40" t="str">
        <f t="shared" si="6"/>
        <v>example_study_1_ELISA_sample_7</v>
      </c>
      <c r="C106" s="7" t="s">
        <v>1768</v>
      </c>
      <c r="D106" s="7" t="s">
        <v>1760</v>
      </c>
      <c r="E106" s="7" t="s">
        <v>1784</v>
      </c>
      <c r="F106" s="7" t="s">
        <v>1776</v>
      </c>
      <c r="G106" s="7" t="s">
        <v>1779</v>
      </c>
      <c r="H106" s="7" t="s">
        <v>1740</v>
      </c>
      <c r="I106" s="7"/>
      <c r="J106" s="7"/>
      <c r="K106" s="7" t="str">
        <f t="shared" si="7"/>
        <v>example_study_1</v>
      </c>
      <c r="L106" s="7" t="s">
        <v>1792</v>
      </c>
      <c r="M106" s="7" t="str">
        <f>IF(B106 &lt;&gt; "", _xlfn.XLOOKUP(C106, bioSamples!$B$4:$B$200, bioSamples!$G$4:$G$200), "")</f>
        <v>subject_example_study_1_subject_1</v>
      </c>
      <c r="N106" s="7" t="s">
        <v>1786</v>
      </c>
      <c r="O106" s="7" t="str">
        <f>IF(C106 &lt;&gt; "", _xlfn.XLOOKUP(C106, bioSamples!$B$4:$B$200, bioSamples!$C$4:$C$200), "")</f>
        <v>Lung</v>
      </c>
      <c r="P106" s="7" t="str">
        <f>IF($C106 &lt;&gt; "", _xlfn.XLOOKUP($C106, bioSamples!$B$4:$B$200, bioSamples!$D$4:$D$200), "")</f>
        <v>lymph node</v>
      </c>
      <c r="Q106" s="7"/>
      <c r="R106" s="7"/>
      <c r="S106" s="7">
        <v>12</v>
      </c>
      <c r="T106" s="7" t="s">
        <v>16</v>
      </c>
      <c r="U106" s="7" t="s">
        <v>1533</v>
      </c>
      <c r="V106" s="7"/>
      <c r="W106" s="7" t="s">
        <v>1787</v>
      </c>
      <c r="X106" s="7"/>
      <c r="Y106" s="7" t="s">
        <v>1594</v>
      </c>
    </row>
    <row r="107" spans="1:25" ht="24.75" x14ac:dyDescent="0.25">
      <c r="A107" s="7"/>
      <c r="B107" s="40" t="str">
        <f t="shared" si="6"/>
        <v>example_study_1_ELISA_sample_8</v>
      </c>
      <c r="C107" s="7" t="s">
        <v>1769</v>
      </c>
      <c r="D107" s="7" t="s">
        <v>1760</v>
      </c>
      <c r="E107" s="7" t="s">
        <v>1784</v>
      </c>
      <c r="F107" s="7" t="s">
        <v>1776</v>
      </c>
      <c r="G107" s="7" t="s">
        <v>1779</v>
      </c>
      <c r="H107" s="7" t="s">
        <v>1741</v>
      </c>
      <c r="I107" s="7"/>
      <c r="J107" s="7"/>
      <c r="K107" s="7" t="str">
        <f t="shared" si="7"/>
        <v>example_study_1</v>
      </c>
      <c r="L107" s="7" t="s">
        <v>1792</v>
      </c>
      <c r="M107" s="7" t="str">
        <f>IF(B107 &lt;&gt; "", _xlfn.XLOOKUP(C107, bioSamples!$B$4:$B$200, bioSamples!$G$4:$G$200), "")</f>
        <v>subject_example_study_1_subject_2</v>
      </c>
      <c r="N107" s="7" t="s">
        <v>1786</v>
      </c>
      <c r="O107" s="7" t="str">
        <f>IF(C107 &lt;&gt; "", _xlfn.XLOOKUP(C107, bioSamples!$B$4:$B$200, bioSamples!$C$4:$C$200), "")</f>
        <v>Lung</v>
      </c>
      <c r="P107" s="7" t="str">
        <f>IF($C107 &lt;&gt; "", _xlfn.XLOOKUP($C107, bioSamples!$B$4:$B$200, bioSamples!$D$4:$D$200), "")</f>
        <v>lymph node</v>
      </c>
      <c r="Q107" s="7"/>
      <c r="R107" s="7"/>
      <c r="S107" s="7">
        <v>12</v>
      </c>
      <c r="T107" s="7" t="s">
        <v>16</v>
      </c>
      <c r="U107" s="7" t="s">
        <v>1533</v>
      </c>
      <c r="V107" s="7"/>
      <c r="W107" s="7" t="s">
        <v>1787</v>
      </c>
      <c r="X107" s="7"/>
      <c r="Y107" s="7" t="s">
        <v>1594</v>
      </c>
    </row>
    <row r="108" spans="1:25" ht="24.75" x14ac:dyDescent="0.25">
      <c r="A108" s="7"/>
      <c r="B108" s="40" t="str">
        <f t="shared" si="6"/>
        <v>example_study_1_ELISA_sample_9</v>
      </c>
      <c r="C108" s="7" t="s">
        <v>1770</v>
      </c>
      <c r="D108" s="7" t="s">
        <v>1760</v>
      </c>
      <c r="E108" s="7" t="s">
        <v>1784</v>
      </c>
      <c r="F108" s="7" t="s">
        <v>1776</v>
      </c>
      <c r="G108" s="7" t="s">
        <v>1779</v>
      </c>
      <c r="H108" s="7" t="s">
        <v>1742</v>
      </c>
      <c r="I108" s="7"/>
      <c r="J108" s="7"/>
      <c r="K108" s="7" t="str">
        <f t="shared" si="7"/>
        <v>example_study_1</v>
      </c>
      <c r="L108" s="7" t="s">
        <v>1792</v>
      </c>
      <c r="M108" s="7" t="str">
        <f>IF(B108 &lt;&gt; "", _xlfn.XLOOKUP(C108, bioSamples!$B$4:$B$200, bioSamples!$G$4:$G$200), "")</f>
        <v>subject_example_study_1_subject_3</v>
      </c>
      <c r="N108" s="7" t="s">
        <v>1786</v>
      </c>
      <c r="O108" s="7" t="str">
        <f>IF(C108 &lt;&gt; "", _xlfn.XLOOKUP(C108, bioSamples!$B$4:$B$200, bioSamples!$C$4:$C$200), "")</f>
        <v>Lung</v>
      </c>
      <c r="P108" s="7" t="str">
        <f>IF($C108 &lt;&gt; "", _xlfn.XLOOKUP($C108, bioSamples!$B$4:$B$200, bioSamples!$D$4:$D$200), "")</f>
        <v>lymph node</v>
      </c>
      <c r="Q108" s="7"/>
      <c r="R108" s="7"/>
      <c r="S108" s="7">
        <v>12</v>
      </c>
      <c r="T108" s="7" t="s">
        <v>16</v>
      </c>
      <c r="U108" s="7" t="s">
        <v>1533</v>
      </c>
      <c r="V108" s="7"/>
      <c r="W108" s="7" t="s">
        <v>1787</v>
      </c>
      <c r="X108" s="7"/>
      <c r="Y108" s="7" t="s">
        <v>1594</v>
      </c>
    </row>
    <row r="109" spans="1:25" ht="24.75" x14ac:dyDescent="0.25">
      <c r="A109" s="7"/>
      <c r="B109" s="40" t="str">
        <f t="shared" si="6"/>
        <v>example_study_1_ELISA_sample_10</v>
      </c>
      <c r="C109" s="7" t="s">
        <v>1771</v>
      </c>
      <c r="D109" s="7" t="s">
        <v>1760</v>
      </c>
      <c r="E109" s="7" t="s">
        <v>1784</v>
      </c>
      <c r="F109" s="7" t="s">
        <v>1776</v>
      </c>
      <c r="G109" s="7" t="s">
        <v>1779</v>
      </c>
      <c r="H109" s="7" t="s">
        <v>1743</v>
      </c>
      <c r="I109" s="7"/>
      <c r="J109" s="7"/>
      <c r="K109" s="7" t="str">
        <f t="shared" si="7"/>
        <v>example_study_1</v>
      </c>
      <c r="L109" s="7" t="s">
        <v>1792</v>
      </c>
      <c r="M109" s="7" t="str">
        <f>IF(B109 &lt;&gt; "", _xlfn.XLOOKUP(C109, bioSamples!$B$4:$B$200, bioSamples!$G$4:$G$200), "")</f>
        <v>subject_example_study_1_subject_1</v>
      </c>
      <c r="N109" s="7" t="s">
        <v>1786</v>
      </c>
      <c r="O109" s="7" t="str">
        <f>IF(C109 &lt;&gt; "", _xlfn.XLOOKUP(C109, bioSamples!$B$4:$B$200, bioSamples!$C$4:$C$200), "")</f>
        <v>Lung</v>
      </c>
      <c r="P109" s="7" t="str">
        <f>IF($C109 &lt;&gt; "", _xlfn.XLOOKUP($C109, bioSamples!$B$4:$B$200, bioSamples!$D$4:$D$200), "")</f>
        <v>lymph node</v>
      </c>
      <c r="Q109" s="7"/>
      <c r="R109" s="7"/>
      <c r="S109" s="7">
        <v>12</v>
      </c>
      <c r="T109" s="7" t="s">
        <v>16</v>
      </c>
      <c r="U109" s="7" t="s">
        <v>1533</v>
      </c>
      <c r="V109" s="7"/>
      <c r="W109" s="7" t="s">
        <v>1787</v>
      </c>
      <c r="X109" s="7"/>
      <c r="Y109" s="7" t="s">
        <v>1594</v>
      </c>
    </row>
    <row r="110" spans="1:25" ht="24.75" x14ac:dyDescent="0.25">
      <c r="A110" s="7"/>
      <c r="B110" s="40" t="str">
        <f t="shared" si="6"/>
        <v>example_study_1_ELISA_sample_11</v>
      </c>
      <c r="C110" s="7" t="s">
        <v>1772</v>
      </c>
      <c r="D110" s="7" t="s">
        <v>1760</v>
      </c>
      <c r="E110" s="7" t="s">
        <v>1784</v>
      </c>
      <c r="F110" s="7" t="s">
        <v>1776</v>
      </c>
      <c r="G110" s="7" t="s">
        <v>1779</v>
      </c>
      <c r="H110" s="7" t="s">
        <v>1744</v>
      </c>
      <c r="I110" s="7"/>
      <c r="J110" s="7"/>
      <c r="K110" s="7" t="str">
        <f t="shared" si="7"/>
        <v>example_study_1</v>
      </c>
      <c r="L110" s="7" t="s">
        <v>1792</v>
      </c>
      <c r="M110" s="7" t="str">
        <f>IF(B110 &lt;&gt; "", _xlfn.XLOOKUP(C110, bioSamples!$B$4:$B$200, bioSamples!$G$4:$G$200), "")</f>
        <v>subject_example_study_1_subject_2</v>
      </c>
      <c r="N110" s="7" t="s">
        <v>1786</v>
      </c>
      <c r="O110" s="7" t="str">
        <f>IF(C110 &lt;&gt; "", _xlfn.XLOOKUP(C110, bioSamples!$B$4:$B$200, bioSamples!$C$4:$C$200), "")</f>
        <v>Lung</v>
      </c>
      <c r="P110" s="7" t="str">
        <f>IF($C110 &lt;&gt; "", _xlfn.XLOOKUP($C110, bioSamples!$B$4:$B$200, bioSamples!$D$4:$D$200), "")</f>
        <v>lymph node</v>
      </c>
      <c r="Q110" s="7"/>
      <c r="R110" s="7"/>
      <c r="S110" s="7">
        <v>12</v>
      </c>
      <c r="T110" s="7" t="s">
        <v>16</v>
      </c>
      <c r="U110" s="7" t="s">
        <v>1533</v>
      </c>
      <c r="V110" s="7"/>
      <c r="W110" s="7" t="s">
        <v>1787</v>
      </c>
      <c r="X110" s="7"/>
      <c r="Y110" s="7" t="s">
        <v>1594</v>
      </c>
    </row>
    <row r="111" spans="1:25" ht="24.75" x14ac:dyDescent="0.25">
      <c r="A111" s="7"/>
      <c r="B111" s="40" t="str">
        <f t="shared" si="6"/>
        <v>example_study_1_ELISA_sample_12</v>
      </c>
      <c r="C111" s="7" t="s">
        <v>1773</v>
      </c>
      <c r="D111" s="7" t="s">
        <v>1760</v>
      </c>
      <c r="E111" s="7" t="s">
        <v>1784</v>
      </c>
      <c r="F111" s="7" t="s">
        <v>1776</v>
      </c>
      <c r="G111" s="7" t="s">
        <v>1779</v>
      </c>
      <c r="H111" s="7" t="s">
        <v>1745</v>
      </c>
      <c r="I111" s="7"/>
      <c r="J111" s="7"/>
      <c r="K111" s="7" t="str">
        <f t="shared" si="7"/>
        <v>example_study_1</v>
      </c>
      <c r="L111" s="7" t="s">
        <v>1792</v>
      </c>
      <c r="M111" s="7" t="str">
        <f>IF(B111 &lt;&gt; "", _xlfn.XLOOKUP(C111, bioSamples!$B$4:$B$200, bioSamples!$G$4:$G$200), "")</f>
        <v>subject_example_study_1_subject_3</v>
      </c>
      <c r="N111" s="7" t="s">
        <v>1786</v>
      </c>
      <c r="O111" s="7" t="str">
        <f>IF(C111 &lt;&gt; "", _xlfn.XLOOKUP(C111, bioSamples!$B$4:$B$200, bioSamples!$C$4:$C$200), "")</f>
        <v>Lung</v>
      </c>
      <c r="P111" s="7" t="str">
        <f>IF($C111 &lt;&gt; "", _xlfn.XLOOKUP($C111, bioSamples!$B$4:$B$200, bioSamples!$D$4:$D$200), "")</f>
        <v>lymph node</v>
      </c>
      <c r="Q111" s="7"/>
      <c r="R111" s="7"/>
      <c r="S111" s="7">
        <v>12</v>
      </c>
      <c r="T111" s="7" t="s">
        <v>16</v>
      </c>
      <c r="U111" s="7" t="s">
        <v>1533</v>
      </c>
      <c r="V111" s="7"/>
      <c r="W111" s="7" t="s">
        <v>1787</v>
      </c>
      <c r="X111" s="7"/>
      <c r="Y111" s="7" t="s">
        <v>1594</v>
      </c>
    </row>
    <row r="112" spans="1:25" x14ac:dyDescent="0.25">
      <c r="A112" s="7"/>
      <c r="B112" s="40" t="str">
        <f t="shared" si="6"/>
        <v/>
      </c>
      <c r="C112" s="7"/>
      <c r="D112" s="7"/>
      <c r="E112" s="7"/>
      <c r="F112" s="7"/>
      <c r="G112" s="7"/>
      <c r="H112" s="7"/>
      <c r="I112" s="7"/>
      <c r="J112" s="7"/>
      <c r="K112" s="7" t="str">
        <f t="shared" si="7"/>
        <v/>
      </c>
      <c r="L112" s="7"/>
      <c r="M112" s="7" t="str">
        <f>IF(B112 &lt;&gt; "", _xlfn.XLOOKUP(C112, bioSamples!$B$4:$B$200, bioSamples!$G$4:$G$200), "")</f>
        <v/>
      </c>
      <c r="N112" s="7"/>
      <c r="O112" s="7" t="str">
        <f>IF(C112 &lt;&gt; "", _xlfn.XLOOKUP(C112, bioSamples!$B$4:$B$200, bioSamples!$C$4:$C$200), "")</f>
        <v/>
      </c>
      <c r="P112" s="7" t="str">
        <f>IF($C112 &lt;&gt; "", _xlfn.XLOOKUP($C112, bioSamples!$B$4:$B$200, bioSamples!$D$4:$D$200), "")</f>
        <v/>
      </c>
      <c r="Q112" s="7"/>
      <c r="R112" s="7"/>
      <c r="S112" s="7"/>
      <c r="T112" s="7"/>
      <c r="U112" s="7"/>
      <c r="V112" s="7"/>
      <c r="W112" s="7"/>
      <c r="X112" s="7"/>
      <c r="Y112" s="7"/>
    </row>
    <row r="113" spans="1:25" x14ac:dyDescent="0.25">
      <c r="A113" s="7"/>
      <c r="B113" s="40" t="str">
        <f t="shared" si="6"/>
        <v/>
      </c>
      <c r="C113" s="7"/>
      <c r="D113" s="7"/>
      <c r="E113" s="7"/>
      <c r="F113" s="7"/>
      <c r="G113" s="7"/>
      <c r="H113" s="7"/>
      <c r="I113" s="7"/>
      <c r="J113" s="7"/>
      <c r="K113" s="7" t="str">
        <f t="shared" si="7"/>
        <v/>
      </c>
      <c r="L113" s="7"/>
      <c r="M113" s="7" t="str">
        <f>IF(B113 &lt;&gt; "", _xlfn.XLOOKUP(C113, bioSamples!$B$4:$B$200, bioSamples!$G$4:$G$200), "")</f>
        <v/>
      </c>
      <c r="N113" s="7"/>
      <c r="O113" s="7" t="str">
        <f>IF(C113 &lt;&gt; "", _xlfn.XLOOKUP(C113, bioSamples!$B$4:$B$200, bioSamples!$C$4:$C$200), "")</f>
        <v/>
      </c>
      <c r="P113" s="7" t="str">
        <f>IF($C113 &lt;&gt; "", _xlfn.XLOOKUP($C113, bioSamples!$B$4:$B$200, bioSamples!$D$4:$D$200), "")</f>
        <v/>
      </c>
      <c r="Q113" s="7"/>
      <c r="R113" s="7"/>
      <c r="S113" s="7"/>
      <c r="T113" s="7"/>
      <c r="U113" s="7"/>
      <c r="V113" s="7"/>
      <c r="W113" s="7"/>
      <c r="X113" s="7"/>
      <c r="Y113" s="7"/>
    </row>
    <row r="114" spans="1:25" x14ac:dyDescent="0.25">
      <c r="A114" s="7"/>
      <c r="B114" s="40" t="str">
        <f t="shared" si="6"/>
        <v/>
      </c>
      <c r="C114" s="7"/>
      <c r="D114" s="7"/>
      <c r="E114" s="7"/>
      <c r="F114" s="7"/>
      <c r="G114" s="7"/>
      <c r="H114" s="7"/>
      <c r="I114" s="7"/>
      <c r="J114" s="7"/>
      <c r="K114" s="7" t="str">
        <f t="shared" si="7"/>
        <v/>
      </c>
      <c r="L114" s="7"/>
      <c r="M114" s="7" t="str">
        <f>IF(B114 &lt;&gt; "", _xlfn.XLOOKUP(C114, bioSamples!$B$4:$B$200, bioSamples!$G$4:$G$200), "")</f>
        <v/>
      </c>
      <c r="N114" s="7"/>
      <c r="O114" s="7" t="str">
        <f>IF(C114 &lt;&gt; "", _xlfn.XLOOKUP(C114, bioSamples!$B$4:$B$200, bioSamples!$C$4:$C$200), "")</f>
        <v/>
      </c>
      <c r="P114" s="7" t="str">
        <f>IF($C114 &lt;&gt; "", _xlfn.XLOOKUP($C114, bioSamples!$B$4:$B$200, bioSamples!$D$4:$D$200), "")</f>
        <v/>
      </c>
      <c r="Q114" s="7"/>
      <c r="R114" s="7"/>
      <c r="S114" s="7"/>
      <c r="T114" s="7"/>
      <c r="U114" s="7"/>
      <c r="V114" s="7"/>
      <c r="W114" s="7"/>
      <c r="X114" s="7"/>
      <c r="Y114" s="7"/>
    </row>
    <row r="115" spans="1:25" x14ac:dyDescent="0.25">
      <c r="A115" s="7"/>
      <c r="B115" s="40" t="str">
        <f t="shared" si="6"/>
        <v/>
      </c>
      <c r="C115" s="7"/>
      <c r="D115" s="7"/>
      <c r="E115" s="7"/>
      <c r="F115" s="7"/>
      <c r="G115" s="7"/>
      <c r="H115" s="7"/>
      <c r="I115" s="7"/>
      <c r="J115" s="7"/>
      <c r="K115" s="7" t="str">
        <f t="shared" si="7"/>
        <v/>
      </c>
      <c r="L115" s="7"/>
      <c r="M115" s="7" t="str">
        <f>IF(B115 &lt;&gt; "", _xlfn.XLOOKUP(C115, bioSamples!$B$4:$B$200, bioSamples!$G$4:$G$200), "")</f>
        <v/>
      </c>
      <c r="N115" s="7"/>
      <c r="O115" s="7" t="str">
        <f>IF(C115 &lt;&gt; "", _xlfn.XLOOKUP(C115, bioSamples!$B$4:$B$200, bioSamples!$C$4:$C$200), "")</f>
        <v/>
      </c>
      <c r="P115" s="7" t="str">
        <f>IF($C115 &lt;&gt; "", _xlfn.XLOOKUP($C115, bioSamples!$B$4:$B$200, bioSamples!$D$4:$D$200), "")</f>
        <v/>
      </c>
      <c r="Q115" s="7"/>
      <c r="R115" s="7"/>
      <c r="S115" s="7"/>
      <c r="T115" s="7"/>
      <c r="U115" s="7"/>
      <c r="V115" s="7"/>
      <c r="W115" s="7"/>
      <c r="X115" s="7"/>
      <c r="Y115" s="7"/>
    </row>
    <row r="116" spans="1:25" x14ac:dyDescent="0.25">
      <c r="A116" s="7"/>
      <c r="B116" s="40" t="str">
        <f t="shared" si="6"/>
        <v/>
      </c>
      <c r="C116" s="7"/>
      <c r="D116" s="7"/>
      <c r="E116" s="7"/>
      <c r="F116" s="7"/>
      <c r="G116" s="7"/>
      <c r="H116" s="7"/>
      <c r="I116" s="7"/>
      <c r="J116" s="7"/>
      <c r="K116" s="7" t="str">
        <f t="shared" si="7"/>
        <v/>
      </c>
      <c r="L116" s="7"/>
      <c r="M116" s="7" t="str">
        <f>IF(B116 &lt;&gt; "", _xlfn.XLOOKUP(C116, bioSamples!$B$4:$B$200, bioSamples!$G$4:$G$200), "")</f>
        <v/>
      </c>
      <c r="N116" s="7"/>
      <c r="O116" s="7" t="str">
        <f>IF(C116 &lt;&gt; "", _xlfn.XLOOKUP(C116, bioSamples!$B$4:$B$200, bioSamples!$C$4:$C$200), "")</f>
        <v/>
      </c>
      <c r="P116" s="7" t="str">
        <f>IF($C116 &lt;&gt; "", _xlfn.XLOOKUP($C116, bioSamples!$B$4:$B$200, bioSamples!$D$4:$D$200), "")</f>
        <v/>
      </c>
      <c r="Q116" s="7"/>
      <c r="R116" s="7"/>
      <c r="S116" s="7"/>
      <c r="T116" s="7"/>
      <c r="U116" s="7"/>
      <c r="V116" s="7"/>
      <c r="W116" s="7"/>
      <c r="X116" s="7"/>
      <c r="Y116" s="7"/>
    </row>
    <row r="117" spans="1:25" x14ac:dyDescent="0.25">
      <c r="A117" s="7"/>
      <c r="B117" s="40" t="str">
        <f t="shared" si="6"/>
        <v/>
      </c>
      <c r="C117" s="7"/>
      <c r="D117" s="7"/>
      <c r="E117" s="7"/>
      <c r="F117" s="7"/>
      <c r="G117" s="7"/>
      <c r="H117" s="7"/>
      <c r="I117" s="7"/>
      <c r="J117" s="7"/>
      <c r="K117" s="7" t="str">
        <f t="shared" si="7"/>
        <v/>
      </c>
      <c r="L117" s="7"/>
      <c r="M117" s="7" t="str">
        <f>IF(B117 &lt;&gt; "", _xlfn.XLOOKUP(C117, bioSamples!$B$4:$B$200, bioSamples!$G$4:$G$200), "")</f>
        <v/>
      </c>
      <c r="N117" s="7"/>
      <c r="O117" s="7" t="str">
        <f>IF(C117 &lt;&gt; "", _xlfn.XLOOKUP(C117, bioSamples!$B$4:$B$200, bioSamples!$C$4:$C$200), "")</f>
        <v/>
      </c>
      <c r="P117" s="7" t="str">
        <f>IF($C117 &lt;&gt; "", _xlfn.XLOOKUP($C117, bioSamples!$B$4:$B$200, bioSamples!$D$4:$D$200), "")</f>
        <v/>
      </c>
      <c r="Q117" s="7"/>
      <c r="R117" s="7"/>
      <c r="S117" s="7"/>
      <c r="T117" s="7"/>
      <c r="U117" s="7"/>
      <c r="V117" s="7"/>
      <c r="W117" s="7"/>
      <c r="X117" s="7"/>
      <c r="Y117" s="7"/>
    </row>
    <row r="118" spans="1:25" x14ac:dyDescent="0.25">
      <c r="A118" s="7"/>
      <c r="B118" s="40" t="str">
        <f t="shared" si="6"/>
        <v/>
      </c>
      <c r="C118" s="7"/>
      <c r="D118" s="7"/>
      <c r="E118" s="7"/>
      <c r="F118" s="7"/>
      <c r="G118" s="7"/>
      <c r="H118" s="7"/>
      <c r="I118" s="7"/>
      <c r="J118" s="7"/>
      <c r="K118" s="7" t="str">
        <f t="shared" si="7"/>
        <v/>
      </c>
      <c r="L118" s="7"/>
      <c r="M118" s="7" t="str">
        <f>IF(B118 &lt;&gt; "", _xlfn.XLOOKUP(C118, bioSamples!$B$4:$B$200, bioSamples!$G$4:$G$200), "")</f>
        <v/>
      </c>
      <c r="N118" s="7"/>
      <c r="O118" s="7" t="str">
        <f>IF(C118 &lt;&gt; "", _xlfn.XLOOKUP(C118, bioSamples!$B$4:$B$200, bioSamples!$C$4:$C$200), "")</f>
        <v/>
      </c>
      <c r="P118" s="7" t="str">
        <f>IF($C118 &lt;&gt; "", _xlfn.XLOOKUP($C118, bioSamples!$B$4:$B$200, bioSamples!$D$4:$D$200), "")</f>
        <v/>
      </c>
      <c r="Q118" s="7"/>
      <c r="R118" s="7"/>
      <c r="S118" s="7"/>
      <c r="T118" s="7"/>
      <c r="U118" s="7"/>
      <c r="V118" s="7"/>
      <c r="W118" s="7"/>
      <c r="X118" s="7"/>
      <c r="Y118" s="7"/>
    </row>
    <row r="119" spans="1:25" x14ac:dyDescent="0.25">
      <c r="A119" s="7"/>
      <c r="B119" s="40" t="str">
        <f t="shared" si="6"/>
        <v/>
      </c>
      <c r="C119" s="7"/>
      <c r="D119" s="7"/>
      <c r="E119" s="7"/>
      <c r="F119" s="7"/>
      <c r="G119" s="7"/>
      <c r="H119" s="7"/>
      <c r="I119" s="7"/>
      <c r="J119" s="7"/>
      <c r="K119" s="7" t="str">
        <f t="shared" si="7"/>
        <v/>
      </c>
      <c r="L119" s="7"/>
      <c r="M119" s="7" t="str">
        <f>IF(B119 &lt;&gt; "", _xlfn.XLOOKUP(C119, bioSamples!$B$4:$B$200, bioSamples!$G$4:$G$200), "")</f>
        <v/>
      </c>
      <c r="N119" s="7"/>
      <c r="O119" s="7" t="str">
        <f>IF(C119 &lt;&gt; "", _xlfn.XLOOKUP(C119, bioSamples!$B$4:$B$200, bioSamples!$C$4:$C$200), "")</f>
        <v/>
      </c>
      <c r="P119" s="7" t="str">
        <f>IF($C119 &lt;&gt; "", _xlfn.XLOOKUP($C119, bioSamples!$B$4:$B$200, bioSamples!$D$4:$D$200), "")</f>
        <v/>
      </c>
      <c r="Q119" s="7"/>
      <c r="R119" s="7"/>
      <c r="S119" s="7"/>
      <c r="T119" s="7"/>
      <c r="U119" s="7"/>
      <c r="V119" s="7"/>
      <c r="W119" s="7"/>
      <c r="X119" s="7"/>
      <c r="Y119" s="7"/>
    </row>
    <row r="120" spans="1:25" x14ac:dyDescent="0.25">
      <c r="A120" s="7"/>
      <c r="B120" s="40" t="str">
        <f t="shared" si="6"/>
        <v/>
      </c>
      <c r="C120" s="7"/>
      <c r="D120" s="7"/>
      <c r="E120" s="7"/>
      <c r="F120" s="7"/>
      <c r="G120" s="7"/>
      <c r="H120" s="7"/>
      <c r="I120" s="7"/>
      <c r="J120" s="7"/>
      <c r="K120" s="7" t="str">
        <f t="shared" si="7"/>
        <v/>
      </c>
      <c r="L120" s="7"/>
      <c r="M120" s="7" t="str">
        <f>IF(B120 &lt;&gt; "", _xlfn.XLOOKUP(C120, bioSamples!$B$4:$B$200, bioSamples!$G$4:$G$200), "")</f>
        <v/>
      </c>
      <c r="N120" s="7"/>
      <c r="O120" s="7" t="str">
        <f>IF(C120 &lt;&gt; "", _xlfn.XLOOKUP(C120, bioSamples!$B$4:$B$200, bioSamples!$C$4:$C$200), "")</f>
        <v/>
      </c>
      <c r="P120" s="7" t="str">
        <f>IF($C120 &lt;&gt; "", _xlfn.XLOOKUP($C120, bioSamples!$B$4:$B$200, bioSamples!$D$4:$D$200), "")</f>
        <v/>
      </c>
      <c r="Q120" s="7"/>
      <c r="R120" s="7"/>
      <c r="S120" s="7"/>
      <c r="T120" s="7"/>
      <c r="U120" s="7"/>
      <c r="V120" s="7"/>
      <c r="W120" s="7"/>
      <c r="X120" s="7"/>
      <c r="Y120" s="7"/>
    </row>
    <row r="121" spans="1:25" x14ac:dyDescent="0.25">
      <c r="A121" s="7"/>
      <c r="B121" s="40" t="str">
        <f t="shared" si="6"/>
        <v/>
      </c>
      <c r="C121" s="7"/>
      <c r="D121" s="7"/>
      <c r="E121" s="7"/>
      <c r="F121" s="7"/>
      <c r="G121" s="7"/>
      <c r="H121" s="7"/>
      <c r="I121" s="7"/>
      <c r="J121" s="7"/>
      <c r="K121" s="7" t="str">
        <f t="shared" si="7"/>
        <v/>
      </c>
      <c r="L121" s="7"/>
      <c r="M121" s="7" t="str">
        <f>IF(B121 &lt;&gt; "", _xlfn.XLOOKUP(C121, bioSamples!$B$4:$B$200, bioSamples!$G$4:$G$200), "")</f>
        <v/>
      </c>
      <c r="N121" s="7"/>
      <c r="O121" s="7" t="str">
        <f>IF(C121 &lt;&gt; "", _xlfn.XLOOKUP(C121, bioSamples!$B$4:$B$200, bioSamples!$C$4:$C$200), "")</f>
        <v/>
      </c>
      <c r="P121" s="7" t="str">
        <f>IF($C121 &lt;&gt; "", _xlfn.XLOOKUP($C121, bioSamples!$B$4:$B$200, bioSamples!$D$4:$D$200), "")</f>
        <v/>
      </c>
      <c r="Q121" s="7"/>
      <c r="R121" s="7"/>
      <c r="S121" s="7"/>
      <c r="T121" s="7"/>
      <c r="U121" s="7"/>
      <c r="V121" s="7"/>
      <c r="W121" s="7"/>
      <c r="X121" s="7"/>
      <c r="Y121" s="7"/>
    </row>
    <row r="122" spans="1:25" x14ac:dyDescent="0.25">
      <c r="A122" s="7"/>
      <c r="B122" s="40" t="str">
        <f t="shared" si="6"/>
        <v/>
      </c>
      <c r="C122" s="7"/>
      <c r="D122" s="7"/>
      <c r="E122" s="7"/>
      <c r="F122" s="7"/>
      <c r="G122" s="7"/>
      <c r="H122" s="7"/>
      <c r="I122" s="7"/>
      <c r="J122" s="7"/>
      <c r="K122" s="7" t="str">
        <f t="shared" si="7"/>
        <v/>
      </c>
      <c r="L122" s="7"/>
      <c r="M122" s="7" t="str">
        <f>IF(B122 &lt;&gt; "", _xlfn.XLOOKUP(C122, bioSamples!$B$4:$B$200, bioSamples!$G$4:$G$200), "")</f>
        <v/>
      </c>
      <c r="N122" s="7"/>
      <c r="O122" s="7" t="str">
        <f>IF(C122 &lt;&gt; "", _xlfn.XLOOKUP(C122, bioSamples!$B$4:$B$200, bioSamples!$C$4:$C$200), "")</f>
        <v/>
      </c>
      <c r="P122" s="7" t="str">
        <f>IF($C122 &lt;&gt; "", _xlfn.XLOOKUP($C122, bioSamples!$B$4:$B$200, bioSamples!$D$4:$D$200), "")</f>
        <v/>
      </c>
      <c r="Q122" s="7"/>
      <c r="R122" s="7"/>
      <c r="S122" s="7"/>
      <c r="T122" s="7"/>
      <c r="U122" s="7"/>
      <c r="V122" s="7"/>
      <c r="W122" s="7"/>
      <c r="X122" s="7"/>
      <c r="Y122" s="7"/>
    </row>
    <row r="123" spans="1:25" x14ac:dyDescent="0.25">
      <c r="A123" s="7"/>
      <c r="B123" s="40" t="str">
        <f t="shared" si="6"/>
        <v/>
      </c>
      <c r="C123" s="7"/>
      <c r="D123" s="7"/>
      <c r="E123" s="7"/>
      <c r="F123" s="7"/>
      <c r="G123" s="7"/>
      <c r="H123" s="7"/>
      <c r="I123" s="7"/>
      <c r="J123" s="7"/>
      <c r="K123" s="7" t="str">
        <f t="shared" si="7"/>
        <v/>
      </c>
      <c r="L123" s="7"/>
      <c r="M123" s="7" t="str">
        <f>IF(B123 &lt;&gt; "", _xlfn.XLOOKUP(C123, bioSamples!$B$4:$B$200, bioSamples!$G$4:$G$200), "")</f>
        <v/>
      </c>
      <c r="N123" s="7"/>
      <c r="O123" s="7" t="str">
        <f>IF(C123 &lt;&gt; "", _xlfn.XLOOKUP(C123, bioSamples!$B$4:$B$200, bioSamples!$C$4:$C$200), "")</f>
        <v/>
      </c>
      <c r="P123" s="7" t="str">
        <f>IF($C123 &lt;&gt; "", _xlfn.XLOOKUP($C123, bioSamples!$B$4:$B$200, bioSamples!$D$4:$D$200), "")</f>
        <v/>
      </c>
      <c r="Q123" s="7"/>
      <c r="R123" s="7"/>
      <c r="S123" s="7"/>
      <c r="T123" s="7"/>
      <c r="U123" s="7"/>
      <c r="V123" s="7"/>
      <c r="W123" s="7"/>
      <c r="X123" s="7"/>
      <c r="Y123" s="7"/>
    </row>
    <row r="124" spans="1:25" x14ac:dyDescent="0.25">
      <c r="A124" s="7"/>
      <c r="B124" s="40" t="str">
        <f t="shared" si="6"/>
        <v/>
      </c>
      <c r="C124" s="7"/>
      <c r="D124" s="7"/>
      <c r="E124" s="7"/>
      <c r="F124" s="7"/>
      <c r="G124" s="7"/>
      <c r="H124" s="7"/>
      <c r="I124" s="7"/>
      <c r="J124" s="7"/>
      <c r="K124" s="7" t="str">
        <f t="shared" si="7"/>
        <v/>
      </c>
      <c r="L124" s="7"/>
      <c r="M124" s="7" t="str">
        <f>IF(B124 &lt;&gt; "", _xlfn.XLOOKUP(C124, bioSamples!$B$4:$B$200, bioSamples!$G$4:$G$200), "")</f>
        <v/>
      </c>
      <c r="N124" s="7"/>
      <c r="O124" s="7" t="str">
        <f>IF(C124 &lt;&gt; "", _xlfn.XLOOKUP(C124, bioSamples!$B$4:$B$200, bioSamples!$C$4:$C$200), "")</f>
        <v/>
      </c>
      <c r="P124" s="7" t="str">
        <f>IF($C124 &lt;&gt; "", _xlfn.XLOOKUP($C124, bioSamples!$B$4:$B$200, bioSamples!$D$4:$D$200), "")</f>
        <v/>
      </c>
      <c r="Q124" s="7"/>
      <c r="R124" s="7"/>
      <c r="S124" s="7"/>
      <c r="T124" s="7"/>
      <c r="U124" s="7"/>
      <c r="V124" s="7"/>
      <c r="W124" s="7"/>
      <c r="X124" s="7"/>
      <c r="Y124" s="7"/>
    </row>
    <row r="125" spans="1:25" x14ac:dyDescent="0.25">
      <c r="A125" s="7"/>
      <c r="B125" s="40" t="str">
        <f t="shared" si="6"/>
        <v/>
      </c>
      <c r="C125" s="7"/>
      <c r="D125" s="7"/>
      <c r="E125" s="7"/>
      <c r="F125" s="7"/>
      <c r="G125" s="7"/>
      <c r="H125" s="7"/>
      <c r="I125" s="7"/>
      <c r="J125" s="7"/>
      <c r="K125" s="7" t="str">
        <f t="shared" si="7"/>
        <v/>
      </c>
      <c r="L125" s="7"/>
      <c r="M125" s="7" t="str">
        <f>IF(B125 &lt;&gt; "", _xlfn.XLOOKUP(C125, bioSamples!$B$4:$B$200, bioSamples!$G$4:$G$200), "")</f>
        <v/>
      </c>
      <c r="N125" s="7"/>
      <c r="O125" s="7" t="str">
        <f>IF(C125 &lt;&gt; "", _xlfn.XLOOKUP(C125, bioSamples!$B$4:$B$200, bioSamples!$C$4:$C$200), "")</f>
        <v/>
      </c>
      <c r="P125" s="7" t="str">
        <f>IF($C125 &lt;&gt; "", _xlfn.XLOOKUP($C125, bioSamples!$B$4:$B$200, bioSamples!$D$4:$D$200), "")</f>
        <v/>
      </c>
      <c r="Q125" s="7"/>
      <c r="R125" s="7"/>
      <c r="S125" s="7"/>
      <c r="T125" s="7"/>
      <c r="U125" s="7"/>
      <c r="V125" s="7"/>
      <c r="W125" s="7"/>
      <c r="X125" s="7"/>
      <c r="Y125" s="7"/>
    </row>
    <row r="126" spans="1:25" x14ac:dyDescent="0.25">
      <c r="A126" s="7"/>
      <c r="B126" s="40" t="str">
        <f t="shared" si="6"/>
        <v/>
      </c>
      <c r="C126" s="7"/>
      <c r="D126" s="7"/>
      <c r="E126" s="7"/>
      <c r="F126" s="7"/>
      <c r="G126" s="7"/>
      <c r="H126" s="7"/>
      <c r="I126" s="7"/>
      <c r="J126" s="7"/>
      <c r="K126" s="7" t="str">
        <f t="shared" si="7"/>
        <v/>
      </c>
      <c r="L126" s="7"/>
      <c r="M126" s="7" t="str">
        <f>IF(B126 &lt;&gt; "", _xlfn.XLOOKUP(C126, bioSamples!$B$4:$B$200, bioSamples!$G$4:$G$200), "")</f>
        <v/>
      </c>
      <c r="N126" s="7"/>
      <c r="O126" s="7" t="str">
        <f>IF(C126 &lt;&gt; "", _xlfn.XLOOKUP(C126, bioSamples!$B$4:$B$200, bioSamples!$C$4:$C$200), "")</f>
        <v/>
      </c>
      <c r="P126" s="7" t="str">
        <f>IF($C126 &lt;&gt; "", _xlfn.XLOOKUP($C126, bioSamples!$B$4:$B$200, bioSamples!$D$4:$D$200), "")</f>
        <v/>
      </c>
      <c r="Q126" s="7"/>
      <c r="R126" s="7"/>
      <c r="S126" s="7"/>
      <c r="T126" s="7"/>
      <c r="U126" s="7"/>
      <c r="V126" s="7"/>
      <c r="W126" s="7"/>
      <c r="X126" s="7"/>
      <c r="Y126" s="7"/>
    </row>
    <row r="127" spans="1:25" x14ac:dyDescent="0.25">
      <c r="A127" s="7"/>
      <c r="B127" s="40" t="str">
        <f t="shared" si="6"/>
        <v/>
      </c>
      <c r="C127" s="7"/>
      <c r="D127" s="7"/>
      <c r="E127" s="7"/>
      <c r="F127" s="7"/>
      <c r="G127" s="7"/>
      <c r="H127" s="7"/>
      <c r="I127" s="7"/>
      <c r="J127" s="7"/>
      <c r="K127" s="7" t="str">
        <f t="shared" si="7"/>
        <v/>
      </c>
      <c r="L127" s="7"/>
      <c r="M127" s="7" t="str">
        <f>IF(B127 &lt;&gt; "", _xlfn.XLOOKUP(C127, bioSamples!$B$4:$B$200, bioSamples!$G$4:$G$200), "")</f>
        <v/>
      </c>
      <c r="N127" s="7"/>
      <c r="O127" s="7" t="str">
        <f>IF(C127 &lt;&gt; "", _xlfn.XLOOKUP(C127, bioSamples!$B$4:$B$200, bioSamples!$C$4:$C$200), "")</f>
        <v/>
      </c>
      <c r="P127" s="7" t="str">
        <f>IF($C127 &lt;&gt; "", _xlfn.XLOOKUP($C127, bioSamples!$B$4:$B$200, bioSamples!$D$4:$D$200), "")</f>
        <v/>
      </c>
      <c r="Q127" s="7"/>
      <c r="R127" s="7"/>
      <c r="S127" s="7"/>
      <c r="T127" s="7"/>
      <c r="U127" s="7"/>
      <c r="V127" s="7"/>
      <c r="W127" s="7"/>
      <c r="X127" s="7"/>
      <c r="Y127" s="7"/>
    </row>
    <row r="128" spans="1:25" x14ac:dyDescent="0.25">
      <c r="A128" s="7"/>
      <c r="B128" s="40" t="str">
        <f t="shared" si="6"/>
        <v/>
      </c>
      <c r="C128" s="7"/>
      <c r="D128" s="7"/>
      <c r="E128" s="7"/>
      <c r="F128" s="7"/>
      <c r="G128" s="7"/>
      <c r="H128" s="7"/>
      <c r="I128" s="7"/>
      <c r="J128" s="7"/>
      <c r="K128" s="7" t="str">
        <f t="shared" si="7"/>
        <v/>
      </c>
      <c r="L128" s="7"/>
      <c r="M128" s="7" t="str">
        <f>IF(B128 &lt;&gt; "", _xlfn.XLOOKUP(C128, bioSamples!$B$4:$B$200, bioSamples!$G$4:$G$200), "")</f>
        <v/>
      </c>
      <c r="N128" s="7"/>
      <c r="O128" s="7" t="str">
        <f>IF(C128 &lt;&gt; "", _xlfn.XLOOKUP(C128, bioSamples!$B$4:$B$200, bioSamples!$C$4:$C$200), "")</f>
        <v/>
      </c>
      <c r="P128" s="7" t="str">
        <f>IF($C128 &lt;&gt; "", _xlfn.XLOOKUP($C128, bioSamples!$B$4:$B$200, bioSamples!$D$4:$D$200), "")</f>
        <v/>
      </c>
      <c r="Q128" s="7"/>
      <c r="R128" s="7"/>
      <c r="S128" s="7"/>
      <c r="T128" s="7"/>
      <c r="U128" s="7"/>
      <c r="V128" s="7"/>
      <c r="W128" s="7"/>
      <c r="X128" s="7"/>
      <c r="Y128" s="7"/>
    </row>
    <row r="129" spans="1:25" x14ac:dyDescent="0.25">
      <c r="A129" s="7"/>
      <c r="B129" s="40" t="str">
        <f t="shared" si="6"/>
        <v/>
      </c>
      <c r="C129" s="7"/>
      <c r="D129" s="7"/>
      <c r="E129" s="7"/>
      <c r="F129" s="7"/>
      <c r="G129" s="7"/>
      <c r="H129" s="7"/>
      <c r="I129" s="7"/>
      <c r="J129" s="7"/>
      <c r="K129" s="7" t="str">
        <f t="shared" si="7"/>
        <v/>
      </c>
      <c r="L129" s="7"/>
      <c r="M129" s="7" t="str">
        <f>IF(B129 &lt;&gt; "", _xlfn.XLOOKUP(C129, bioSamples!$B$4:$B$200, bioSamples!$G$4:$G$200), "")</f>
        <v/>
      </c>
      <c r="N129" s="7"/>
      <c r="O129" s="7" t="str">
        <f>IF(C129 &lt;&gt; "", _xlfn.XLOOKUP(C129, bioSamples!$B$4:$B$200, bioSamples!$C$4:$C$200), "")</f>
        <v/>
      </c>
      <c r="P129" s="7" t="str">
        <f>IF($C129 &lt;&gt; "", _xlfn.XLOOKUP($C129, bioSamples!$B$4:$B$200, bioSamples!$D$4:$D$200), "")</f>
        <v/>
      </c>
      <c r="Q129" s="7"/>
      <c r="R129" s="7"/>
      <c r="S129" s="7"/>
      <c r="T129" s="7"/>
      <c r="U129" s="7"/>
      <c r="V129" s="7"/>
      <c r="W129" s="7"/>
      <c r="X129" s="7"/>
      <c r="Y129" s="7"/>
    </row>
    <row r="130" spans="1:25" x14ac:dyDescent="0.25">
      <c r="A130" s="7"/>
      <c r="B130" s="40" t="str">
        <f t="shared" si="6"/>
        <v/>
      </c>
      <c r="C130" s="7"/>
      <c r="D130" s="7"/>
      <c r="E130" s="7"/>
      <c r="F130" s="7"/>
      <c r="G130" s="7"/>
      <c r="H130" s="7"/>
      <c r="I130" s="7"/>
      <c r="J130" s="7"/>
      <c r="K130" s="7" t="str">
        <f t="shared" si="7"/>
        <v/>
      </c>
      <c r="L130" s="7"/>
      <c r="M130" s="7" t="str">
        <f>IF(B130 &lt;&gt; "", _xlfn.XLOOKUP(C130, bioSamples!$B$4:$B$200, bioSamples!$G$4:$G$200), "")</f>
        <v/>
      </c>
      <c r="N130" s="7"/>
      <c r="O130" s="7" t="str">
        <f>IF(C130 &lt;&gt; "", _xlfn.XLOOKUP(C130, bioSamples!$B$4:$B$200, bioSamples!$C$4:$C$200), "")</f>
        <v/>
      </c>
      <c r="P130" s="7" t="str">
        <f>IF($C130 &lt;&gt; "", _xlfn.XLOOKUP($C130, bioSamples!$B$4:$B$200, bioSamples!$D$4:$D$200), "")</f>
        <v/>
      </c>
      <c r="Q130" s="7"/>
      <c r="R130" s="7"/>
      <c r="S130" s="7"/>
      <c r="T130" s="7"/>
      <c r="U130" s="7"/>
      <c r="V130" s="7"/>
      <c r="W130" s="7"/>
      <c r="X130" s="7"/>
      <c r="Y130" s="7"/>
    </row>
    <row r="131" spans="1:25" x14ac:dyDescent="0.25">
      <c r="A131" s="7"/>
      <c r="B131" s="40" t="str">
        <f t="shared" si="6"/>
        <v/>
      </c>
      <c r="C131" s="7"/>
      <c r="D131" s="7"/>
      <c r="E131" s="7"/>
      <c r="F131" s="7"/>
      <c r="G131" s="7"/>
      <c r="H131" s="7"/>
      <c r="I131" s="7"/>
      <c r="J131" s="7"/>
      <c r="K131" s="7" t="str">
        <f t="shared" si="7"/>
        <v/>
      </c>
      <c r="L131" s="7"/>
      <c r="M131" s="7" t="str">
        <f>IF(B131 &lt;&gt; "", _xlfn.XLOOKUP(C131, bioSamples!$B$4:$B$200, bioSamples!$G$4:$G$200), "")</f>
        <v/>
      </c>
      <c r="N131" s="7"/>
      <c r="O131" s="7" t="str">
        <f>IF(C131 &lt;&gt; "", _xlfn.XLOOKUP(C131, bioSamples!$B$4:$B$200, bioSamples!$C$4:$C$200), "")</f>
        <v/>
      </c>
      <c r="P131" s="7" t="str">
        <f>IF($C131 &lt;&gt; "", _xlfn.XLOOKUP($C131, bioSamples!$B$4:$B$200, bioSamples!$D$4:$D$200), "")</f>
        <v/>
      </c>
      <c r="Q131" s="7"/>
      <c r="R131" s="7"/>
      <c r="S131" s="7"/>
      <c r="T131" s="7"/>
      <c r="U131" s="7"/>
      <c r="V131" s="7"/>
      <c r="W131" s="7"/>
      <c r="X131" s="7"/>
      <c r="Y131" s="7"/>
    </row>
    <row r="132" spans="1:25" x14ac:dyDescent="0.25">
      <c r="A132" s="7"/>
      <c r="B132" s="40" t="str">
        <f t="shared" ref="B132:B163" si="8">IF(OR(ISBLANK(H132), ISBLANK(Y132)), "", _xlfn.TEXTJOIN("_", TRUE, study_id, Y132,H132))</f>
        <v/>
      </c>
      <c r="C132" s="7"/>
      <c r="D132" s="7"/>
      <c r="E132" s="7"/>
      <c r="F132" s="7"/>
      <c r="G132" s="7"/>
      <c r="H132" s="7"/>
      <c r="I132" s="7"/>
      <c r="J132" s="7"/>
      <c r="K132" s="7" t="str">
        <f t="shared" ref="K132:K163" si="9">IF(NOT(ISBLANK(H132)), study_id, "")</f>
        <v/>
      </c>
      <c r="L132" s="7"/>
      <c r="M132" s="7" t="str">
        <f>IF(B132 &lt;&gt; "", _xlfn.XLOOKUP(C132, bioSamples!$B$4:$B$200, bioSamples!$G$4:$G$200), "")</f>
        <v/>
      </c>
      <c r="N132" s="7"/>
      <c r="O132" s="7" t="str">
        <f>IF(C132 &lt;&gt; "", _xlfn.XLOOKUP(C132, bioSamples!$B$4:$B$200, bioSamples!$C$4:$C$200), "")</f>
        <v/>
      </c>
      <c r="P132" s="7" t="str">
        <f>IF($C132 &lt;&gt; "", _xlfn.XLOOKUP($C132, bioSamples!$B$4:$B$200, bioSamples!$D$4:$D$200), "")</f>
        <v/>
      </c>
      <c r="Q132" s="7"/>
      <c r="R132" s="7"/>
      <c r="S132" s="7"/>
      <c r="T132" s="7"/>
      <c r="U132" s="7"/>
      <c r="V132" s="7"/>
      <c r="W132" s="7"/>
      <c r="X132" s="7"/>
      <c r="Y132" s="7"/>
    </row>
    <row r="133" spans="1:25" x14ac:dyDescent="0.25">
      <c r="A133" s="7"/>
      <c r="B133" s="40" t="str">
        <f t="shared" si="8"/>
        <v/>
      </c>
      <c r="C133" s="7"/>
      <c r="D133" s="7"/>
      <c r="E133" s="7"/>
      <c r="F133" s="7"/>
      <c r="G133" s="7"/>
      <c r="H133" s="7"/>
      <c r="I133" s="7"/>
      <c r="J133" s="7"/>
      <c r="K133" s="7" t="str">
        <f t="shared" si="9"/>
        <v/>
      </c>
      <c r="L133" s="7"/>
      <c r="M133" s="7" t="str">
        <f>IF(B133 &lt;&gt; "", _xlfn.XLOOKUP(C133, bioSamples!$B$4:$B$200, bioSamples!$G$4:$G$200), "")</f>
        <v/>
      </c>
      <c r="N133" s="7"/>
      <c r="O133" s="7" t="str">
        <f>IF(C133 &lt;&gt; "", _xlfn.XLOOKUP(C133, bioSamples!$B$4:$B$200, bioSamples!$C$4:$C$200), "")</f>
        <v/>
      </c>
      <c r="P133" s="7" t="str">
        <f>IF($C133 &lt;&gt; "", _xlfn.XLOOKUP($C133, bioSamples!$B$4:$B$200, bioSamples!$D$4:$D$200), "")</f>
        <v/>
      </c>
      <c r="Q133" s="7"/>
      <c r="R133" s="7"/>
      <c r="S133" s="7"/>
      <c r="T133" s="7"/>
      <c r="U133" s="7"/>
      <c r="V133" s="7"/>
      <c r="W133" s="7"/>
      <c r="X133" s="7"/>
      <c r="Y133" s="7"/>
    </row>
    <row r="134" spans="1:25" x14ac:dyDescent="0.25">
      <c r="A134" s="7"/>
      <c r="B134" s="40" t="str">
        <f t="shared" si="8"/>
        <v/>
      </c>
      <c r="C134" s="7"/>
      <c r="D134" s="7"/>
      <c r="E134" s="7"/>
      <c r="F134" s="7"/>
      <c r="G134" s="7"/>
      <c r="H134" s="7"/>
      <c r="I134" s="7"/>
      <c r="J134" s="7"/>
      <c r="K134" s="7" t="str">
        <f t="shared" si="9"/>
        <v/>
      </c>
      <c r="L134" s="7"/>
      <c r="M134" s="7" t="str">
        <f>IF(B134 &lt;&gt; "", _xlfn.XLOOKUP(C134, bioSamples!$B$4:$B$200, bioSamples!$G$4:$G$200), "")</f>
        <v/>
      </c>
      <c r="N134" s="7"/>
      <c r="O134" s="7" t="str">
        <f>IF(C134 &lt;&gt; "", _xlfn.XLOOKUP(C134, bioSamples!$B$4:$B$200, bioSamples!$C$4:$C$200), "")</f>
        <v/>
      </c>
      <c r="P134" s="7" t="str">
        <f>IF($C134 &lt;&gt; "", _xlfn.XLOOKUP($C134, bioSamples!$B$4:$B$200, bioSamples!$D$4:$D$200), "")</f>
        <v/>
      </c>
      <c r="Q134" s="7"/>
      <c r="R134" s="7"/>
      <c r="S134" s="7"/>
      <c r="T134" s="7"/>
      <c r="U134" s="7"/>
      <c r="V134" s="7"/>
      <c r="W134" s="7"/>
      <c r="X134" s="7"/>
      <c r="Y134" s="7"/>
    </row>
    <row r="135" spans="1:25" x14ac:dyDescent="0.25">
      <c r="A135" s="7"/>
      <c r="B135" s="40" t="str">
        <f t="shared" si="8"/>
        <v/>
      </c>
      <c r="C135" s="7"/>
      <c r="D135" s="7"/>
      <c r="E135" s="7"/>
      <c r="F135" s="7"/>
      <c r="G135" s="7"/>
      <c r="H135" s="7"/>
      <c r="I135" s="7"/>
      <c r="J135" s="7"/>
      <c r="K135" s="7" t="str">
        <f t="shared" si="9"/>
        <v/>
      </c>
      <c r="L135" s="7"/>
      <c r="M135" s="7" t="str">
        <f>IF(B135 &lt;&gt; "", _xlfn.XLOOKUP(C135, bioSamples!$B$4:$B$200, bioSamples!$G$4:$G$200), "")</f>
        <v/>
      </c>
      <c r="N135" s="7"/>
      <c r="O135" s="7" t="str">
        <f>IF(C135 &lt;&gt; "", _xlfn.XLOOKUP(C135, bioSamples!$B$4:$B$200, bioSamples!$C$4:$C$200), "")</f>
        <v/>
      </c>
      <c r="P135" s="7" t="str">
        <f>IF($C135 &lt;&gt; "", _xlfn.XLOOKUP($C135, bioSamples!$B$4:$B$200, bioSamples!$D$4:$D$200), "")</f>
        <v/>
      </c>
      <c r="Q135" s="7"/>
      <c r="R135" s="7"/>
      <c r="S135" s="7"/>
      <c r="T135" s="7"/>
      <c r="U135" s="7"/>
      <c r="V135" s="7"/>
      <c r="W135" s="7"/>
      <c r="X135" s="7"/>
      <c r="Y135" s="7"/>
    </row>
    <row r="136" spans="1:25" x14ac:dyDescent="0.25">
      <c r="A136" s="7"/>
      <c r="B136" s="40" t="str">
        <f t="shared" si="8"/>
        <v/>
      </c>
      <c r="C136" s="7"/>
      <c r="D136" s="7"/>
      <c r="E136" s="7"/>
      <c r="F136" s="7"/>
      <c r="G136" s="7"/>
      <c r="H136" s="7"/>
      <c r="I136" s="7"/>
      <c r="J136" s="7"/>
      <c r="K136" s="7" t="str">
        <f t="shared" si="9"/>
        <v/>
      </c>
      <c r="L136" s="7"/>
      <c r="M136" s="7" t="str">
        <f>IF(B136 &lt;&gt; "", _xlfn.XLOOKUP(C136, bioSamples!$B$4:$B$200, bioSamples!$G$4:$G$200), "")</f>
        <v/>
      </c>
      <c r="N136" s="7"/>
      <c r="O136" s="7" t="str">
        <f>IF(C136 &lt;&gt; "", _xlfn.XLOOKUP(C136, bioSamples!$B$4:$B$200, bioSamples!$C$4:$C$200), "")</f>
        <v/>
      </c>
      <c r="P136" s="7" t="str">
        <f>IF($C136 &lt;&gt; "", _xlfn.XLOOKUP($C136, bioSamples!$B$4:$B$200, bioSamples!$D$4:$D$200), "")</f>
        <v/>
      </c>
      <c r="Q136" s="7"/>
      <c r="R136" s="7"/>
      <c r="S136" s="7"/>
      <c r="T136" s="7"/>
      <c r="U136" s="7"/>
      <c r="V136" s="7"/>
      <c r="W136" s="7"/>
      <c r="X136" s="7"/>
      <c r="Y136" s="7"/>
    </row>
    <row r="137" spans="1:25" x14ac:dyDescent="0.25">
      <c r="A137" s="7"/>
      <c r="B137" s="40" t="str">
        <f t="shared" si="8"/>
        <v/>
      </c>
      <c r="C137" s="7"/>
      <c r="D137" s="7"/>
      <c r="E137" s="7"/>
      <c r="F137" s="7"/>
      <c r="G137" s="7"/>
      <c r="H137" s="7"/>
      <c r="I137" s="7"/>
      <c r="J137" s="7"/>
      <c r="K137" s="7" t="str">
        <f t="shared" si="9"/>
        <v/>
      </c>
      <c r="L137" s="7"/>
      <c r="M137" s="7" t="str">
        <f>IF(B137 &lt;&gt; "", _xlfn.XLOOKUP(C137, bioSamples!$B$4:$B$200, bioSamples!$G$4:$G$200), "")</f>
        <v/>
      </c>
      <c r="N137" s="7"/>
      <c r="O137" s="7" t="str">
        <f>IF(C137 &lt;&gt; "", _xlfn.XLOOKUP(C137, bioSamples!$B$4:$B$200, bioSamples!$C$4:$C$200), "")</f>
        <v/>
      </c>
      <c r="P137" s="7" t="str">
        <f>IF($C137 &lt;&gt; "", _xlfn.XLOOKUP($C137, bioSamples!$B$4:$B$200, bioSamples!$D$4:$D$200), "")</f>
        <v/>
      </c>
      <c r="Q137" s="7"/>
      <c r="R137" s="7"/>
      <c r="S137" s="7"/>
      <c r="T137" s="7"/>
      <c r="U137" s="7"/>
      <c r="V137" s="7"/>
      <c r="W137" s="7"/>
      <c r="X137" s="7"/>
      <c r="Y137" s="7"/>
    </row>
    <row r="138" spans="1:25" x14ac:dyDescent="0.25">
      <c r="A138" s="7"/>
      <c r="B138" s="40" t="str">
        <f t="shared" si="8"/>
        <v/>
      </c>
      <c r="C138" s="7"/>
      <c r="D138" s="7"/>
      <c r="E138" s="7"/>
      <c r="F138" s="7"/>
      <c r="G138" s="7"/>
      <c r="H138" s="7"/>
      <c r="I138" s="7"/>
      <c r="J138" s="7"/>
      <c r="K138" s="7" t="str">
        <f t="shared" si="9"/>
        <v/>
      </c>
      <c r="L138" s="7"/>
      <c r="M138" s="7" t="str">
        <f>IF(B138 &lt;&gt; "", _xlfn.XLOOKUP(C138, bioSamples!$B$4:$B$200, bioSamples!$G$4:$G$200), "")</f>
        <v/>
      </c>
      <c r="N138" s="7"/>
      <c r="O138" s="7" t="str">
        <f>IF(C138 &lt;&gt; "", _xlfn.XLOOKUP(C138, bioSamples!$B$4:$B$200, bioSamples!$C$4:$C$200), "")</f>
        <v/>
      </c>
      <c r="P138" s="7" t="str">
        <f>IF($C138 &lt;&gt; "", _xlfn.XLOOKUP($C138, bioSamples!$B$4:$B$200, bioSamples!$D$4:$D$200), "")</f>
        <v/>
      </c>
      <c r="Q138" s="7"/>
      <c r="R138" s="7"/>
      <c r="S138" s="7"/>
      <c r="T138" s="7"/>
      <c r="U138" s="7"/>
      <c r="V138" s="7"/>
      <c r="W138" s="7"/>
      <c r="X138" s="7"/>
      <c r="Y138" s="7"/>
    </row>
    <row r="139" spans="1:25" x14ac:dyDescent="0.25">
      <c r="A139" s="7"/>
      <c r="B139" s="40" t="str">
        <f t="shared" si="8"/>
        <v/>
      </c>
      <c r="C139" s="7"/>
      <c r="D139" s="7"/>
      <c r="E139" s="7"/>
      <c r="F139" s="7"/>
      <c r="G139" s="7"/>
      <c r="H139" s="7"/>
      <c r="I139" s="7"/>
      <c r="J139" s="7"/>
      <c r="K139" s="7" t="str">
        <f t="shared" si="9"/>
        <v/>
      </c>
      <c r="L139" s="7"/>
      <c r="M139" s="7" t="str">
        <f>IF(B139 &lt;&gt; "", _xlfn.XLOOKUP(C139, bioSamples!$B$4:$B$200, bioSamples!$G$4:$G$200), "")</f>
        <v/>
      </c>
      <c r="N139" s="7"/>
      <c r="O139" s="7" t="str">
        <f>IF(C139 &lt;&gt; "", _xlfn.XLOOKUP(C139, bioSamples!$B$4:$B$200, bioSamples!$C$4:$C$200), "")</f>
        <v/>
      </c>
      <c r="P139" s="7" t="str">
        <f>IF($C139 &lt;&gt; "", _xlfn.XLOOKUP($C139, bioSamples!$B$4:$B$200, bioSamples!$D$4:$D$200), "")</f>
        <v/>
      </c>
      <c r="Q139" s="7"/>
      <c r="R139" s="7"/>
      <c r="S139" s="7"/>
      <c r="T139" s="7"/>
      <c r="U139" s="7"/>
      <c r="V139" s="7"/>
      <c r="W139" s="7"/>
      <c r="X139" s="7"/>
      <c r="Y139" s="7"/>
    </row>
    <row r="140" spans="1:25" x14ac:dyDescent="0.25">
      <c r="A140" s="7"/>
      <c r="B140" s="40" t="str">
        <f t="shared" si="8"/>
        <v/>
      </c>
      <c r="C140" s="7"/>
      <c r="D140" s="7"/>
      <c r="E140" s="7"/>
      <c r="F140" s="7"/>
      <c r="G140" s="7"/>
      <c r="H140" s="7"/>
      <c r="I140" s="7"/>
      <c r="J140" s="7"/>
      <c r="K140" s="7" t="str">
        <f t="shared" si="9"/>
        <v/>
      </c>
      <c r="L140" s="7"/>
      <c r="M140" s="7" t="str">
        <f>IF(B140 &lt;&gt; "", _xlfn.XLOOKUP(C140, bioSamples!$B$4:$B$200, bioSamples!$G$4:$G$200), "")</f>
        <v/>
      </c>
      <c r="N140" s="7"/>
      <c r="O140" s="7" t="str">
        <f>IF(C140 &lt;&gt; "", _xlfn.XLOOKUP(C140, bioSamples!$B$4:$B$200, bioSamples!$C$4:$C$200), "")</f>
        <v/>
      </c>
      <c r="P140" s="7" t="str">
        <f>IF($C140 &lt;&gt; "", _xlfn.XLOOKUP($C140, bioSamples!$B$4:$B$200, bioSamples!$D$4:$D$200), "")</f>
        <v/>
      </c>
      <c r="Q140" s="7"/>
      <c r="R140" s="7"/>
      <c r="S140" s="7"/>
      <c r="T140" s="7"/>
      <c r="U140" s="7"/>
      <c r="V140" s="7"/>
      <c r="W140" s="7"/>
      <c r="X140" s="7"/>
      <c r="Y140" s="7"/>
    </row>
    <row r="141" spans="1:25" x14ac:dyDescent="0.25">
      <c r="A141" s="7"/>
      <c r="B141" s="40" t="str">
        <f t="shared" si="8"/>
        <v/>
      </c>
      <c r="C141" s="7"/>
      <c r="D141" s="7"/>
      <c r="E141" s="7"/>
      <c r="F141" s="7"/>
      <c r="G141" s="7"/>
      <c r="H141" s="7"/>
      <c r="I141" s="7"/>
      <c r="J141" s="7"/>
      <c r="K141" s="7" t="str">
        <f t="shared" si="9"/>
        <v/>
      </c>
      <c r="L141" s="7"/>
      <c r="M141" s="7" t="str">
        <f>IF(B141 &lt;&gt; "", _xlfn.XLOOKUP(C141, bioSamples!$B$4:$B$200, bioSamples!$G$4:$G$200), "")</f>
        <v/>
      </c>
      <c r="N141" s="7"/>
      <c r="O141" s="7" t="str">
        <f>IF(C141 &lt;&gt; "", _xlfn.XLOOKUP(C141, bioSamples!$B$4:$B$200, bioSamples!$C$4:$C$200), "")</f>
        <v/>
      </c>
      <c r="P141" s="7" t="str">
        <f>IF($C141 &lt;&gt; "", _xlfn.XLOOKUP($C141, bioSamples!$B$4:$B$200, bioSamples!$D$4:$D$200), "")</f>
        <v/>
      </c>
      <c r="Q141" s="7"/>
      <c r="R141" s="7"/>
      <c r="S141" s="7"/>
      <c r="T141" s="7"/>
      <c r="U141" s="7"/>
      <c r="V141" s="7"/>
      <c r="W141" s="7"/>
      <c r="X141" s="7"/>
      <c r="Y141" s="7"/>
    </row>
    <row r="142" spans="1:25" x14ac:dyDescent="0.25">
      <c r="A142" s="7"/>
      <c r="B142" s="40" t="str">
        <f t="shared" si="8"/>
        <v/>
      </c>
      <c r="C142" s="7"/>
      <c r="D142" s="7"/>
      <c r="E142" s="7"/>
      <c r="F142" s="7"/>
      <c r="G142" s="7"/>
      <c r="H142" s="7"/>
      <c r="I142" s="7"/>
      <c r="J142" s="7"/>
      <c r="K142" s="7" t="str">
        <f t="shared" si="9"/>
        <v/>
      </c>
      <c r="L142" s="7"/>
      <c r="M142" s="7" t="str">
        <f>IF(B142 &lt;&gt; "", _xlfn.XLOOKUP(C142, bioSamples!$B$4:$B$200, bioSamples!$G$4:$G$200), "")</f>
        <v/>
      </c>
      <c r="N142" s="7"/>
      <c r="O142" s="7" t="str">
        <f>IF(C142 &lt;&gt; "", _xlfn.XLOOKUP(C142, bioSamples!$B$4:$B$200, bioSamples!$C$4:$C$200), "")</f>
        <v/>
      </c>
      <c r="P142" s="7" t="str">
        <f>IF($C142 &lt;&gt; "", _xlfn.XLOOKUP($C142, bioSamples!$B$4:$B$200, bioSamples!$D$4:$D$200), "")</f>
        <v/>
      </c>
      <c r="Q142" s="7"/>
      <c r="R142" s="7"/>
      <c r="S142" s="7"/>
      <c r="T142" s="7"/>
      <c r="U142" s="7"/>
      <c r="V142" s="7"/>
      <c r="W142" s="7"/>
      <c r="X142" s="7"/>
      <c r="Y142" s="7"/>
    </row>
    <row r="143" spans="1:25" x14ac:dyDescent="0.25">
      <c r="A143" s="7"/>
      <c r="B143" s="40" t="str">
        <f t="shared" si="8"/>
        <v/>
      </c>
      <c r="C143" s="7"/>
      <c r="D143" s="7"/>
      <c r="E143" s="7"/>
      <c r="F143" s="7"/>
      <c r="G143" s="7"/>
      <c r="H143" s="7"/>
      <c r="I143" s="7"/>
      <c r="J143" s="7"/>
      <c r="K143" s="7" t="str">
        <f t="shared" si="9"/>
        <v/>
      </c>
      <c r="L143" s="7"/>
      <c r="M143" s="7" t="str">
        <f>IF(B143 &lt;&gt; "", _xlfn.XLOOKUP(C143, bioSamples!$B$4:$B$200, bioSamples!$G$4:$G$200), "")</f>
        <v/>
      </c>
      <c r="N143" s="7"/>
      <c r="O143" s="7" t="str">
        <f>IF(C143 &lt;&gt; "", _xlfn.XLOOKUP(C143, bioSamples!$B$4:$B$200, bioSamples!$C$4:$C$200), "")</f>
        <v/>
      </c>
      <c r="P143" s="7" t="str">
        <f>IF($C143 &lt;&gt; "", _xlfn.XLOOKUP($C143, bioSamples!$B$4:$B$200, bioSamples!$D$4:$D$200), "")</f>
        <v/>
      </c>
      <c r="Q143" s="7"/>
      <c r="R143" s="7"/>
      <c r="S143" s="7"/>
      <c r="T143" s="7"/>
      <c r="U143" s="7"/>
      <c r="V143" s="7"/>
      <c r="W143" s="7"/>
      <c r="X143" s="7"/>
      <c r="Y143" s="7"/>
    </row>
    <row r="144" spans="1:25" x14ac:dyDescent="0.25">
      <c r="A144" s="7"/>
      <c r="B144" s="40" t="str">
        <f t="shared" si="8"/>
        <v/>
      </c>
      <c r="C144" s="7"/>
      <c r="D144" s="7"/>
      <c r="E144" s="7"/>
      <c r="F144" s="7"/>
      <c r="G144" s="7"/>
      <c r="H144" s="7"/>
      <c r="I144" s="7"/>
      <c r="J144" s="7"/>
      <c r="K144" s="7" t="str">
        <f t="shared" si="9"/>
        <v/>
      </c>
      <c r="L144" s="7"/>
      <c r="M144" s="7" t="str">
        <f>IF(B144 &lt;&gt; "", _xlfn.XLOOKUP(C144, bioSamples!$B$4:$B$200, bioSamples!$G$4:$G$200), "")</f>
        <v/>
      </c>
      <c r="N144" s="7"/>
      <c r="O144" s="7" t="str">
        <f>IF(C144 &lt;&gt; "", _xlfn.XLOOKUP(C144, bioSamples!$B$4:$B$200, bioSamples!$C$4:$C$200), "")</f>
        <v/>
      </c>
      <c r="P144" s="7" t="str">
        <f>IF($C144 &lt;&gt; "", _xlfn.XLOOKUP($C144, bioSamples!$B$4:$B$200, bioSamples!$D$4:$D$200), "")</f>
        <v/>
      </c>
      <c r="Q144" s="7"/>
      <c r="R144" s="7"/>
      <c r="S144" s="7"/>
      <c r="T144" s="7"/>
      <c r="U144" s="7"/>
      <c r="V144" s="7"/>
      <c r="W144" s="7"/>
      <c r="X144" s="7"/>
      <c r="Y144" s="7"/>
    </row>
    <row r="145" spans="1:25" x14ac:dyDescent="0.25">
      <c r="A145" s="7"/>
      <c r="B145" s="40" t="str">
        <f t="shared" si="8"/>
        <v/>
      </c>
      <c r="C145" s="7"/>
      <c r="D145" s="7"/>
      <c r="E145" s="7"/>
      <c r="F145" s="7"/>
      <c r="G145" s="7"/>
      <c r="H145" s="7"/>
      <c r="I145" s="7"/>
      <c r="J145" s="7"/>
      <c r="K145" s="7" t="str">
        <f t="shared" si="9"/>
        <v/>
      </c>
      <c r="L145" s="7"/>
      <c r="M145" s="7" t="str">
        <f>IF(B145 &lt;&gt; "", _xlfn.XLOOKUP(C145, bioSamples!$B$4:$B$200, bioSamples!$G$4:$G$200), "")</f>
        <v/>
      </c>
      <c r="N145" s="7"/>
      <c r="O145" s="7" t="str">
        <f>IF(C145 &lt;&gt; "", _xlfn.XLOOKUP(C145, bioSamples!$B$4:$B$200, bioSamples!$C$4:$C$200), "")</f>
        <v/>
      </c>
      <c r="P145" s="7" t="str">
        <f>IF($C145 &lt;&gt; "", _xlfn.XLOOKUP($C145, bioSamples!$B$4:$B$200, bioSamples!$D$4:$D$200), "")</f>
        <v/>
      </c>
      <c r="Q145" s="7"/>
      <c r="R145" s="7"/>
      <c r="S145" s="7"/>
      <c r="T145" s="7"/>
      <c r="U145" s="7"/>
      <c r="V145" s="7"/>
      <c r="W145" s="7"/>
      <c r="X145" s="7"/>
      <c r="Y145" s="7"/>
    </row>
    <row r="146" spans="1:25" x14ac:dyDescent="0.25">
      <c r="A146" s="7"/>
      <c r="B146" s="40" t="str">
        <f t="shared" si="8"/>
        <v/>
      </c>
      <c r="C146" s="7"/>
      <c r="D146" s="7"/>
      <c r="E146" s="7"/>
      <c r="F146" s="7"/>
      <c r="G146" s="7"/>
      <c r="H146" s="7"/>
      <c r="I146" s="7"/>
      <c r="J146" s="7"/>
      <c r="K146" s="7" t="str">
        <f t="shared" si="9"/>
        <v/>
      </c>
      <c r="L146" s="7"/>
      <c r="M146" s="7" t="str">
        <f>IF(B146 &lt;&gt; "", _xlfn.XLOOKUP(C146, bioSamples!$B$4:$B$200, bioSamples!$G$4:$G$200), "")</f>
        <v/>
      </c>
      <c r="N146" s="7"/>
      <c r="O146" s="7" t="str">
        <f>IF(C146 &lt;&gt; "", _xlfn.XLOOKUP(C146, bioSamples!$B$4:$B$200, bioSamples!$C$4:$C$200), "")</f>
        <v/>
      </c>
      <c r="P146" s="7" t="str">
        <f>IF($C146 &lt;&gt; "", _xlfn.XLOOKUP($C146, bioSamples!$B$4:$B$200, bioSamples!$D$4:$D$200), "")</f>
        <v/>
      </c>
      <c r="Q146" s="7"/>
      <c r="R146" s="7"/>
      <c r="S146" s="7"/>
      <c r="T146" s="7"/>
      <c r="U146" s="7"/>
      <c r="V146" s="7"/>
      <c r="W146" s="7"/>
      <c r="X146" s="7"/>
      <c r="Y146" s="7"/>
    </row>
    <row r="147" spans="1:25" x14ac:dyDescent="0.25">
      <c r="A147" s="7"/>
      <c r="B147" s="40" t="str">
        <f t="shared" si="8"/>
        <v/>
      </c>
      <c r="C147" s="7"/>
      <c r="D147" s="7"/>
      <c r="E147" s="7"/>
      <c r="F147" s="7"/>
      <c r="G147" s="7"/>
      <c r="H147" s="7"/>
      <c r="I147" s="7"/>
      <c r="J147" s="7"/>
      <c r="K147" s="7" t="str">
        <f t="shared" si="9"/>
        <v/>
      </c>
      <c r="L147" s="7"/>
      <c r="M147" s="7" t="str">
        <f>IF(B147 &lt;&gt; "", _xlfn.XLOOKUP(C147, bioSamples!$B$4:$B$200, bioSamples!$G$4:$G$200), "")</f>
        <v/>
      </c>
      <c r="N147" s="7"/>
      <c r="O147" s="7" t="str">
        <f>IF(C147 &lt;&gt; "", _xlfn.XLOOKUP(C147, bioSamples!$B$4:$B$200, bioSamples!$C$4:$C$200), "")</f>
        <v/>
      </c>
      <c r="P147" s="7" t="str">
        <f>IF($C147 &lt;&gt; "", _xlfn.XLOOKUP($C147, bioSamples!$B$4:$B$200, bioSamples!$D$4:$D$200), "")</f>
        <v/>
      </c>
      <c r="Q147" s="7"/>
      <c r="R147" s="7"/>
      <c r="S147" s="7"/>
      <c r="T147" s="7"/>
      <c r="U147" s="7"/>
      <c r="V147" s="7"/>
      <c r="W147" s="7"/>
      <c r="X147" s="7"/>
      <c r="Y147" s="7"/>
    </row>
    <row r="148" spans="1:25" x14ac:dyDescent="0.25">
      <c r="A148" s="7"/>
      <c r="B148" s="40" t="str">
        <f t="shared" si="8"/>
        <v/>
      </c>
      <c r="C148" s="7"/>
      <c r="D148" s="7"/>
      <c r="E148" s="7"/>
      <c r="F148" s="7"/>
      <c r="G148" s="7"/>
      <c r="H148" s="7"/>
      <c r="I148" s="7"/>
      <c r="J148" s="7"/>
      <c r="K148" s="7" t="str">
        <f t="shared" si="9"/>
        <v/>
      </c>
      <c r="L148" s="7"/>
      <c r="M148" s="7" t="str">
        <f>IF(B148 &lt;&gt; "", _xlfn.XLOOKUP(C148, bioSamples!$B$4:$B$200, bioSamples!$G$4:$G$200), "")</f>
        <v/>
      </c>
      <c r="N148" s="7"/>
      <c r="O148" s="7" t="str">
        <f>IF(C148 &lt;&gt; "", _xlfn.XLOOKUP(C148, bioSamples!$B$4:$B$200, bioSamples!$C$4:$C$200), "")</f>
        <v/>
      </c>
      <c r="P148" s="7" t="str">
        <f>IF($C148 &lt;&gt; "", _xlfn.XLOOKUP($C148, bioSamples!$B$4:$B$200, bioSamples!$D$4:$D$200), "")</f>
        <v/>
      </c>
      <c r="Q148" s="7"/>
      <c r="R148" s="7"/>
      <c r="S148" s="7"/>
      <c r="T148" s="7"/>
      <c r="U148" s="7"/>
      <c r="V148" s="7"/>
      <c r="W148" s="7"/>
      <c r="X148" s="7"/>
      <c r="Y148" s="7"/>
    </row>
    <row r="149" spans="1:25" x14ac:dyDescent="0.25">
      <c r="A149" s="7"/>
      <c r="B149" s="40" t="str">
        <f t="shared" si="8"/>
        <v/>
      </c>
      <c r="C149" s="7"/>
      <c r="D149" s="7"/>
      <c r="E149" s="7"/>
      <c r="F149" s="7"/>
      <c r="G149" s="7"/>
      <c r="H149" s="7"/>
      <c r="I149" s="7"/>
      <c r="J149" s="7"/>
      <c r="K149" s="7" t="str">
        <f t="shared" si="9"/>
        <v/>
      </c>
      <c r="L149" s="7"/>
      <c r="M149" s="7" t="str">
        <f>IF(B149 &lt;&gt; "", _xlfn.XLOOKUP(C149, bioSamples!$B$4:$B$200, bioSamples!$G$4:$G$200), "")</f>
        <v/>
      </c>
      <c r="N149" s="7"/>
      <c r="O149" s="7" t="str">
        <f>IF(C149 &lt;&gt; "", _xlfn.XLOOKUP(C149, bioSamples!$B$4:$B$200, bioSamples!$C$4:$C$200), "")</f>
        <v/>
      </c>
      <c r="P149" s="7" t="str">
        <f>IF($C149 &lt;&gt; "", _xlfn.XLOOKUP($C149, bioSamples!$B$4:$B$200, bioSamples!$D$4:$D$200), "")</f>
        <v/>
      </c>
      <c r="Q149" s="7"/>
      <c r="R149" s="7"/>
      <c r="S149" s="7"/>
      <c r="T149" s="7"/>
      <c r="U149" s="7"/>
      <c r="V149" s="7"/>
      <c r="W149" s="7"/>
      <c r="X149" s="7"/>
      <c r="Y149" s="7"/>
    </row>
    <row r="150" spans="1:25" x14ac:dyDescent="0.25">
      <c r="A150" s="7"/>
      <c r="B150" s="40" t="str">
        <f t="shared" si="8"/>
        <v/>
      </c>
      <c r="C150" s="7"/>
      <c r="D150" s="7"/>
      <c r="E150" s="7"/>
      <c r="F150" s="7"/>
      <c r="G150" s="7"/>
      <c r="H150" s="7"/>
      <c r="I150" s="7"/>
      <c r="J150" s="7"/>
      <c r="K150" s="7" t="str">
        <f t="shared" si="9"/>
        <v/>
      </c>
      <c r="L150" s="7"/>
      <c r="M150" s="7" t="str">
        <f>IF(B150 &lt;&gt; "", _xlfn.XLOOKUP(C150, bioSamples!$B$4:$B$200, bioSamples!$G$4:$G$200), "")</f>
        <v/>
      </c>
      <c r="N150" s="7"/>
      <c r="O150" s="7" t="str">
        <f>IF(C150 &lt;&gt; "", _xlfn.XLOOKUP(C150, bioSamples!$B$4:$B$200, bioSamples!$C$4:$C$200), "")</f>
        <v/>
      </c>
      <c r="P150" s="7" t="str">
        <f>IF($C150 &lt;&gt; "", _xlfn.XLOOKUP($C150, bioSamples!$B$4:$B$200, bioSamples!$D$4:$D$200), "")</f>
        <v/>
      </c>
      <c r="Q150" s="7"/>
      <c r="R150" s="7"/>
      <c r="S150" s="7"/>
      <c r="T150" s="7"/>
      <c r="U150" s="7"/>
      <c r="V150" s="7"/>
      <c r="W150" s="7"/>
      <c r="X150" s="7"/>
      <c r="Y150" s="7"/>
    </row>
    <row r="151" spans="1:25" x14ac:dyDescent="0.25">
      <c r="A151" s="7"/>
      <c r="B151" s="40" t="str">
        <f t="shared" si="8"/>
        <v/>
      </c>
      <c r="C151" s="7"/>
      <c r="D151" s="7"/>
      <c r="E151" s="7"/>
      <c r="F151" s="7"/>
      <c r="G151" s="7"/>
      <c r="H151" s="7"/>
      <c r="I151" s="7"/>
      <c r="J151" s="7"/>
      <c r="K151" s="7" t="str">
        <f t="shared" si="9"/>
        <v/>
      </c>
      <c r="L151" s="7"/>
      <c r="M151" s="7" t="str">
        <f>IF(B151 &lt;&gt; "", _xlfn.XLOOKUP(C151, bioSamples!$B$4:$B$200, bioSamples!$G$4:$G$200), "")</f>
        <v/>
      </c>
      <c r="N151" s="7"/>
      <c r="O151" s="7" t="str">
        <f>IF(C151 &lt;&gt; "", _xlfn.XLOOKUP(C151, bioSamples!$B$4:$B$200, bioSamples!$C$4:$C$200), "")</f>
        <v/>
      </c>
      <c r="P151" s="7" t="str">
        <f>IF($C151 &lt;&gt; "", _xlfn.XLOOKUP($C151, bioSamples!$B$4:$B$200, bioSamples!$D$4:$D$200), "")</f>
        <v/>
      </c>
      <c r="Q151" s="7"/>
      <c r="R151" s="7"/>
      <c r="S151" s="7"/>
      <c r="T151" s="7"/>
      <c r="U151" s="7"/>
      <c r="V151" s="7"/>
      <c r="W151" s="7"/>
      <c r="X151" s="7"/>
      <c r="Y151" s="7"/>
    </row>
    <row r="152" spans="1:25" x14ac:dyDescent="0.25">
      <c r="A152" s="7"/>
      <c r="B152" s="40" t="str">
        <f t="shared" si="8"/>
        <v/>
      </c>
      <c r="C152" s="7"/>
      <c r="D152" s="7"/>
      <c r="E152" s="7"/>
      <c r="F152" s="7"/>
      <c r="G152" s="7"/>
      <c r="H152" s="7"/>
      <c r="I152" s="7"/>
      <c r="J152" s="7"/>
      <c r="K152" s="7" t="str">
        <f t="shared" si="9"/>
        <v/>
      </c>
      <c r="L152" s="7"/>
      <c r="M152" s="7" t="str">
        <f>IF(B152 &lt;&gt; "", _xlfn.XLOOKUP(C152, bioSamples!$B$4:$B$200, bioSamples!$G$4:$G$200), "")</f>
        <v/>
      </c>
      <c r="N152" s="7"/>
      <c r="O152" s="7" t="str">
        <f>IF(C152 &lt;&gt; "", _xlfn.XLOOKUP(C152, bioSamples!$B$4:$B$200, bioSamples!$C$4:$C$200), "")</f>
        <v/>
      </c>
      <c r="P152" s="7" t="str">
        <f>IF($C152 &lt;&gt; "", _xlfn.XLOOKUP($C152, bioSamples!$B$4:$B$200, bioSamples!$D$4:$D$200), "")</f>
        <v/>
      </c>
      <c r="Q152" s="7"/>
      <c r="R152" s="7"/>
      <c r="S152" s="7"/>
      <c r="T152" s="7"/>
      <c r="U152" s="7"/>
      <c r="V152" s="7"/>
      <c r="W152" s="7"/>
      <c r="X152" s="7"/>
      <c r="Y152" s="7"/>
    </row>
    <row r="153" spans="1:25" x14ac:dyDescent="0.25">
      <c r="A153" s="7"/>
      <c r="B153" s="40" t="str">
        <f t="shared" si="8"/>
        <v/>
      </c>
      <c r="C153" s="7"/>
      <c r="D153" s="7"/>
      <c r="E153" s="7"/>
      <c r="F153" s="7"/>
      <c r="G153" s="7"/>
      <c r="H153" s="7"/>
      <c r="I153" s="7"/>
      <c r="J153" s="7"/>
      <c r="K153" s="7" t="str">
        <f t="shared" si="9"/>
        <v/>
      </c>
      <c r="L153" s="7"/>
      <c r="M153" s="7" t="str">
        <f>IF(B153 &lt;&gt; "", _xlfn.XLOOKUP(C153, bioSamples!$B$4:$B$200, bioSamples!$G$4:$G$200), "")</f>
        <v/>
      </c>
      <c r="N153" s="7"/>
      <c r="O153" s="7" t="str">
        <f>IF(C153 &lt;&gt; "", _xlfn.XLOOKUP(C153, bioSamples!$B$4:$B$200, bioSamples!$C$4:$C$200), "")</f>
        <v/>
      </c>
      <c r="P153" s="7" t="str">
        <f>IF($C153 &lt;&gt; "", _xlfn.XLOOKUP($C153, bioSamples!$B$4:$B$200, bioSamples!$D$4:$D$200), "")</f>
        <v/>
      </c>
      <c r="Q153" s="7"/>
      <c r="R153" s="7"/>
      <c r="S153" s="7"/>
      <c r="T153" s="7"/>
      <c r="U153" s="7"/>
      <c r="V153" s="7"/>
      <c r="W153" s="7"/>
      <c r="X153" s="7"/>
      <c r="Y153" s="7"/>
    </row>
    <row r="154" spans="1:25" x14ac:dyDescent="0.25">
      <c r="A154" s="7"/>
      <c r="B154" s="40" t="str">
        <f t="shared" si="8"/>
        <v/>
      </c>
      <c r="C154" s="7"/>
      <c r="D154" s="7"/>
      <c r="E154" s="7"/>
      <c r="F154" s="7"/>
      <c r="G154" s="7"/>
      <c r="H154" s="7"/>
      <c r="I154" s="7"/>
      <c r="J154" s="7"/>
      <c r="K154" s="7" t="str">
        <f t="shared" si="9"/>
        <v/>
      </c>
      <c r="L154" s="7"/>
      <c r="M154" s="7" t="str">
        <f>IF(B154 &lt;&gt; "", _xlfn.XLOOKUP(C154, bioSamples!$B$4:$B$200, bioSamples!$G$4:$G$200), "")</f>
        <v/>
      </c>
      <c r="N154" s="7"/>
      <c r="O154" s="7" t="str">
        <f>IF(C154 &lt;&gt; "", _xlfn.XLOOKUP(C154, bioSamples!$B$4:$B$200, bioSamples!$C$4:$C$200), "")</f>
        <v/>
      </c>
      <c r="P154" s="7" t="str">
        <f>IF($C154 &lt;&gt; "", _xlfn.XLOOKUP($C154, bioSamples!$B$4:$B$200, bioSamples!$D$4:$D$200), "")</f>
        <v/>
      </c>
      <c r="Q154" s="7"/>
      <c r="R154" s="7"/>
      <c r="S154" s="7"/>
      <c r="T154" s="7"/>
      <c r="U154" s="7"/>
      <c r="V154" s="7"/>
      <c r="W154" s="7"/>
      <c r="X154" s="7"/>
      <c r="Y154" s="7"/>
    </row>
    <row r="155" spans="1:25" x14ac:dyDescent="0.25">
      <c r="A155" s="7"/>
      <c r="B155" s="40" t="str">
        <f t="shared" si="8"/>
        <v/>
      </c>
      <c r="C155" s="7"/>
      <c r="D155" s="7"/>
      <c r="E155" s="7"/>
      <c r="F155" s="7"/>
      <c r="G155" s="7"/>
      <c r="H155" s="7"/>
      <c r="I155" s="7"/>
      <c r="J155" s="7"/>
      <c r="K155" s="7" t="str">
        <f t="shared" si="9"/>
        <v/>
      </c>
      <c r="L155" s="7"/>
      <c r="M155" s="7" t="str">
        <f>IF(B155 &lt;&gt; "", _xlfn.XLOOKUP(C155, bioSamples!$B$4:$B$200, bioSamples!$G$4:$G$200), "")</f>
        <v/>
      </c>
      <c r="N155" s="7"/>
      <c r="O155" s="7" t="str">
        <f>IF(C155 &lt;&gt; "", _xlfn.XLOOKUP(C155, bioSamples!$B$4:$B$200, bioSamples!$C$4:$C$200), "")</f>
        <v/>
      </c>
      <c r="P155" s="7" t="str">
        <f>IF($C155 &lt;&gt; "", _xlfn.XLOOKUP($C155, bioSamples!$B$4:$B$200, bioSamples!$D$4:$D$200), "")</f>
        <v/>
      </c>
      <c r="Q155" s="7"/>
      <c r="R155" s="7"/>
      <c r="S155" s="7"/>
      <c r="T155" s="7"/>
      <c r="U155" s="7"/>
      <c r="V155" s="7"/>
      <c r="W155" s="7"/>
      <c r="X155" s="7"/>
      <c r="Y155" s="7"/>
    </row>
    <row r="156" spans="1:25" x14ac:dyDescent="0.25">
      <c r="A156" s="7"/>
      <c r="B156" s="40" t="str">
        <f t="shared" si="8"/>
        <v/>
      </c>
      <c r="C156" s="7"/>
      <c r="D156" s="7"/>
      <c r="E156" s="7"/>
      <c r="F156" s="7"/>
      <c r="G156" s="7"/>
      <c r="H156" s="7"/>
      <c r="I156" s="7"/>
      <c r="J156" s="7"/>
      <c r="K156" s="7" t="str">
        <f t="shared" si="9"/>
        <v/>
      </c>
      <c r="L156" s="7"/>
      <c r="M156" s="7" t="str">
        <f>IF(B156 &lt;&gt; "", _xlfn.XLOOKUP(C156, bioSamples!$B$4:$B$200, bioSamples!$G$4:$G$200), "")</f>
        <v/>
      </c>
      <c r="N156" s="7"/>
      <c r="O156" s="7" t="str">
        <f>IF(C156 &lt;&gt; "", _xlfn.XLOOKUP(C156, bioSamples!$B$4:$B$200, bioSamples!$C$4:$C$200), "")</f>
        <v/>
      </c>
      <c r="P156" s="7" t="str">
        <f>IF($C156 &lt;&gt; "", _xlfn.XLOOKUP($C156, bioSamples!$B$4:$B$200, bioSamples!$D$4:$D$200), "")</f>
        <v/>
      </c>
      <c r="Q156" s="7"/>
      <c r="R156" s="7"/>
      <c r="S156" s="7"/>
      <c r="T156" s="7"/>
      <c r="U156" s="7"/>
      <c r="V156" s="7"/>
      <c r="W156" s="7"/>
      <c r="X156" s="7"/>
      <c r="Y156" s="7"/>
    </row>
    <row r="157" spans="1:25" x14ac:dyDescent="0.25">
      <c r="A157" s="7"/>
      <c r="B157" s="40" t="str">
        <f t="shared" si="8"/>
        <v/>
      </c>
      <c r="C157" s="7"/>
      <c r="D157" s="7"/>
      <c r="E157" s="7"/>
      <c r="F157" s="7"/>
      <c r="G157" s="7"/>
      <c r="H157" s="7"/>
      <c r="I157" s="7"/>
      <c r="J157" s="7"/>
      <c r="K157" s="7" t="str">
        <f t="shared" si="9"/>
        <v/>
      </c>
      <c r="L157" s="7"/>
      <c r="M157" s="7" t="str">
        <f>IF(B157 &lt;&gt; "", _xlfn.XLOOKUP(C157, bioSamples!$B$4:$B$200, bioSamples!$G$4:$G$200), "")</f>
        <v/>
      </c>
      <c r="N157" s="7"/>
      <c r="O157" s="7" t="str">
        <f>IF(C157 &lt;&gt; "", _xlfn.XLOOKUP(C157, bioSamples!$B$4:$B$200, bioSamples!$C$4:$C$200), "")</f>
        <v/>
      </c>
      <c r="P157" s="7" t="str">
        <f>IF($C157 &lt;&gt; "", _xlfn.XLOOKUP($C157, bioSamples!$B$4:$B$200, bioSamples!$D$4:$D$200), "")</f>
        <v/>
      </c>
      <c r="Q157" s="7"/>
      <c r="R157" s="7"/>
      <c r="S157" s="7"/>
      <c r="T157" s="7"/>
      <c r="U157" s="7"/>
      <c r="V157" s="7"/>
      <c r="W157" s="7"/>
      <c r="X157" s="7"/>
      <c r="Y157" s="7"/>
    </row>
    <row r="158" spans="1:25" x14ac:dyDescent="0.25">
      <c r="A158" s="7"/>
      <c r="B158" s="40" t="str">
        <f t="shared" si="8"/>
        <v/>
      </c>
      <c r="C158" s="7"/>
      <c r="D158" s="7"/>
      <c r="E158" s="7"/>
      <c r="F158" s="7"/>
      <c r="G158" s="7"/>
      <c r="H158" s="7"/>
      <c r="I158" s="7"/>
      <c r="J158" s="7"/>
      <c r="K158" s="7" t="str">
        <f t="shared" si="9"/>
        <v/>
      </c>
      <c r="L158" s="7"/>
      <c r="M158" s="7" t="str">
        <f>IF(B158 &lt;&gt; "", _xlfn.XLOOKUP(C158, bioSamples!$B$4:$B$200, bioSamples!$G$4:$G$200), "")</f>
        <v/>
      </c>
      <c r="N158" s="7"/>
      <c r="O158" s="7" t="str">
        <f>IF(C158 &lt;&gt; "", _xlfn.XLOOKUP(C158, bioSamples!$B$4:$B$200, bioSamples!$C$4:$C$200), "")</f>
        <v/>
      </c>
      <c r="P158" s="7" t="str">
        <f>IF($C158 &lt;&gt; "", _xlfn.XLOOKUP($C158, bioSamples!$B$4:$B$200, bioSamples!$D$4:$D$200), "")</f>
        <v/>
      </c>
      <c r="Q158" s="7"/>
      <c r="R158" s="7"/>
      <c r="S158" s="7"/>
      <c r="T158" s="7"/>
      <c r="U158" s="7"/>
      <c r="V158" s="7"/>
      <c r="W158" s="7"/>
      <c r="X158" s="7"/>
      <c r="Y158" s="7"/>
    </row>
    <row r="159" spans="1:25" x14ac:dyDescent="0.25">
      <c r="A159" s="7"/>
      <c r="B159" s="40" t="str">
        <f t="shared" si="8"/>
        <v/>
      </c>
      <c r="C159" s="7"/>
      <c r="D159" s="7"/>
      <c r="E159" s="7"/>
      <c r="F159" s="7"/>
      <c r="G159" s="7"/>
      <c r="H159" s="7"/>
      <c r="I159" s="7"/>
      <c r="J159" s="7"/>
      <c r="K159" s="7" t="str">
        <f t="shared" si="9"/>
        <v/>
      </c>
      <c r="L159" s="7"/>
      <c r="M159" s="7" t="str">
        <f>IF(B159 &lt;&gt; "", _xlfn.XLOOKUP(C159, bioSamples!$B$4:$B$200, bioSamples!$G$4:$G$200), "")</f>
        <v/>
      </c>
      <c r="N159" s="7"/>
      <c r="O159" s="7" t="str">
        <f>IF(C159 &lt;&gt; "", _xlfn.XLOOKUP(C159, bioSamples!$B$4:$B$200, bioSamples!$C$4:$C$200), "")</f>
        <v/>
      </c>
      <c r="P159" s="7" t="str">
        <f>IF($C159 &lt;&gt; "", _xlfn.XLOOKUP($C159, bioSamples!$B$4:$B$200, bioSamples!$D$4:$D$200), "")</f>
        <v/>
      </c>
      <c r="Q159" s="7"/>
      <c r="R159" s="7"/>
      <c r="S159" s="7"/>
      <c r="T159" s="7"/>
      <c r="U159" s="7"/>
      <c r="V159" s="7"/>
      <c r="W159" s="7"/>
      <c r="X159" s="7"/>
      <c r="Y159" s="7"/>
    </row>
    <row r="160" spans="1:25" x14ac:dyDescent="0.25">
      <c r="A160" s="7"/>
      <c r="B160" s="40" t="str">
        <f t="shared" si="8"/>
        <v/>
      </c>
      <c r="C160" s="7"/>
      <c r="D160" s="7"/>
      <c r="E160" s="7"/>
      <c r="F160" s="7"/>
      <c r="G160" s="7"/>
      <c r="H160" s="7"/>
      <c r="I160" s="7"/>
      <c r="J160" s="7"/>
      <c r="K160" s="7" t="str">
        <f t="shared" si="9"/>
        <v/>
      </c>
      <c r="L160" s="7"/>
      <c r="M160" s="7" t="str">
        <f>IF(B160 &lt;&gt; "", _xlfn.XLOOKUP(C160, bioSamples!$B$4:$B$200, bioSamples!$G$4:$G$200), "")</f>
        <v/>
      </c>
      <c r="N160" s="7"/>
      <c r="O160" s="7" t="str">
        <f>IF(C160 &lt;&gt; "", _xlfn.XLOOKUP(C160, bioSamples!$B$4:$B$200, bioSamples!$C$4:$C$200), "")</f>
        <v/>
      </c>
      <c r="P160" s="7" t="str">
        <f>IF($C160 &lt;&gt; "", _xlfn.XLOOKUP($C160, bioSamples!$B$4:$B$200, bioSamples!$D$4:$D$200), "")</f>
        <v/>
      </c>
      <c r="Q160" s="7"/>
      <c r="R160" s="7"/>
      <c r="S160" s="7"/>
      <c r="T160" s="7"/>
      <c r="U160" s="7"/>
      <c r="V160" s="7"/>
      <c r="W160" s="7"/>
      <c r="X160" s="7"/>
      <c r="Y160" s="7"/>
    </row>
    <row r="161" spans="1:25" x14ac:dyDescent="0.25">
      <c r="A161" s="7"/>
      <c r="B161" s="40" t="str">
        <f t="shared" si="8"/>
        <v/>
      </c>
      <c r="C161" s="7"/>
      <c r="D161" s="7"/>
      <c r="E161" s="7"/>
      <c r="F161" s="7"/>
      <c r="G161" s="7"/>
      <c r="H161" s="7"/>
      <c r="I161" s="7"/>
      <c r="J161" s="7"/>
      <c r="K161" s="7" t="str">
        <f t="shared" si="9"/>
        <v/>
      </c>
      <c r="L161" s="7"/>
      <c r="M161" s="7" t="str">
        <f>IF(B161 &lt;&gt; "", _xlfn.XLOOKUP(C161, bioSamples!$B$4:$B$200, bioSamples!$G$4:$G$200), "")</f>
        <v/>
      </c>
      <c r="N161" s="7"/>
      <c r="O161" s="7" t="str">
        <f>IF(C161 &lt;&gt; "", _xlfn.XLOOKUP(C161, bioSamples!$B$4:$B$200, bioSamples!$C$4:$C$200), "")</f>
        <v/>
      </c>
      <c r="P161" s="7" t="str">
        <f>IF($C161 &lt;&gt; "", _xlfn.XLOOKUP($C161, bioSamples!$B$4:$B$200, bioSamples!$D$4:$D$200), "")</f>
        <v/>
      </c>
      <c r="Q161" s="7"/>
      <c r="R161" s="7"/>
      <c r="S161" s="7"/>
      <c r="T161" s="7"/>
      <c r="U161" s="7"/>
      <c r="V161" s="7"/>
      <c r="W161" s="7"/>
      <c r="X161" s="7"/>
      <c r="Y161" s="7"/>
    </row>
    <row r="162" spans="1:25" x14ac:dyDescent="0.25">
      <c r="A162" s="7"/>
      <c r="B162" s="40" t="str">
        <f t="shared" si="8"/>
        <v/>
      </c>
      <c r="C162" s="7"/>
      <c r="D162" s="7"/>
      <c r="E162" s="7"/>
      <c r="F162" s="7"/>
      <c r="G162" s="7"/>
      <c r="H162" s="7"/>
      <c r="I162" s="7"/>
      <c r="J162" s="7"/>
      <c r="K162" s="7" t="str">
        <f t="shared" si="9"/>
        <v/>
      </c>
      <c r="L162" s="7"/>
      <c r="M162" s="7" t="str">
        <f>IF(B162 &lt;&gt; "", _xlfn.XLOOKUP(C162, bioSamples!$B$4:$B$200, bioSamples!$G$4:$G$200), "")</f>
        <v/>
      </c>
      <c r="N162" s="7"/>
      <c r="O162" s="7" t="str">
        <f>IF(C162 &lt;&gt; "", _xlfn.XLOOKUP(C162, bioSamples!$B$4:$B$200, bioSamples!$C$4:$C$200), "")</f>
        <v/>
      </c>
      <c r="P162" s="7" t="str">
        <f>IF($C162 &lt;&gt; "", _xlfn.XLOOKUP($C162, bioSamples!$B$4:$B$200, bioSamples!$D$4:$D$200), "")</f>
        <v/>
      </c>
      <c r="Q162" s="7"/>
      <c r="R162" s="7"/>
      <c r="S162" s="7"/>
      <c r="T162" s="7"/>
      <c r="U162" s="7"/>
      <c r="V162" s="7"/>
      <c r="W162" s="7"/>
      <c r="X162" s="7"/>
      <c r="Y162" s="7"/>
    </row>
    <row r="163" spans="1:25" x14ac:dyDescent="0.25">
      <c r="A163" s="7"/>
      <c r="B163" s="40" t="str">
        <f t="shared" si="8"/>
        <v/>
      </c>
      <c r="C163" s="7"/>
      <c r="D163" s="7"/>
      <c r="E163" s="7"/>
      <c r="F163" s="7"/>
      <c r="G163" s="7"/>
      <c r="H163" s="7"/>
      <c r="I163" s="7"/>
      <c r="J163" s="7"/>
      <c r="K163" s="7" t="str">
        <f t="shared" si="9"/>
        <v/>
      </c>
      <c r="L163" s="7"/>
      <c r="M163" s="7" t="str">
        <f>IF(B163 &lt;&gt; "", _xlfn.XLOOKUP(C163, bioSamples!$B$4:$B$200, bioSamples!$G$4:$G$200), "")</f>
        <v/>
      </c>
      <c r="N163" s="7"/>
      <c r="O163" s="7" t="str">
        <f>IF(C163 &lt;&gt; "", _xlfn.XLOOKUP(C163, bioSamples!$B$4:$B$200, bioSamples!$C$4:$C$200), "")</f>
        <v/>
      </c>
      <c r="P163" s="7" t="str">
        <f>IF($C163 &lt;&gt; "", _xlfn.XLOOKUP($C163, bioSamples!$B$4:$B$200, bioSamples!$D$4:$D$200), "")</f>
        <v/>
      </c>
      <c r="Q163" s="7"/>
      <c r="R163" s="7"/>
      <c r="S163" s="7"/>
      <c r="T163" s="7"/>
      <c r="U163" s="7"/>
      <c r="V163" s="7"/>
      <c r="W163" s="7"/>
      <c r="X163" s="7"/>
      <c r="Y163" s="7"/>
    </row>
    <row r="164" spans="1:25" x14ac:dyDescent="0.25">
      <c r="A164" s="7"/>
      <c r="B164" s="40" t="str">
        <f t="shared" ref="B164:B200" si="10">IF(OR(ISBLANK(H164), ISBLANK(Y164)), "", _xlfn.TEXTJOIN("_", TRUE, study_id, Y164,H164))</f>
        <v/>
      </c>
      <c r="C164" s="7"/>
      <c r="D164" s="7"/>
      <c r="E164" s="7"/>
      <c r="F164" s="7"/>
      <c r="G164" s="7"/>
      <c r="H164" s="7"/>
      <c r="I164" s="7"/>
      <c r="J164" s="7"/>
      <c r="K164" s="7" t="str">
        <f t="shared" ref="K164:K200" si="11">IF(NOT(ISBLANK(H164)), study_id, "")</f>
        <v/>
      </c>
      <c r="L164" s="7"/>
      <c r="M164" s="7" t="str">
        <f>IF(B164 &lt;&gt; "", _xlfn.XLOOKUP(C164, bioSamples!$B$4:$B$200, bioSamples!$G$4:$G$200), "")</f>
        <v/>
      </c>
      <c r="N164" s="7"/>
      <c r="O164" s="7" t="str">
        <f>IF(C164 &lt;&gt; "", _xlfn.XLOOKUP(C164, bioSamples!$B$4:$B$200, bioSamples!$C$4:$C$200), "")</f>
        <v/>
      </c>
      <c r="P164" s="7" t="str">
        <f>IF($C164 &lt;&gt; "", _xlfn.XLOOKUP($C164, bioSamples!$B$4:$B$200, bioSamples!$D$4:$D$200), "")</f>
        <v/>
      </c>
      <c r="Q164" s="7"/>
      <c r="R164" s="7"/>
      <c r="S164" s="7"/>
      <c r="T164" s="7"/>
      <c r="U164" s="7"/>
      <c r="V164" s="7"/>
      <c r="W164" s="7"/>
      <c r="X164" s="7"/>
      <c r="Y164" s="7"/>
    </row>
    <row r="165" spans="1:25" x14ac:dyDescent="0.25">
      <c r="A165" s="7"/>
      <c r="B165" s="40" t="str">
        <f t="shared" si="10"/>
        <v/>
      </c>
      <c r="C165" s="7"/>
      <c r="D165" s="7"/>
      <c r="E165" s="7"/>
      <c r="F165" s="7"/>
      <c r="G165" s="7"/>
      <c r="H165" s="7"/>
      <c r="I165" s="7"/>
      <c r="J165" s="7"/>
      <c r="K165" s="7" t="str">
        <f t="shared" si="11"/>
        <v/>
      </c>
      <c r="L165" s="7"/>
      <c r="M165" s="7" t="str">
        <f>IF(B165 &lt;&gt; "", _xlfn.XLOOKUP(C165, bioSamples!$B$4:$B$200, bioSamples!$G$4:$G$200), "")</f>
        <v/>
      </c>
      <c r="N165" s="7"/>
      <c r="O165" s="7" t="str">
        <f>IF(C165 &lt;&gt; "", _xlfn.XLOOKUP(C165, bioSamples!$B$4:$B$200, bioSamples!$C$4:$C$200), "")</f>
        <v/>
      </c>
      <c r="P165" s="7" t="str">
        <f>IF($C165 &lt;&gt; "", _xlfn.XLOOKUP($C165, bioSamples!$B$4:$B$200, bioSamples!$D$4:$D$200), "")</f>
        <v/>
      </c>
      <c r="Q165" s="7"/>
      <c r="R165" s="7"/>
      <c r="S165" s="7"/>
      <c r="T165" s="7"/>
      <c r="U165" s="7"/>
      <c r="V165" s="7"/>
      <c r="W165" s="7"/>
      <c r="X165" s="7"/>
      <c r="Y165" s="7"/>
    </row>
    <row r="166" spans="1:25" x14ac:dyDescent="0.25">
      <c r="A166" s="7"/>
      <c r="B166" s="40" t="str">
        <f t="shared" si="10"/>
        <v/>
      </c>
      <c r="C166" s="7"/>
      <c r="D166" s="7"/>
      <c r="E166" s="7"/>
      <c r="F166" s="7"/>
      <c r="G166" s="7"/>
      <c r="H166" s="7"/>
      <c r="I166" s="7"/>
      <c r="J166" s="7"/>
      <c r="K166" s="7" t="str">
        <f t="shared" si="11"/>
        <v/>
      </c>
      <c r="L166" s="7"/>
      <c r="M166" s="7" t="str">
        <f>IF(B166 &lt;&gt; "", _xlfn.XLOOKUP(C166, bioSamples!$B$4:$B$200, bioSamples!$G$4:$G$200), "")</f>
        <v/>
      </c>
      <c r="N166" s="7"/>
      <c r="O166" s="7" t="str">
        <f>IF(C166 &lt;&gt; "", _xlfn.XLOOKUP(C166, bioSamples!$B$4:$B$200, bioSamples!$C$4:$C$200), "")</f>
        <v/>
      </c>
      <c r="P166" s="7" t="str">
        <f>IF($C166 &lt;&gt; "", _xlfn.XLOOKUP($C166, bioSamples!$B$4:$B$200, bioSamples!$D$4:$D$200), "")</f>
        <v/>
      </c>
      <c r="Q166" s="7"/>
      <c r="R166" s="7"/>
      <c r="S166" s="7"/>
      <c r="T166" s="7"/>
      <c r="U166" s="7"/>
      <c r="V166" s="7"/>
      <c r="W166" s="7"/>
      <c r="X166" s="7"/>
      <c r="Y166" s="7"/>
    </row>
    <row r="167" spans="1:25" x14ac:dyDescent="0.25">
      <c r="A167" s="7"/>
      <c r="B167" s="40" t="str">
        <f t="shared" si="10"/>
        <v/>
      </c>
      <c r="C167" s="7"/>
      <c r="D167" s="7"/>
      <c r="E167" s="7"/>
      <c r="F167" s="7"/>
      <c r="G167" s="7"/>
      <c r="H167" s="7"/>
      <c r="I167" s="7"/>
      <c r="J167" s="7"/>
      <c r="K167" s="7" t="str">
        <f t="shared" si="11"/>
        <v/>
      </c>
      <c r="L167" s="7"/>
      <c r="M167" s="7" t="str">
        <f>IF(B167 &lt;&gt; "", _xlfn.XLOOKUP(C167, bioSamples!$B$4:$B$200, bioSamples!$G$4:$G$200), "")</f>
        <v/>
      </c>
      <c r="N167" s="7"/>
      <c r="O167" s="7" t="str">
        <f>IF(C167 &lt;&gt; "", _xlfn.XLOOKUP(C167, bioSamples!$B$4:$B$200, bioSamples!$C$4:$C$200), "")</f>
        <v/>
      </c>
      <c r="P167" s="7" t="str">
        <f>IF($C167 &lt;&gt; "", _xlfn.XLOOKUP($C167, bioSamples!$B$4:$B$200, bioSamples!$D$4:$D$200), "")</f>
        <v/>
      </c>
      <c r="Q167" s="7"/>
      <c r="R167" s="7"/>
      <c r="S167" s="7"/>
      <c r="T167" s="7"/>
      <c r="U167" s="7"/>
      <c r="V167" s="7"/>
      <c r="W167" s="7"/>
      <c r="X167" s="7"/>
      <c r="Y167" s="7"/>
    </row>
    <row r="168" spans="1:25" x14ac:dyDescent="0.25">
      <c r="A168" s="7"/>
      <c r="B168" s="40" t="str">
        <f t="shared" si="10"/>
        <v/>
      </c>
      <c r="C168" s="7"/>
      <c r="D168" s="7"/>
      <c r="E168" s="7"/>
      <c r="F168" s="7"/>
      <c r="G168" s="7"/>
      <c r="H168" s="7"/>
      <c r="I168" s="7"/>
      <c r="J168" s="7"/>
      <c r="K168" s="7" t="str">
        <f t="shared" si="11"/>
        <v/>
      </c>
      <c r="L168" s="7"/>
      <c r="M168" s="7" t="str">
        <f>IF(B168 &lt;&gt; "", _xlfn.XLOOKUP(C168, bioSamples!$B$4:$B$200, bioSamples!$G$4:$G$200), "")</f>
        <v/>
      </c>
      <c r="N168" s="7"/>
      <c r="O168" s="7" t="str">
        <f>IF(C168 &lt;&gt; "", _xlfn.XLOOKUP(C168, bioSamples!$B$4:$B$200, bioSamples!$C$4:$C$200), "")</f>
        <v/>
      </c>
      <c r="P168" s="7" t="str">
        <f>IF($C168 &lt;&gt; "", _xlfn.XLOOKUP($C168, bioSamples!$B$4:$B$200, bioSamples!$D$4:$D$200), "")</f>
        <v/>
      </c>
      <c r="Q168" s="7"/>
      <c r="R168" s="7"/>
      <c r="S168" s="7"/>
      <c r="T168" s="7"/>
      <c r="U168" s="7"/>
      <c r="V168" s="7"/>
      <c r="W168" s="7"/>
      <c r="X168" s="7"/>
      <c r="Y168" s="7"/>
    </row>
    <row r="169" spans="1:25" x14ac:dyDescent="0.25">
      <c r="A169" s="7"/>
      <c r="B169" s="40" t="str">
        <f t="shared" si="10"/>
        <v/>
      </c>
      <c r="C169" s="7"/>
      <c r="D169" s="7"/>
      <c r="E169" s="7"/>
      <c r="F169" s="7"/>
      <c r="G169" s="7"/>
      <c r="H169" s="7"/>
      <c r="I169" s="7"/>
      <c r="J169" s="7"/>
      <c r="K169" s="7" t="str">
        <f t="shared" si="11"/>
        <v/>
      </c>
      <c r="L169" s="7"/>
      <c r="M169" s="7" t="str">
        <f>IF(B169 &lt;&gt; "", _xlfn.XLOOKUP(C169, bioSamples!$B$4:$B$200, bioSamples!$G$4:$G$200), "")</f>
        <v/>
      </c>
      <c r="N169" s="7"/>
      <c r="O169" s="7" t="str">
        <f>IF(C169 &lt;&gt; "", _xlfn.XLOOKUP(C169, bioSamples!$B$4:$B$200, bioSamples!$C$4:$C$200), "")</f>
        <v/>
      </c>
      <c r="P169" s="7" t="str">
        <f>IF($C169 &lt;&gt; "", _xlfn.XLOOKUP($C169, bioSamples!$B$4:$B$200, bioSamples!$D$4:$D$200), "")</f>
        <v/>
      </c>
      <c r="Q169" s="7"/>
      <c r="R169" s="7"/>
      <c r="S169" s="7"/>
      <c r="T169" s="7"/>
      <c r="U169" s="7"/>
      <c r="V169" s="7"/>
      <c r="W169" s="7"/>
      <c r="X169" s="7"/>
      <c r="Y169" s="7"/>
    </row>
    <row r="170" spans="1:25" x14ac:dyDescent="0.25">
      <c r="A170" s="7"/>
      <c r="B170" s="40" t="str">
        <f t="shared" si="10"/>
        <v/>
      </c>
      <c r="C170" s="7"/>
      <c r="D170" s="7"/>
      <c r="E170" s="7"/>
      <c r="F170" s="7"/>
      <c r="G170" s="7"/>
      <c r="H170" s="7"/>
      <c r="I170" s="7"/>
      <c r="J170" s="7"/>
      <c r="K170" s="7" t="str">
        <f t="shared" si="11"/>
        <v/>
      </c>
      <c r="L170" s="7"/>
      <c r="M170" s="7" t="str">
        <f>IF(B170 &lt;&gt; "", _xlfn.XLOOKUP(C170, bioSamples!$B$4:$B$200, bioSamples!$G$4:$G$200), "")</f>
        <v/>
      </c>
      <c r="N170" s="7"/>
      <c r="O170" s="7" t="str">
        <f>IF(C170 &lt;&gt; "", _xlfn.XLOOKUP(C170, bioSamples!$B$4:$B$200, bioSamples!$C$4:$C$200), "")</f>
        <v/>
      </c>
      <c r="P170" s="7" t="str">
        <f>IF($C170 &lt;&gt; "", _xlfn.XLOOKUP($C170, bioSamples!$B$4:$B$200, bioSamples!$D$4:$D$200), "")</f>
        <v/>
      </c>
      <c r="Q170" s="7"/>
      <c r="R170" s="7"/>
      <c r="S170" s="7"/>
      <c r="T170" s="7"/>
      <c r="U170" s="7"/>
      <c r="V170" s="7"/>
      <c r="W170" s="7"/>
      <c r="X170" s="7"/>
      <c r="Y170" s="7"/>
    </row>
    <row r="171" spans="1:25" x14ac:dyDescent="0.25">
      <c r="A171" s="7"/>
      <c r="B171" s="40" t="str">
        <f t="shared" si="10"/>
        <v/>
      </c>
      <c r="C171" s="7"/>
      <c r="D171" s="7"/>
      <c r="E171" s="7"/>
      <c r="F171" s="7"/>
      <c r="G171" s="7"/>
      <c r="H171" s="7"/>
      <c r="I171" s="7"/>
      <c r="J171" s="7"/>
      <c r="K171" s="7" t="str">
        <f t="shared" si="11"/>
        <v/>
      </c>
      <c r="L171" s="7"/>
      <c r="M171" s="7" t="str">
        <f>IF(B171 &lt;&gt; "", _xlfn.XLOOKUP(C171, bioSamples!$B$4:$B$200, bioSamples!$G$4:$G$200), "")</f>
        <v/>
      </c>
      <c r="N171" s="7"/>
      <c r="O171" s="7" t="str">
        <f>IF(C171 &lt;&gt; "", _xlfn.XLOOKUP(C171, bioSamples!$B$4:$B$200, bioSamples!$C$4:$C$200), "")</f>
        <v/>
      </c>
      <c r="P171" s="7" t="str">
        <f>IF($C171 &lt;&gt; "", _xlfn.XLOOKUP($C171, bioSamples!$B$4:$B$200, bioSamples!$D$4:$D$200), "")</f>
        <v/>
      </c>
      <c r="Q171" s="7"/>
      <c r="R171" s="7"/>
      <c r="S171" s="7"/>
      <c r="T171" s="7"/>
      <c r="U171" s="7"/>
      <c r="V171" s="7"/>
      <c r="W171" s="7"/>
      <c r="X171" s="7"/>
      <c r="Y171" s="7"/>
    </row>
    <row r="172" spans="1:25" x14ac:dyDescent="0.25">
      <c r="A172" s="7"/>
      <c r="B172" s="40" t="str">
        <f t="shared" si="10"/>
        <v/>
      </c>
      <c r="C172" s="7"/>
      <c r="D172" s="7"/>
      <c r="E172" s="7"/>
      <c r="F172" s="7"/>
      <c r="G172" s="7"/>
      <c r="H172" s="7"/>
      <c r="I172" s="7"/>
      <c r="J172" s="7"/>
      <c r="K172" s="7" t="str">
        <f t="shared" si="11"/>
        <v/>
      </c>
      <c r="L172" s="7"/>
      <c r="M172" s="7" t="str">
        <f>IF(B172 &lt;&gt; "", _xlfn.XLOOKUP(C172, bioSamples!$B$4:$B$200, bioSamples!$G$4:$G$200), "")</f>
        <v/>
      </c>
      <c r="N172" s="7"/>
      <c r="O172" s="7" t="str">
        <f>IF(C172 &lt;&gt; "", _xlfn.XLOOKUP(C172, bioSamples!$B$4:$B$200, bioSamples!$C$4:$C$200), "")</f>
        <v/>
      </c>
      <c r="P172" s="7" t="str">
        <f>IF($C172 &lt;&gt; "", _xlfn.XLOOKUP($C172, bioSamples!$B$4:$B$200, bioSamples!$D$4:$D$200), "")</f>
        <v/>
      </c>
      <c r="Q172" s="7"/>
      <c r="R172" s="7"/>
      <c r="S172" s="7"/>
      <c r="T172" s="7"/>
      <c r="U172" s="7"/>
      <c r="V172" s="7"/>
      <c r="W172" s="7"/>
      <c r="X172" s="7"/>
      <c r="Y172" s="7"/>
    </row>
    <row r="173" spans="1:25" x14ac:dyDescent="0.25">
      <c r="A173" s="7"/>
      <c r="B173" s="40" t="str">
        <f t="shared" si="10"/>
        <v/>
      </c>
      <c r="C173" s="7"/>
      <c r="D173" s="7"/>
      <c r="E173" s="7"/>
      <c r="F173" s="7"/>
      <c r="G173" s="7"/>
      <c r="H173" s="7"/>
      <c r="I173" s="7"/>
      <c r="J173" s="7"/>
      <c r="K173" s="7" t="str">
        <f t="shared" si="11"/>
        <v/>
      </c>
      <c r="L173" s="7"/>
      <c r="M173" s="7" t="str">
        <f>IF(B173 &lt;&gt; "", _xlfn.XLOOKUP(C173, bioSamples!$B$4:$B$200, bioSamples!$G$4:$G$200), "")</f>
        <v/>
      </c>
      <c r="N173" s="7"/>
      <c r="O173" s="7" t="str">
        <f>IF(C173 &lt;&gt; "", _xlfn.XLOOKUP(C173, bioSamples!$B$4:$B$200, bioSamples!$C$4:$C$200), "")</f>
        <v/>
      </c>
      <c r="P173" s="7" t="str">
        <f>IF($C173 &lt;&gt; "", _xlfn.XLOOKUP($C173, bioSamples!$B$4:$B$200, bioSamples!$D$4:$D$200), "")</f>
        <v/>
      </c>
      <c r="Q173" s="7"/>
      <c r="R173" s="7"/>
      <c r="S173" s="7"/>
      <c r="T173" s="7"/>
      <c r="U173" s="7"/>
      <c r="V173" s="7"/>
      <c r="W173" s="7"/>
      <c r="X173" s="7"/>
      <c r="Y173" s="7"/>
    </row>
    <row r="174" spans="1:25" x14ac:dyDescent="0.25">
      <c r="A174" s="7"/>
      <c r="B174" s="40" t="str">
        <f t="shared" si="10"/>
        <v/>
      </c>
      <c r="C174" s="7"/>
      <c r="D174" s="7"/>
      <c r="E174" s="7"/>
      <c r="F174" s="7"/>
      <c r="G174" s="7"/>
      <c r="H174" s="7"/>
      <c r="I174" s="7"/>
      <c r="J174" s="7"/>
      <c r="K174" s="7" t="str">
        <f t="shared" si="11"/>
        <v/>
      </c>
      <c r="L174" s="7"/>
      <c r="M174" s="7" t="str">
        <f>IF(B174 &lt;&gt; "", _xlfn.XLOOKUP(C174, bioSamples!$B$4:$B$200, bioSamples!$G$4:$G$200), "")</f>
        <v/>
      </c>
      <c r="N174" s="7"/>
      <c r="O174" s="7" t="str">
        <f>IF(C174 &lt;&gt; "", _xlfn.XLOOKUP(C174, bioSamples!$B$4:$B$200, bioSamples!$C$4:$C$200), "")</f>
        <v/>
      </c>
      <c r="P174" s="7" t="str">
        <f>IF($C174 &lt;&gt; "", _xlfn.XLOOKUP($C174, bioSamples!$B$4:$B$200, bioSamples!$D$4:$D$200), "")</f>
        <v/>
      </c>
      <c r="Q174" s="7"/>
      <c r="R174" s="7"/>
      <c r="S174" s="7"/>
      <c r="T174" s="7"/>
      <c r="U174" s="7"/>
      <c r="V174" s="7"/>
      <c r="W174" s="7"/>
      <c r="X174" s="7"/>
      <c r="Y174" s="7"/>
    </row>
    <row r="175" spans="1:25" x14ac:dyDescent="0.25">
      <c r="A175" s="7"/>
      <c r="B175" s="40" t="str">
        <f t="shared" si="10"/>
        <v/>
      </c>
      <c r="C175" s="7"/>
      <c r="D175" s="7"/>
      <c r="E175" s="7"/>
      <c r="F175" s="7"/>
      <c r="G175" s="7"/>
      <c r="H175" s="7"/>
      <c r="I175" s="7"/>
      <c r="J175" s="7"/>
      <c r="K175" s="7" t="str">
        <f t="shared" si="11"/>
        <v/>
      </c>
      <c r="L175" s="7"/>
      <c r="M175" s="7" t="str">
        <f>IF(B175 &lt;&gt; "", _xlfn.XLOOKUP(C175, bioSamples!$B$4:$B$200, bioSamples!$G$4:$G$200), "")</f>
        <v/>
      </c>
      <c r="N175" s="7"/>
      <c r="O175" s="7" t="str">
        <f>IF(C175 &lt;&gt; "", _xlfn.XLOOKUP(C175, bioSamples!$B$4:$B$200, bioSamples!$C$4:$C$200), "")</f>
        <v/>
      </c>
      <c r="P175" s="7" t="str">
        <f>IF($C175 &lt;&gt; "", _xlfn.XLOOKUP($C175, bioSamples!$B$4:$B$200, bioSamples!$D$4:$D$200), "")</f>
        <v/>
      </c>
      <c r="Q175" s="7"/>
      <c r="R175" s="7"/>
      <c r="S175" s="7"/>
      <c r="T175" s="7"/>
      <c r="U175" s="7"/>
      <c r="V175" s="7"/>
      <c r="W175" s="7"/>
      <c r="X175" s="7"/>
      <c r="Y175" s="7"/>
    </row>
    <row r="176" spans="1:25" x14ac:dyDescent="0.25">
      <c r="A176" s="7"/>
      <c r="B176" s="40" t="str">
        <f t="shared" si="10"/>
        <v/>
      </c>
      <c r="C176" s="7"/>
      <c r="D176" s="7"/>
      <c r="E176" s="7"/>
      <c r="F176" s="7"/>
      <c r="G176" s="7"/>
      <c r="H176" s="7"/>
      <c r="I176" s="7"/>
      <c r="J176" s="7"/>
      <c r="K176" s="7" t="str">
        <f t="shared" si="11"/>
        <v/>
      </c>
      <c r="L176" s="7"/>
      <c r="M176" s="7" t="str">
        <f>IF(B176 &lt;&gt; "", _xlfn.XLOOKUP(C176, bioSamples!$B$4:$B$200, bioSamples!$G$4:$G$200), "")</f>
        <v/>
      </c>
      <c r="N176" s="7"/>
      <c r="O176" s="7" t="str">
        <f>IF(C176 &lt;&gt; "", _xlfn.XLOOKUP(C176, bioSamples!$B$4:$B$200, bioSamples!$C$4:$C$200), "")</f>
        <v/>
      </c>
      <c r="P176" s="7" t="str">
        <f>IF($C176 &lt;&gt; "", _xlfn.XLOOKUP($C176, bioSamples!$B$4:$B$200, bioSamples!$D$4:$D$200), "")</f>
        <v/>
      </c>
      <c r="Q176" s="7"/>
      <c r="R176" s="7"/>
      <c r="S176" s="7"/>
      <c r="T176" s="7"/>
      <c r="U176" s="7"/>
      <c r="V176" s="7"/>
      <c r="W176" s="7"/>
      <c r="X176" s="7"/>
      <c r="Y176" s="7"/>
    </row>
    <row r="177" spans="1:25" x14ac:dyDescent="0.25">
      <c r="A177" s="7"/>
      <c r="B177" s="40" t="str">
        <f t="shared" si="10"/>
        <v/>
      </c>
      <c r="C177" s="7"/>
      <c r="D177" s="7"/>
      <c r="E177" s="7"/>
      <c r="F177" s="7"/>
      <c r="G177" s="7"/>
      <c r="H177" s="7"/>
      <c r="I177" s="7"/>
      <c r="J177" s="7"/>
      <c r="K177" s="7" t="str">
        <f t="shared" si="11"/>
        <v/>
      </c>
      <c r="L177" s="7"/>
      <c r="M177" s="7" t="str">
        <f>IF(B177 &lt;&gt; "", _xlfn.XLOOKUP(C177, bioSamples!$B$4:$B$200, bioSamples!$G$4:$G$200), "")</f>
        <v/>
      </c>
      <c r="N177" s="7"/>
      <c r="O177" s="7" t="str">
        <f>IF(C177 &lt;&gt; "", _xlfn.XLOOKUP(C177, bioSamples!$B$4:$B$200, bioSamples!$C$4:$C$200), "")</f>
        <v/>
      </c>
      <c r="P177" s="7" t="str">
        <f>IF($C177 &lt;&gt; "", _xlfn.XLOOKUP($C177, bioSamples!$B$4:$B$200, bioSamples!$D$4:$D$200), "")</f>
        <v/>
      </c>
      <c r="Q177" s="7"/>
      <c r="R177" s="7"/>
      <c r="S177" s="7"/>
      <c r="T177" s="7"/>
      <c r="U177" s="7"/>
      <c r="V177" s="7"/>
      <c r="W177" s="7"/>
      <c r="X177" s="7"/>
      <c r="Y177" s="7"/>
    </row>
    <row r="178" spans="1:25" x14ac:dyDescent="0.25">
      <c r="A178" s="7"/>
      <c r="B178" s="40" t="str">
        <f t="shared" si="10"/>
        <v/>
      </c>
      <c r="C178" s="7"/>
      <c r="D178" s="7"/>
      <c r="E178" s="7"/>
      <c r="F178" s="7"/>
      <c r="G178" s="7"/>
      <c r="H178" s="7"/>
      <c r="I178" s="7"/>
      <c r="J178" s="7"/>
      <c r="K178" s="7" t="str">
        <f t="shared" si="11"/>
        <v/>
      </c>
      <c r="L178" s="7"/>
      <c r="M178" s="7" t="str">
        <f>IF(B178 &lt;&gt; "", _xlfn.XLOOKUP(C178, bioSamples!$B$4:$B$200, bioSamples!$G$4:$G$200), "")</f>
        <v/>
      </c>
      <c r="N178" s="7"/>
      <c r="O178" s="7" t="str">
        <f>IF(C178 &lt;&gt; "", _xlfn.XLOOKUP(C178, bioSamples!$B$4:$B$200, bioSamples!$C$4:$C$200), "")</f>
        <v/>
      </c>
      <c r="P178" s="7" t="str">
        <f>IF($C178 &lt;&gt; "", _xlfn.XLOOKUP($C178, bioSamples!$B$4:$B$200, bioSamples!$D$4:$D$200), "")</f>
        <v/>
      </c>
      <c r="Q178" s="7"/>
      <c r="R178" s="7"/>
      <c r="S178" s="7"/>
      <c r="T178" s="7"/>
      <c r="U178" s="7"/>
      <c r="V178" s="7"/>
      <c r="W178" s="7"/>
      <c r="X178" s="7"/>
      <c r="Y178" s="7"/>
    </row>
    <row r="179" spans="1:25" x14ac:dyDescent="0.25">
      <c r="A179" s="7"/>
      <c r="B179" s="40" t="str">
        <f t="shared" si="10"/>
        <v/>
      </c>
      <c r="C179" s="7"/>
      <c r="D179" s="7"/>
      <c r="E179" s="7"/>
      <c r="F179" s="7"/>
      <c r="G179" s="7"/>
      <c r="H179" s="7"/>
      <c r="I179" s="7"/>
      <c r="J179" s="7"/>
      <c r="K179" s="7" t="str">
        <f t="shared" si="11"/>
        <v/>
      </c>
      <c r="L179" s="7"/>
      <c r="M179" s="7" t="str">
        <f>IF(B179 &lt;&gt; "", _xlfn.XLOOKUP(C179, bioSamples!$B$4:$B$200, bioSamples!$G$4:$G$200), "")</f>
        <v/>
      </c>
      <c r="N179" s="7"/>
      <c r="O179" s="7" t="str">
        <f>IF(C179 &lt;&gt; "", _xlfn.XLOOKUP(C179, bioSamples!$B$4:$B$200, bioSamples!$C$4:$C$200), "")</f>
        <v/>
      </c>
      <c r="P179" s="7" t="str">
        <f>IF($C179 &lt;&gt; "", _xlfn.XLOOKUP($C179, bioSamples!$B$4:$B$200, bioSamples!$D$4:$D$200), "")</f>
        <v/>
      </c>
      <c r="Q179" s="7"/>
      <c r="R179" s="7"/>
      <c r="S179" s="7"/>
      <c r="T179" s="7"/>
      <c r="U179" s="7"/>
      <c r="V179" s="7"/>
      <c r="W179" s="7"/>
      <c r="X179" s="7"/>
      <c r="Y179" s="7"/>
    </row>
    <row r="180" spans="1:25" x14ac:dyDescent="0.25">
      <c r="A180" s="7"/>
      <c r="B180" s="40" t="str">
        <f t="shared" si="10"/>
        <v/>
      </c>
      <c r="C180" s="7"/>
      <c r="D180" s="7"/>
      <c r="E180" s="7"/>
      <c r="F180" s="7"/>
      <c r="G180" s="7"/>
      <c r="H180" s="7"/>
      <c r="I180" s="7"/>
      <c r="J180" s="7"/>
      <c r="K180" s="7" t="str">
        <f t="shared" si="11"/>
        <v/>
      </c>
      <c r="L180" s="7"/>
      <c r="M180" s="7" t="str">
        <f>IF(B180 &lt;&gt; "", _xlfn.XLOOKUP(C180, bioSamples!$B$4:$B$200, bioSamples!$G$4:$G$200), "")</f>
        <v/>
      </c>
      <c r="N180" s="7"/>
      <c r="O180" s="7" t="str">
        <f>IF(C180 &lt;&gt; "", _xlfn.XLOOKUP(C180, bioSamples!$B$4:$B$200, bioSamples!$C$4:$C$200), "")</f>
        <v/>
      </c>
      <c r="P180" s="7" t="str">
        <f>IF($C180 &lt;&gt; "", _xlfn.XLOOKUP($C180, bioSamples!$B$4:$B$200, bioSamples!$D$4:$D$200), "")</f>
        <v/>
      </c>
      <c r="Q180" s="7"/>
      <c r="R180" s="7"/>
      <c r="S180" s="7"/>
      <c r="T180" s="7"/>
      <c r="U180" s="7"/>
      <c r="V180" s="7"/>
      <c r="W180" s="7"/>
      <c r="X180" s="7"/>
      <c r="Y180" s="7"/>
    </row>
    <row r="181" spans="1:25" x14ac:dyDescent="0.25">
      <c r="A181" s="7"/>
      <c r="B181" s="40" t="str">
        <f t="shared" si="10"/>
        <v/>
      </c>
      <c r="C181" s="7"/>
      <c r="D181" s="7"/>
      <c r="E181" s="7"/>
      <c r="F181" s="7"/>
      <c r="G181" s="7"/>
      <c r="H181" s="7"/>
      <c r="I181" s="7"/>
      <c r="J181" s="7"/>
      <c r="K181" s="7" t="str">
        <f t="shared" si="11"/>
        <v/>
      </c>
      <c r="L181" s="7"/>
      <c r="M181" s="7" t="str">
        <f>IF(B181 &lt;&gt; "", _xlfn.XLOOKUP(C181, bioSamples!$B$4:$B$200, bioSamples!$G$4:$G$200), "")</f>
        <v/>
      </c>
      <c r="N181" s="7"/>
      <c r="O181" s="7" t="str">
        <f>IF(C181 &lt;&gt; "", _xlfn.XLOOKUP(C181, bioSamples!$B$4:$B$200, bioSamples!$C$4:$C$200), "")</f>
        <v/>
      </c>
      <c r="P181" s="7" t="str">
        <f>IF($C181 &lt;&gt; "", _xlfn.XLOOKUP($C181, bioSamples!$B$4:$B$200, bioSamples!$D$4:$D$200), "")</f>
        <v/>
      </c>
      <c r="Q181" s="7"/>
      <c r="R181" s="7"/>
      <c r="S181" s="7"/>
      <c r="T181" s="7"/>
      <c r="U181" s="7"/>
      <c r="V181" s="7"/>
      <c r="W181" s="7"/>
      <c r="X181" s="7"/>
      <c r="Y181" s="7"/>
    </row>
    <row r="182" spans="1:25" x14ac:dyDescent="0.25">
      <c r="A182" s="7"/>
      <c r="B182" s="40" t="str">
        <f t="shared" si="10"/>
        <v/>
      </c>
      <c r="C182" s="7"/>
      <c r="D182" s="7"/>
      <c r="E182" s="7"/>
      <c r="F182" s="7"/>
      <c r="G182" s="7"/>
      <c r="H182" s="7"/>
      <c r="I182" s="7"/>
      <c r="J182" s="7"/>
      <c r="K182" s="7" t="str">
        <f t="shared" si="11"/>
        <v/>
      </c>
      <c r="L182" s="7"/>
      <c r="M182" s="7" t="str">
        <f>IF(B182 &lt;&gt; "", _xlfn.XLOOKUP(C182, bioSamples!$B$4:$B$200, bioSamples!$G$4:$G$200), "")</f>
        <v/>
      </c>
      <c r="N182" s="7"/>
      <c r="O182" s="7" t="str">
        <f>IF(C182 &lt;&gt; "", _xlfn.XLOOKUP(C182, bioSamples!$B$4:$B$200, bioSamples!$C$4:$C$200), "")</f>
        <v/>
      </c>
      <c r="P182" s="7" t="str">
        <f>IF($C182 &lt;&gt; "", _xlfn.XLOOKUP($C182, bioSamples!$B$4:$B$200, bioSamples!$D$4:$D$200), "")</f>
        <v/>
      </c>
      <c r="Q182" s="7"/>
      <c r="R182" s="7"/>
      <c r="S182" s="7"/>
      <c r="T182" s="7"/>
      <c r="U182" s="7"/>
      <c r="V182" s="7"/>
      <c r="W182" s="7"/>
      <c r="X182" s="7"/>
      <c r="Y182" s="7"/>
    </row>
    <row r="183" spans="1:25" x14ac:dyDescent="0.25">
      <c r="A183" s="7"/>
      <c r="B183" s="40" t="str">
        <f t="shared" si="10"/>
        <v/>
      </c>
      <c r="C183" s="7"/>
      <c r="D183" s="7"/>
      <c r="E183" s="7"/>
      <c r="F183" s="7"/>
      <c r="G183" s="7"/>
      <c r="H183" s="7"/>
      <c r="I183" s="7"/>
      <c r="J183" s="7"/>
      <c r="K183" s="7" t="str">
        <f t="shared" si="11"/>
        <v/>
      </c>
      <c r="L183" s="7"/>
      <c r="M183" s="7" t="str">
        <f>IF(B183 &lt;&gt; "", _xlfn.XLOOKUP(C183, bioSamples!$B$4:$B$200, bioSamples!$G$4:$G$200), "")</f>
        <v/>
      </c>
      <c r="N183" s="7"/>
      <c r="O183" s="7" t="str">
        <f>IF(C183 &lt;&gt; "", _xlfn.XLOOKUP(C183, bioSamples!$B$4:$B$200, bioSamples!$C$4:$C$200), "")</f>
        <v/>
      </c>
      <c r="P183" s="7" t="str">
        <f>IF($C183 &lt;&gt; "", _xlfn.XLOOKUP($C183, bioSamples!$B$4:$B$200, bioSamples!$D$4:$D$200), "")</f>
        <v/>
      </c>
      <c r="Q183" s="7"/>
      <c r="R183" s="7"/>
      <c r="S183" s="7"/>
      <c r="T183" s="7"/>
      <c r="U183" s="7"/>
      <c r="V183" s="7"/>
      <c r="W183" s="7"/>
      <c r="X183" s="7"/>
      <c r="Y183" s="7"/>
    </row>
    <row r="184" spans="1:25" x14ac:dyDescent="0.25">
      <c r="A184" s="7"/>
      <c r="B184" s="40" t="str">
        <f t="shared" si="10"/>
        <v/>
      </c>
      <c r="C184" s="7"/>
      <c r="D184" s="7"/>
      <c r="E184" s="7"/>
      <c r="F184" s="7"/>
      <c r="G184" s="7"/>
      <c r="H184" s="7"/>
      <c r="I184" s="7"/>
      <c r="J184" s="7"/>
      <c r="K184" s="7" t="str">
        <f t="shared" si="11"/>
        <v/>
      </c>
      <c r="L184" s="7"/>
      <c r="M184" s="7" t="str">
        <f>IF(B184 &lt;&gt; "", _xlfn.XLOOKUP(C184, bioSamples!$B$4:$B$200, bioSamples!$G$4:$G$200), "")</f>
        <v/>
      </c>
      <c r="N184" s="7"/>
      <c r="O184" s="7" t="str">
        <f>IF(C184 &lt;&gt; "", _xlfn.XLOOKUP(C184, bioSamples!$B$4:$B$200, bioSamples!$C$4:$C$200), "")</f>
        <v/>
      </c>
      <c r="P184" s="7" t="str">
        <f>IF($C184 &lt;&gt; "", _xlfn.XLOOKUP($C184, bioSamples!$B$4:$B$200, bioSamples!$D$4:$D$200), "")</f>
        <v/>
      </c>
      <c r="Q184" s="7"/>
      <c r="R184" s="7"/>
      <c r="S184" s="7"/>
      <c r="T184" s="7"/>
      <c r="U184" s="7"/>
      <c r="V184" s="7"/>
      <c r="W184" s="7"/>
      <c r="X184" s="7"/>
      <c r="Y184" s="7"/>
    </row>
    <row r="185" spans="1:25" x14ac:dyDescent="0.25">
      <c r="A185" s="7"/>
      <c r="B185" s="40" t="str">
        <f t="shared" si="10"/>
        <v/>
      </c>
      <c r="C185" s="7"/>
      <c r="D185" s="7"/>
      <c r="E185" s="7"/>
      <c r="F185" s="7"/>
      <c r="G185" s="7"/>
      <c r="H185" s="7"/>
      <c r="I185" s="7"/>
      <c r="J185" s="7"/>
      <c r="K185" s="7" t="str">
        <f t="shared" si="11"/>
        <v/>
      </c>
      <c r="L185" s="7"/>
      <c r="M185" s="7" t="str">
        <f>IF(B185 &lt;&gt; "", _xlfn.XLOOKUP(C185, bioSamples!$B$4:$B$200, bioSamples!$G$4:$G$200), "")</f>
        <v/>
      </c>
      <c r="N185" s="7"/>
      <c r="O185" s="7" t="str">
        <f>IF(C185 &lt;&gt; "", _xlfn.XLOOKUP(C185, bioSamples!$B$4:$B$200, bioSamples!$C$4:$C$200), "")</f>
        <v/>
      </c>
      <c r="P185" s="7" t="str">
        <f>IF($C185 &lt;&gt; "", _xlfn.XLOOKUP($C185, bioSamples!$B$4:$B$200, bioSamples!$D$4:$D$200), "")</f>
        <v/>
      </c>
      <c r="Q185" s="7"/>
      <c r="R185" s="7"/>
      <c r="S185" s="7"/>
      <c r="T185" s="7"/>
      <c r="U185" s="7"/>
      <c r="V185" s="7"/>
      <c r="W185" s="7"/>
      <c r="X185" s="7"/>
      <c r="Y185" s="7"/>
    </row>
    <row r="186" spans="1:25" x14ac:dyDescent="0.25">
      <c r="A186" s="7"/>
      <c r="B186" s="40" t="str">
        <f t="shared" si="10"/>
        <v/>
      </c>
      <c r="C186" s="7"/>
      <c r="D186" s="7"/>
      <c r="E186" s="7"/>
      <c r="F186" s="7"/>
      <c r="G186" s="7"/>
      <c r="H186" s="7"/>
      <c r="I186" s="7"/>
      <c r="J186" s="7"/>
      <c r="K186" s="7" t="str">
        <f t="shared" si="11"/>
        <v/>
      </c>
      <c r="L186" s="7"/>
      <c r="M186" s="7" t="str">
        <f>IF(B186 &lt;&gt; "", _xlfn.XLOOKUP(C186, bioSamples!$B$4:$B$200, bioSamples!$G$4:$G$200), "")</f>
        <v/>
      </c>
      <c r="N186" s="7"/>
      <c r="O186" s="7" t="str">
        <f>IF(C186 &lt;&gt; "", _xlfn.XLOOKUP(C186, bioSamples!$B$4:$B$200, bioSamples!$C$4:$C$200), "")</f>
        <v/>
      </c>
      <c r="P186" s="7" t="str">
        <f>IF($C186 &lt;&gt; "", _xlfn.XLOOKUP($C186, bioSamples!$B$4:$B$200, bioSamples!$D$4:$D$200), "")</f>
        <v/>
      </c>
      <c r="Q186" s="7"/>
      <c r="R186" s="7"/>
      <c r="S186" s="7"/>
      <c r="T186" s="7"/>
      <c r="U186" s="7"/>
      <c r="V186" s="7"/>
      <c r="W186" s="7"/>
      <c r="X186" s="7"/>
      <c r="Y186" s="7"/>
    </row>
    <row r="187" spans="1:25" x14ac:dyDescent="0.25">
      <c r="A187" s="7"/>
      <c r="B187" s="40" t="str">
        <f t="shared" si="10"/>
        <v/>
      </c>
      <c r="C187" s="7"/>
      <c r="D187" s="7"/>
      <c r="E187" s="7"/>
      <c r="F187" s="7"/>
      <c r="G187" s="7"/>
      <c r="H187" s="7"/>
      <c r="I187" s="7"/>
      <c r="J187" s="7"/>
      <c r="K187" s="7" t="str">
        <f t="shared" si="11"/>
        <v/>
      </c>
      <c r="L187" s="7"/>
      <c r="M187" s="7" t="str">
        <f>IF(B187 &lt;&gt; "", _xlfn.XLOOKUP(C187, bioSamples!$B$4:$B$200, bioSamples!$G$4:$G$200), "")</f>
        <v/>
      </c>
      <c r="N187" s="7"/>
      <c r="O187" s="7" t="str">
        <f>IF(C187 &lt;&gt; "", _xlfn.XLOOKUP(C187, bioSamples!$B$4:$B$200, bioSamples!$C$4:$C$200), "")</f>
        <v/>
      </c>
      <c r="P187" s="7" t="str">
        <f>IF($C187 &lt;&gt; "", _xlfn.XLOOKUP($C187, bioSamples!$B$4:$B$200, bioSamples!$D$4:$D$200), "")</f>
        <v/>
      </c>
      <c r="Q187" s="7"/>
      <c r="R187" s="7"/>
      <c r="S187" s="7"/>
      <c r="T187" s="7"/>
      <c r="U187" s="7"/>
      <c r="V187" s="7"/>
      <c r="W187" s="7"/>
      <c r="X187" s="7"/>
      <c r="Y187" s="7"/>
    </row>
    <row r="188" spans="1:25" x14ac:dyDescent="0.25">
      <c r="A188" s="7"/>
      <c r="B188" s="40" t="str">
        <f t="shared" si="10"/>
        <v/>
      </c>
      <c r="C188" s="7"/>
      <c r="D188" s="7"/>
      <c r="E188" s="7"/>
      <c r="F188" s="7"/>
      <c r="G188" s="7"/>
      <c r="H188" s="7"/>
      <c r="I188" s="7"/>
      <c r="J188" s="7"/>
      <c r="K188" s="7" t="str">
        <f t="shared" si="11"/>
        <v/>
      </c>
      <c r="L188" s="7"/>
      <c r="M188" s="7" t="str">
        <f>IF(B188 &lt;&gt; "", _xlfn.XLOOKUP(C188, bioSamples!$B$4:$B$200, bioSamples!$G$4:$G$200), "")</f>
        <v/>
      </c>
      <c r="N188" s="7"/>
      <c r="O188" s="7" t="str">
        <f>IF(C188 &lt;&gt; "", _xlfn.XLOOKUP(C188, bioSamples!$B$4:$B$200, bioSamples!$C$4:$C$200), "")</f>
        <v/>
      </c>
      <c r="P188" s="7" t="str">
        <f>IF($C188 &lt;&gt; "", _xlfn.XLOOKUP($C188, bioSamples!$B$4:$B$200, bioSamples!$D$4:$D$200), "")</f>
        <v/>
      </c>
      <c r="Q188" s="7"/>
      <c r="R188" s="7"/>
      <c r="S188" s="7"/>
      <c r="T188" s="7"/>
      <c r="U188" s="7"/>
      <c r="V188" s="7"/>
      <c r="W188" s="7"/>
      <c r="X188" s="7"/>
      <c r="Y188" s="7"/>
    </row>
    <row r="189" spans="1:25" x14ac:dyDescent="0.25">
      <c r="A189" s="7"/>
      <c r="B189" s="40" t="str">
        <f t="shared" si="10"/>
        <v/>
      </c>
      <c r="C189" s="7"/>
      <c r="D189" s="7"/>
      <c r="E189" s="7"/>
      <c r="F189" s="7"/>
      <c r="G189" s="7"/>
      <c r="H189" s="7"/>
      <c r="I189" s="7"/>
      <c r="J189" s="7"/>
      <c r="K189" s="7" t="str">
        <f t="shared" si="11"/>
        <v/>
      </c>
      <c r="L189" s="7"/>
      <c r="M189" s="7" t="str">
        <f>IF(B189 &lt;&gt; "", _xlfn.XLOOKUP(C189, bioSamples!$B$4:$B$200, bioSamples!$G$4:$G$200), "")</f>
        <v/>
      </c>
      <c r="N189" s="7"/>
      <c r="O189" s="7" t="str">
        <f>IF(C189 &lt;&gt; "", _xlfn.XLOOKUP(C189, bioSamples!$B$4:$B$200, bioSamples!$C$4:$C$200), "")</f>
        <v/>
      </c>
      <c r="P189" s="7" t="str">
        <f>IF($C189 &lt;&gt; "", _xlfn.XLOOKUP($C189, bioSamples!$B$4:$B$200, bioSamples!$D$4:$D$200), "")</f>
        <v/>
      </c>
      <c r="Q189" s="7"/>
      <c r="R189" s="7"/>
      <c r="S189" s="7"/>
      <c r="T189" s="7"/>
      <c r="U189" s="7"/>
      <c r="V189" s="7"/>
      <c r="W189" s="7"/>
      <c r="X189" s="7"/>
      <c r="Y189" s="7"/>
    </row>
    <row r="190" spans="1:25" x14ac:dyDescent="0.25">
      <c r="A190" s="7"/>
      <c r="B190" s="40" t="str">
        <f t="shared" si="10"/>
        <v/>
      </c>
      <c r="C190" s="7"/>
      <c r="D190" s="7"/>
      <c r="E190" s="7"/>
      <c r="F190" s="7"/>
      <c r="G190" s="7"/>
      <c r="H190" s="7"/>
      <c r="I190" s="7"/>
      <c r="J190" s="7"/>
      <c r="K190" s="7" t="str">
        <f t="shared" si="11"/>
        <v/>
      </c>
      <c r="L190" s="7"/>
      <c r="M190" s="7" t="str">
        <f>IF(B190 &lt;&gt; "", _xlfn.XLOOKUP(C190, bioSamples!$B$4:$B$200, bioSamples!$G$4:$G$200), "")</f>
        <v/>
      </c>
      <c r="N190" s="7"/>
      <c r="O190" s="7" t="str">
        <f>IF(C190 &lt;&gt; "", _xlfn.XLOOKUP(C190, bioSamples!$B$4:$B$200, bioSamples!$C$4:$C$200), "")</f>
        <v/>
      </c>
      <c r="P190" s="7" t="str">
        <f>IF($C190 &lt;&gt; "", _xlfn.XLOOKUP($C190, bioSamples!$B$4:$B$200, bioSamples!$D$4:$D$200), "")</f>
        <v/>
      </c>
      <c r="Q190" s="7"/>
      <c r="R190" s="7"/>
      <c r="S190" s="7"/>
      <c r="T190" s="7"/>
      <c r="U190" s="7"/>
      <c r="V190" s="7"/>
      <c r="W190" s="7"/>
      <c r="X190" s="7"/>
      <c r="Y190" s="7"/>
    </row>
    <row r="191" spans="1:25" x14ac:dyDescent="0.25">
      <c r="A191" s="7"/>
      <c r="B191" s="40" t="str">
        <f t="shared" si="10"/>
        <v/>
      </c>
      <c r="C191" s="7"/>
      <c r="D191" s="7"/>
      <c r="E191" s="7"/>
      <c r="F191" s="7"/>
      <c r="G191" s="7"/>
      <c r="H191" s="7"/>
      <c r="I191" s="7"/>
      <c r="J191" s="7"/>
      <c r="K191" s="7" t="str">
        <f t="shared" si="11"/>
        <v/>
      </c>
      <c r="L191" s="7"/>
      <c r="M191" s="7" t="str">
        <f>IF(B191 &lt;&gt; "", _xlfn.XLOOKUP(C191, bioSamples!$B$4:$B$200, bioSamples!$G$4:$G$200), "")</f>
        <v/>
      </c>
      <c r="N191" s="7"/>
      <c r="O191" s="7" t="str">
        <f>IF(C191 &lt;&gt; "", _xlfn.XLOOKUP(C191, bioSamples!$B$4:$B$200, bioSamples!$C$4:$C$200), "")</f>
        <v/>
      </c>
      <c r="P191" s="7" t="str">
        <f>IF($C191 &lt;&gt; "", _xlfn.XLOOKUP($C191, bioSamples!$B$4:$B$200, bioSamples!$D$4:$D$200), "")</f>
        <v/>
      </c>
      <c r="Q191" s="7"/>
      <c r="R191" s="7"/>
      <c r="S191" s="7"/>
      <c r="T191" s="7"/>
      <c r="U191" s="7"/>
      <c r="V191" s="7"/>
      <c r="W191" s="7"/>
      <c r="X191" s="7"/>
      <c r="Y191" s="7"/>
    </row>
    <row r="192" spans="1:25" x14ac:dyDescent="0.25">
      <c r="A192" s="7"/>
      <c r="B192" s="40" t="str">
        <f t="shared" si="10"/>
        <v/>
      </c>
      <c r="C192" s="7"/>
      <c r="D192" s="7"/>
      <c r="E192" s="7"/>
      <c r="F192" s="7"/>
      <c r="G192" s="7"/>
      <c r="H192" s="7"/>
      <c r="I192" s="7"/>
      <c r="J192" s="7"/>
      <c r="K192" s="7" t="str">
        <f t="shared" si="11"/>
        <v/>
      </c>
      <c r="L192" s="7"/>
      <c r="M192" s="7" t="str">
        <f>IF(B192 &lt;&gt; "", _xlfn.XLOOKUP(C192, bioSamples!$B$4:$B$200, bioSamples!$G$4:$G$200), "")</f>
        <v/>
      </c>
      <c r="N192" s="7"/>
      <c r="O192" s="7" t="str">
        <f>IF(C192 &lt;&gt; "", _xlfn.XLOOKUP(C192, bioSamples!$B$4:$B$200, bioSamples!$C$4:$C$200), "")</f>
        <v/>
      </c>
      <c r="P192" s="7" t="str">
        <f>IF($C192 &lt;&gt; "", _xlfn.XLOOKUP($C192, bioSamples!$B$4:$B$200, bioSamples!$D$4:$D$200), "")</f>
        <v/>
      </c>
      <c r="Q192" s="7"/>
      <c r="R192" s="7"/>
      <c r="S192" s="7"/>
      <c r="T192" s="7"/>
      <c r="U192" s="7"/>
      <c r="V192" s="7"/>
      <c r="W192" s="7"/>
      <c r="X192" s="7"/>
      <c r="Y192" s="7"/>
    </row>
    <row r="193" spans="1:25" x14ac:dyDescent="0.25">
      <c r="A193" s="7"/>
      <c r="B193" s="40" t="str">
        <f t="shared" si="10"/>
        <v/>
      </c>
      <c r="C193" s="7"/>
      <c r="D193" s="7"/>
      <c r="E193" s="7"/>
      <c r="F193" s="7"/>
      <c r="G193" s="7"/>
      <c r="H193" s="7"/>
      <c r="I193" s="7"/>
      <c r="J193" s="7"/>
      <c r="K193" s="7" t="str">
        <f t="shared" si="11"/>
        <v/>
      </c>
      <c r="L193" s="7"/>
      <c r="M193" s="7" t="str">
        <f>IF(B193 &lt;&gt; "", _xlfn.XLOOKUP(C193, bioSamples!$B$4:$B$200, bioSamples!$G$4:$G$200), "")</f>
        <v/>
      </c>
      <c r="N193" s="7"/>
      <c r="O193" s="7" t="str">
        <f>IF(C193 &lt;&gt; "", _xlfn.XLOOKUP(C193, bioSamples!$B$4:$B$200, bioSamples!$C$4:$C$200), "")</f>
        <v/>
      </c>
      <c r="P193" s="7" t="str">
        <f>IF($C193 &lt;&gt; "", _xlfn.XLOOKUP($C193, bioSamples!$B$4:$B$200, bioSamples!$D$4:$D$200), "")</f>
        <v/>
      </c>
      <c r="Q193" s="7"/>
      <c r="R193" s="7"/>
      <c r="S193" s="7"/>
      <c r="T193" s="7"/>
      <c r="U193" s="7"/>
      <c r="V193" s="7"/>
      <c r="W193" s="7"/>
      <c r="X193" s="7"/>
      <c r="Y193" s="7"/>
    </row>
    <row r="194" spans="1:25" x14ac:dyDescent="0.25">
      <c r="A194" s="7"/>
      <c r="B194" s="40" t="str">
        <f t="shared" si="10"/>
        <v/>
      </c>
      <c r="C194" s="7"/>
      <c r="D194" s="7"/>
      <c r="E194" s="7"/>
      <c r="F194" s="7"/>
      <c r="G194" s="7"/>
      <c r="H194" s="7"/>
      <c r="I194" s="7"/>
      <c r="J194" s="7"/>
      <c r="K194" s="7" t="str">
        <f t="shared" si="11"/>
        <v/>
      </c>
      <c r="L194" s="7"/>
      <c r="M194" s="7" t="str">
        <f>IF(B194 &lt;&gt; "", _xlfn.XLOOKUP(C194, bioSamples!$B$4:$B$200, bioSamples!$G$4:$G$200), "")</f>
        <v/>
      </c>
      <c r="N194" s="7"/>
      <c r="O194" s="7" t="str">
        <f>IF(C194 &lt;&gt; "", _xlfn.XLOOKUP(C194, bioSamples!$B$4:$B$200, bioSamples!$C$4:$C$200), "")</f>
        <v/>
      </c>
      <c r="P194" s="7" t="str">
        <f>IF($C194 &lt;&gt; "", _xlfn.XLOOKUP($C194, bioSamples!$B$4:$B$200, bioSamples!$D$4:$D$200), "")</f>
        <v/>
      </c>
      <c r="Q194" s="7"/>
      <c r="R194" s="7"/>
      <c r="S194" s="7"/>
      <c r="T194" s="7"/>
      <c r="U194" s="7"/>
      <c r="V194" s="7"/>
      <c r="W194" s="7"/>
      <c r="X194" s="7"/>
      <c r="Y194" s="7"/>
    </row>
    <row r="195" spans="1:25" x14ac:dyDescent="0.25">
      <c r="A195" s="7"/>
      <c r="B195" s="40" t="str">
        <f t="shared" si="10"/>
        <v/>
      </c>
      <c r="C195" s="7"/>
      <c r="D195" s="7"/>
      <c r="E195" s="7"/>
      <c r="F195" s="7"/>
      <c r="G195" s="7"/>
      <c r="H195" s="7"/>
      <c r="I195" s="7"/>
      <c r="J195" s="7"/>
      <c r="K195" s="7" t="str">
        <f t="shared" si="11"/>
        <v/>
      </c>
      <c r="L195" s="7"/>
      <c r="M195" s="7" t="str">
        <f>IF(B195 &lt;&gt; "", _xlfn.XLOOKUP(C195, bioSamples!$B$4:$B$200, bioSamples!$G$4:$G$200), "")</f>
        <v/>
      </c>
      <c r="N195" s="7"/>
      <c r="O195" s="7" t="str">
        <f>IF(C195 &lt;&gt; "", _xlfn.XLOOKUP(C195, bioSamples!$B$4:$B$200, bioSamples!$C$4:$C$200), "")</f>
        <v/>
      </c>
      <c r="P195" s="7" t="str">
        <f>IF($C195 &lt;&gt; "", _xlfn.XLOOKUP($C195, bioSamples!$B$4:$B$200, bioSamples!$D$4:$D$200), "")</f>
        <v/>
      </c>
      <c r="Q195" s="7"/>
      <c r="R195" s="7"/>
      <c r="S195" s="7"/>
      <c r="T195" s="7"/>
      <c r="U195" s="7"/>
      <c r="V195" s="7"/>
      <c r="W195" s="7"/>
      <c r="X195" s="7"/>
      <c r="Y195" s="7"/>
    </row>
    <row r="196" spans="1:25" x14ac:dyDescent="0.25">
      <c r="A196" s="7"/>
      <c r="B196" s="40" t="str">
        <f t="shared" si="10"/>
        <v/>
      </c>
      <c r="C196" s="7"/>
      <c r="D196" s="7"/>
      <c r="E196" s="7"/>
      <c r="F196" s="7"/>
      <c r="G196" s="7"/>
      <c r="H196" s="7"/>
      <c r="I196" s="7"/>
      <c r="J196" s="7"/>
      <c r="K196" s="7" t="str">
        <f t="shared" si="11"/>
        <v/>
      </c>
      <c r="L196" s="7"/>
      <c r="M196" s="7" t="str">
        <f>IF(B196 &lt;&gt; "", _xlfn.XLOOKUP(C196, bioSamples!$B$4:$B$200, bioSamples!$G$4:$G$200), "")</f>
        <v/>
      </c>
      <c r="N196" s="7"/>
      <c r="O196" s="7" t="str">
        <f>IF(C196 &lt;&gt; "", _xlfn.XLOOKUP(C196, bioSamples!$B$4:$B$200, bioSamples!$C$4:$C$200), "")</f>
        <v/>
      </c>
      <c r="P196" s="7" t="str">
        <f>IF($C196 &lt;&gt; "", _xlfn.XLOOKUP($C196, bioSamples!$B$4:$B$200, bioSamples!$D$4:$D$200), "")</f>
        <v/>
      </c>
      <c r="Q196" s="7"/>
      <c r="R196" s="7"/>
      <c r="S196" s="7"/>
      <c r="T196" s="7"/>
      <c r="U196" s="7"/>
      <c r="V196" s="7"/>
      <c r="W196" s="7"/>
      <c r="X196" s="7"/>
      <c r="Y196" s="7"/>
    </row>
    <row r="197" spans="1:25" x14ac:dyDescent="0.25">
      <c r="A197" s="7"/>
      <c r="B197" s="40" t="str">
        <f t="shared" si="10"/>
        <v/>
      </c>
      <c r="C197" s="7"/>
      <c r="D197" s="7"/>
      <c r="E197" s="7"/>
      <c r="F197" s="7"/>
      <c r="G197" s="7"/>
      <c r="H197" s="7"/>
      <c r="I197" s="7"/>
      <c r="J197" s="7"/>
      <c r="K197" s="7" t="str">
        <f t="shared" si="11"/>
        <v/>
      </c>
      <c r="L197" s="7"/>
      <c r="M197" s="7" t="str">
        <f>IF(B197 &lt;&gt; "", _xlfn.XLOOKUP(C197, bioSamples!$B$4:$B$200, bioSamples!$G$4:$G$200), "")</f>
        <v/>
      </c>
      <c r="N197" s="7"/>
      <c r="O197" s="7" t="str">
        <f>IF(C197 &lt;&gt; "", _xlfn.XLOOKUP(C197, bioSamples!$B$4:$B$200, bioSamples!$C$4:$C$200), "")</f>
        <v/>
      </c>
      <c r="P197" s="7" t="str">
        <f>IF($C197 &lt;&gt; "", _xlfn.XLOOKUP($C197, bioSamples!$B$4:$B$200, bioSamples!$D$4:$D$200), "")</f>
        <v/>
      </c>
      <c r="Q197" s="7"/>
      <c r="R197" s="7"/>
      <c r="S197" s="7"/>
      <c r="T197" s="7"/>
      <c r="U197" s="7"/>
      <c r="V197" s="7"/>
      <c r="W197" s="7"/>
      <c r="X197" s="7"/>
      <c r="Y197" s="7"/>
    </row>
    <row r="198" spans="1:25" x14ac:dyDescent="0.25">
      <c r="A198" s="7"/>
      <c r="B198" s="40" t="str">
        <f t="shared" si="10"/>
        <v/>
      </c>
      <c r="C198" s="7"/>
      <c r="D198" s="7"/>
      <c r="E198" s="7"/>
      <c r="F198" s="7"/>
      <c r="G198" s="7"/>
      <c r="H198" s="7"/>
      <c r="I198" s="7"/>
      <c r="J198" s="7"/>
      <c r="K198" s="7" t="str">
        <f t="shared" si="11"/>
        <v/>
      </c>
      <c r="L198" s="7"/>
      <c r="M198" s="7" t="str">
        <f>IF(B198 &lt;&gt; "", _xlfn.XLOOKUP(C198, bioSamples!$B$4:$B$200, bioSamples!$G$4:$G$200), "")</f>
        <v/>
      </c>
      <c r="N198" s="7"/>
      <c r="O198" s="7" t="str">
        <f>IF(C198 &lt;&gt; "", _xlfn.XLOOKUP(C198, bioSamples!$B$4:$B$200, bioSamples!$C$4:$C$200), "")</f>
        <v/>
      </c>
      <c r="P198" s="7" t="str">
        <f>IF($C198 &lt;&gt; "", _xlfn.XLOOKUP($C198, bioSamples!$B$4:$B$200, bioSamples!$D$4:$D$200), "")</f>
        <v/>
      </c>
      <c r="Q198" s="7"/>
      <c r="R198" s="7"/>
      <c r="S198" s="7"/>
      <c r="T198" s="7"/>
      <c r="U198" s="7"/>
      <c r="V198" s="7"/>
      <c r="W198" s="7"/>
      <c r="X198" s="7"/>
      <c r="Y198" s="7"/>
    </row>
    <row r="199" spans="1:25" x14ac:dyDescent="0.25">
      <c r="A199" s="7"/>
      <c r="B199" s="40" t="str">
        <f t="shared" si="10"/>
        <v/>
      </c>
      <c r="C199" s="7"/>
      <c r="D199" s="7"/>
      <c r="E199" s="7"/>
      <c r="F199" s="7"/>
      <c r="G199" s="7"/>
      <c r="H199" s="7"/>
      <c r="I199" s="7"/>
      <c r="J199" s="7"/>
      <c r="K199" s="7" t="str">
        <f t="shared" si="11"/>
        <v/>
      </c>
      <c r="L199" s="7"/>
      <c r="M199" s="7" t="str">
        <f>IF(B199 &lt;&gt; "", _xlfn.XLOOKUP(C199, bioSamples!$B$4:$B$200, bioSamples!$G$4:$G$200), "")</f>
        <v/>
      </c>
      <c r="N199" s="7"/>
      <c r="O199" s="7" t="str">
        <f>IF(C199 &lt;&gt; "", _xlfn.XLOOKUP(C199, bioSamples!$B$4:$B$200, bioSamples!$C$4:$C$200), "")</f>
        <v/>
      </c>
      <c r="P199" s="7" t="str">
        <f>IF($C199 &lt;&gt; "", _xlfn.XLOOKUP($C199, bioSamples!$B$4:$B$200, bioSamples!$D$4:$D$200), "")</f>
        <v/>
      </c>
      <c r="Q199" s="7"/>
      <c r="R199" s="7"/>
      <c r="S199" s="7"/>
      <c r="T199" s="7"/>
      <c r="U199" s="7"/>
      <c r="V199" s="7"/>
      <c r="W199" s="7"/>
      <c r="X199" s="7"/>
      <c r="Y199" s="7"/>
    </row>
    <row r="200" spans="1:25" x14ac:dyDescent="0.25">
      <c r="A200" s="7"/>
      <c r="B200" s="40" t="str">
        <f t="shared" si="10"/>
        <v/>
      </c>
      <c r="C200" s="7"/>
      <c r="D200" s="7"/>
      <c r="E200" s="7"/>
      <c r="F200" s="7"/>
      <c r="G200" s="7"/>
      <c r="H200" s="7"/>
      <c r="I200" s="7"/>
      <c r="J200" s="7"/>
      <c r="K200" s="7" t="str">
        <f t="shared" si="11"/>
        <v/>
      </c>
      <c r="L200" s="7"/>
      <c r="M200" s="7" t="str">
        <f>IF(B200 &lt;&gt; "", _xlfn.XLOOKUP(C200, bioSamples!$B$4:$B$200, bioSamples!$G$4:$G$200), "")</f>
        <v/>
      </c>
      <c r="N200" s="7"/>
      <c r="O200" s="7" t="str">
        <f>IF(C200 &lt;&gt; "", _xlfn.XLOOKUP(C200, bioSamples!$B$4:$B$200, bioSamples!$C$4:$C$200), "")</f>
        <v/>
      </c>
      <c r="P200" s="7" t="str">
        <f>IF($C200 &lt;&gt; "", _xlfn.XLOOKUP($C200, bioSamples!$B$4:$B$200, bioSamples!$D$4:$D$200), "")</f>
        <v/>
      </c>
      <c r="Q200" s="7"/>
      <c r="R200" s="7"/>
      <c r="S200" s="7"/>
      <c r="T200" s="7"/>
      <c r="U200" s="7"/>
      <c r="V200" s="7"/>
      <c r="W200" s="7"/>
      <c r="X200" s="7"/>
      <c r="Y200" s="7"/>
    </row>
  </sheetData>
  <phoneticPr fontId="10" type="noConversion"/>
  <conditionalFormatting sqref="A1:XFD1048576">
    <cfRule type="expression" dxfId="7" priority="1" stopIfTrue="1">
      <formula>_xlfn.ISFORMULA(A1)</formula>
    </cfRule>
  </conditionalFormatting>
  <dataValidations count="12">
    <dataValidation type="list" allowBlank="1" showInputMessage="1" errorTitle="Type" error="Required value was not selected" promptTitle="Type" prompt="Please choose required value from the list" sqref="O201" xr:uid="{FC68E63F-D5FF-4799-8CEC-84ED7037DE45}">
      <formula1>lookuptype1018</formula1>
    </dataValidation>
    <dataValidation type="list" allowBlank="1" showInputMessage="1" errorTitle="Measurement Technique" error="Required value was not selected" promptTitle="Measurement Technique" prompt="Please choose required value from the list" sqref="Y4:Y201" xr:uid="{8E15CFF4-21E4-47D1-8D58-7DC82F496175}">
      <formula1>lookupmeasurement_technique1017</formula1>
    </dataValidation>
    <dataValidation type="list" allowBlank="1" showInputMessage="1" errorTitle="Study Time T0 Event" error="Required value was not selected" promptTitle="Study Time T0 Event" prompt="Please choose required value from the list" sqref="U4:U201" xr:uid="{4A7B1121-5E4C-4983-8983-8A3E43E27ACF}">
      <formula1>lookupstudy_time_t0_event1016</formula1>
    </dataValidation>
    <dataValidation type="list" allowBlank="1" showInputMessage="1" errorTitle="Study Time Collected Unit" error="Required value was not selected" promptTitle="Study Time Collected Unit" prompt="Please choose required value from the list" sqref="T4:T201" xr:uid="{5D6E7F05-5152-4B7B-8514-A36A84FD440A}">
      <formula1>lookupstudy_time_collected_unit1015</formula1>
    </dataValidation>
    <dataValidation type="list" errorStyle="warning" allowBlank="1" showInputMessage="1" showErrorMessage="1" error="Value not found. Please update the treatment Ids or check the named range for treatment ids. " prompt="List generated from &quot;treatments&quot; tab. " sqref="F4:F111" xr:uid="{9FC3F974-26C5-4168-B9A8-6E1BDC6C818E}">
      <formula1>treatment_id</formula1>
    </dataValidation>
    <dataValidation type="list" allowBlank="1" showInputMessage="1" showErrorMessage="1" sqref="C4:C200" xr:uid="{DA69654C-9E07-4BBC-A1A3-A6CD1D57340B}">
      <formula1>biosample_id</formula1>
    </dataValidation>
    <dataValidation type="list" allowBlank="1" showInputMessage="1" showErrorMessage="1" sqref="M4:M200 O4:P200" xr:uid="{C7B3BC5E-4E93-475A-A2AE-83D92274C508}">
      <formula1>subject_animal_id</formula1>
    </dataValidation>
    <dataValidation type="list" allowBlank="1" showInputMessage="1" showErrorMessage="1" sqref="N4:N200" xr:uid="{37391573-8B16-4EFB-854D-C0827B83908A}">
      <formula1>planned_visit</formula1>
    </dataValidation>
    <dataValidation type="list" allowBlank="1" showInputMessage="1" showErrorMessage="1" prompt="Reagent Ids for the drop down are from the &quot;reagents&quot; tab. " sqref="E16:E39 E52:E75 E88:E200" xr:uid="{BEAD5DDC-797C-49AF-BB66-537A81632863}">
      <formula1>reagent_ids</formula1>
    </dataValidation>
    <dataValidation type="list" errorStyle="warning" allowBlank="1" showInputMessage="1" showErrorMessage="1" error="Value not found. Check &quot;reagents&quot; tab that value is present and the named range &quot;reagent_ids&quot; covers where the value was entered. " prompt="Reagent Ids for the drop down are from the &quot;reagents&quot; tab. " sqref="E4:E15 E40:E51 E76:E87" xr:uid="{CCBBBF8A-E313-423E-A1B0-850CE94E1E21}">
      <formula1>reagent_ids</formula1>
    </dataValidation>
    <dataValidation type="list" allowBlank="1" showInputMessage="1" showErrorMessage="1" prompt="Enter experiment id from &quot;experiments&quot; tab. " sqref="D4:D200" xr:uid="{04816E99-CCDE-4CD2-BFE4-7ACF01E975D0}">
      <formula1>experiment_id</formula1>
    </dataValidation>
    <dataValidation type="list" allowBlank="1" showInputMessage="1" showErrorMessage="1" sqref="L4:L200" xr:uid="{DD078A65-52FA-4995-9FFB-E04EC80CBDDA}">
      <formula1>protocol_ids</formula1>
    </dataValidation>
  </dataValidations>
  <pageMargins left="0.7" right="0.7" top="0.75" bottom="0.75" header="0.3" footer="0.3"/>
  <pageSetup orientation="portrait" horizontalDpi="204" verticalDpi="196"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CFCD4-C93D-4D6A-BB9D-681AA573FD59}">
  <sheetPr codeName="Sheet13"/>
  <dimension ref="A2:A216"/>
  <sheetViews>
    <sheetView workbookViewId="0"/>
  </sheetViews>
  <sheetFormatPr defaultRowHeight="15" x14ac:dyDescent="0.25"/>
  <sheetData>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2" spans="1:1" x14ac:dyDescent="0.25">
      <c r="A12" t="s">
        <v>20</v>
      </c>
    </row>
    <row r="13" spans="1:1" x14ac:dyDescent="0.25">
      <c r="A13" t="s">
        <v>45</v>
      </c>
    </row>
    <row r="14" spans="1:1" x14ac:dyDescent="0.25">
      <c r="A14" t="s">
        <v>1531</v>
      </c>
    </row>
    <row r="15" spans="1:1" x14ac:dyDescent="0.25">
      <c r="A15" t="s">
        <v>1532</v>
      </c>
    </row>
    <row r="16" spans="1:1" x14ac:dyDescent="0.25">
      <c r="A16" t="s">
        <v>1533</v>
      </c>
    </row>
    <row r="17" spans="1:1" x14ac:dyDescent="0.25">
      <c r="A17" t="s">
        <v>1534</v>
      </c>
    </row>
    <row r="18" spans="1:1" x14ac:dyDescent="0.25">
      <c r="A18" t="s">
        <v>1535</v>
      </c>
    </row>
    <row r="19" spans="1:1" x14ac:dyDescent="0.25">
      <c r="A19" t="s">
        <v>1536</v>
      </c>
    </row>
    <row r="21" spans="1:1" x14ac:dyDescent="0.25">
      <c r="A21" t="s">
        <v>1574</v>
      </c>
    </row>
    <row r="22" spans="1:1" x14ac:dyDescent="0.25">
      <c r="A22" t="s">
        <v>1575</v>
      </c>
    </row>
    <row r="23" spans="1:1" x14ac:dyDescent="0.25">
      <c r="A23" t="s">
        <v>1576</v>
      </c>
    </row>
    <row r="24" spans="1:1" x14ac:dyDescent="0.25">
      <c r="A24" t="s">
        <v>1577</v>
      </c>
    </row>
    <row r="25" spans="1:1" x14ac:dyDescent="0.25">
      <c r="A25" t="s">
        <v>1578</v>
      </c>
    </row>
    <row r="26" spans="1:1" x14ac:dyDescent="0.25">
      <c r="A26" t="s">
        <v>1579</v>
      </c>
    </row>
    <row r="27" spans="1:1" x14ac:dyDescent="0.25">
      <c r="A27" t="s">
        <v>1580</v>
      </c>
    </row>
    <row r="28" spans="1:1" x14ac:dyDescent="0.25">
      <c r="A28" t="s">
        <v>1581</v>
      </c>
    </row>
    <row r="29" spans="1:1" x14ac:dyDescent="0.25">
      <c r="A29" t="s">
        <v>1582</v>
      </c>
    </row>
    <row r="30" spans="1:1" x14ac:dyDescent="0.25">
      <c r="A30" t="s">
        <v>1583</v>
      </c>
    </row>
    <row r="31" spans="1:1" x14ac:dyDescent="0.25">
      <c r="A31" t="s">
        <v>1584</v>
      </c>
    </row>
    <row r="32" spans="1:1" x14ac:dyDescent="0.25">
      <c r="A32" t="s">
        <v>1585</v>
      </c>
    </row>
    <row r="33" spans="1:1" x14ac:dyDescent="0.25">
      <c r="A33" t="s">
        <v>1586</v>
      </c>
    </row>
    <row r="34" spans="1:1" x14ac:dyDescent="0.25">
      <c r="A34" t="s">
        <v>1587</v>
      </c>
    </row>
    <row r="35" spans="1:1" x14ac:dyDescent="0.25">
      <c r="A35" t="s">
        <v>1588</v>
      </c>
    </row>
    <row r="36" spans="1:1" x14ac:dyDescent="0.25">
      <c r="A36" t="s">
        <v>1589</v>
      </c>
    </row>
    <row r="37" spans="1:1" x14ac:dyDescent="0.25">
      <c r="A37" t="s">
        <v>1590</v>
      </c>
    </row>
    <row r="38" spans="1:1" x14ac:dyDescent="0.25">
      <c r="A38" t="s">
        <v>1591</v>
      </c>
    </row>
    <row r="39" spans="1:1" x14ac:dyDescent="0.25">
      <c r="A39" t="s">
        <v>1592</v>
      </c>
    </row>
    <row r="40" spans="1:1" x14ac:dyDescent="0.25">
      <c r="A40" t="s">
        <v>1593</v>
      </c>
    </row>
    <row r="41" spans="1:1" x14ac:dyDescent="0.25">
      <c r="A41" t="s">
        <v>1594</v>
      </c>
    </row>
    <row r="42" spans="1:1" x14ac:dyDescent="0.25">
      <c r="A42" t="s">
        <v>1595</v>
      </c>
    </row>
    <row r="43" spans="1:1" x14ac:dyDescent="0.25">
      <c r="A43" t="s">
        <v>1596</v>
      </c>
    </row>
    <row r="44" spans="1:1" x14ac:dyDescent="0.25">
      <c r="A44" t="s">
        <v>1597</v>
      </c>
    </row>
    <row r="45" spans="1:1" x14ac:dyDescent="0.25">
      <c r="A45" t="s">
        <v>1598</v>
      </c>
    </row>
    <row r="46" spans="1:1" x14ac:dyDescent="0.25">
      <c r="A46" t="s">
        <v>1599</v>
      </c>
    </row>
    <row r="47" spans="1:1" x14ac:dyDescent="0.25">
      <c r="A47" t="s">
        <v>1600</v>
      </c>
    </row>
    <row r="48" spans="1:1" x14ac:dyDescent="0.25">
      <c r="A48" t="s">
        <v>1601</v>
      </c>
    </row>
    <row r="49" spans="1:1" x14ac:dyDescent="0.25">
      <c r="A49" t="s">
        <v>1602</v>
      </c>
    </row>
    <row r="50" spans="1:1" x14ac:dyDescent="0.25">
      <c r="A50" t="s">
        <v>1603</v>
      </c>
    </row>
    <row r="51" spans="1:1" x14ac:dyDescent="0.25">
      <c r="A51" t="s">
        <v>1604</v>
      </c>
    </row>
    <row r="52" spans="1:1" x14ac:dyDescent="0.25">
      <c r="A52" t="s">
        <v>1605</v>
      </c>
    </row>
    <row r="53" spans="1:1" x14ac:dyDescent="0.25">
      <c r="A53" t="s">
        <v>1606</v>
      </c>
    </row>
    <row r="54" spans="1:1" x14ac:dyDescent="0.25">
      <c r="A54" t="s">
        <v>1607</v>
      </c>
    </row>
    <row r="55" spans="1:1" x14ac:dyDescent="0.25">
      <c r="A55" t="s">
        <v>1608</v>
      </c>
    </row>
    <row r="56" spans="1:1" x14ac:dyDescent="0.25">
      <c r="A56" t="s">
        <v>1609</v>
      </c>
    </row>
    <row r="57" spans="1:1" x14ac:dyDescent="0.25">
      <c r="A57" t="s">
        <v>1610</v>
      </c>
    </row>
    <row r="58" spans="1:1" x14ac:dyDescent="0.25">
      <c r="A58" t="s">
        <v>1611</v>
      </c>
    </row>
    <row r="59" spans="1:1" x14ac:dyDescent="0.25">
      <c r="A59" t="s">
        <v>1612</v>
      </c>
    </row>
    <row r="60" spans="1:1" x14ac:dyDescent="0.25">
      <c r="A60" t="s">
        <v>1613</v>
      </c>
    </row>
    <row r="61" spans="1:1" x14ac:dyDescent="0.25">
      <c r="A61" t="s">
        <v>1614</v>
      </c>
    </row>
    <row r="62" spans="1:1" x14ac:dyDescent="0.25">
      <c r="A62" t="s">
        <v>1615</v>
      </c>
    </row>
    <row r="63" spans="1:1" x14ac:dyDescent="0.25">
      <c r="A63" t="s">
        <v>1616</v>
      </c>
    </row>
    <row r="64" spans="1:1" x14ac:dyDescent="0.25">
      <c r="A64" t="s">
        <v>1617</v>
      </c>
    </row>
    <row r="65" spans="1:1" x14ac:dyDescent="0.25">
      <c r="A65" t="s">
        <v>1618</v>
      </c>
    </row>
    <row r="66" spans="1:1" x14ac:dyDescent="0.25">
      <c r="A66" t="s">
        <v>1619</v>
      </c>
    </row>
    <row r="67" spans="1:1" x14ac:dyDescent="0.25">
      <c r="A67" t="s">
        <v>1620</v>
      </c>
    </row>
    <row r="68" spans="1:1" x14ac:dyDescent="0.25">
      <c r="A68" t="s">
        <v>1621</v>
      </c>
    </row>
    <row r="69" spans="1:1" x14ac:dyDescent="0.25">
      <c r="A69" t="s">
        <v>1622</v>
      </c>
    </row>
    <row r="70" spans="1:1" x14ac:dyDescent="0.25">
      <c r="A70" t="s">
        <v>1623</v>
      </c>
    </row>
    <row r="71" spans="1:1" x14ac:dyDescent="0.25">
      <c r="A71" t="s">
        <v>1624</v>
      </c>
    </row>
    <row r="72" spans="1:1" x14ac:dyDescent="0.25">
      <c r="A72" t="s">
        <v>1625</v>
      </c>
    </row>
    <row r="73" spans="1:1" x14ac:dyDescent="0.25">
      <c r="A73" t="s">
        <v>1626</v>
      </c>
    </row>
    <row r="74" spans="1:1" x14ac:dyDescent="0.25">
      <c r="A74" t="s">
        <v>1627</v>
      </c>
    </row>
    <row r="75" spans="1:1" x14ac:dyDescent="0.25">
      <c r="A75" t="s">
        <v>1628</v>
      </c>
    </row>
    <row r="76" spans="1:1" x14ac:dyDescent="0.25">
      <c r="A76" t="s">
        <v>1629</v>
      </c>
    </row>
    <row r="77" spans="1:1" x14ac:dyDescent="0.25">
      <c r="A77" t="s">
        <v>1630</v>
      </c>
    </row>
    <row r="78" spans="1:1" x14ac:dyDescent="0.25">
      <c r="A78" t="s">
        <v>1631</v>
      </c>
    </row>
    <row r="79" spans="1:1" x14ac:dyDescent="0.25">
      <c r="A79" t="s">
        <v>1632</v>
      </c>
    </row>
    <row r="80" spans="1:1" x14ac:dyDescent="0.25">
      <c r="A80" t="s">
        <v>1633</v>
      </c>
    </row>
    <row r="81" spans="1:1" x14ac:dyDescent="0.25">
      <c r="A81" t="s">
        <v>1634</v>
      </c>
    </row>
    <row r="82" spans="1:1" x14ac:dyDescent="0.25">
      <c r="A82" t="s">
        <v>1635</v>
      </c>
    </row>
    <row r="83" spans="1:1" x14ac:dyDescent="0.25">
      <c r="A83" t="s">
        <v>1636</v>
      </c>
    </row>
    <row r="84" spans="1:1" x14ac:dyDescent="0.25">
      <c r="A84" t="s">
        <v>1637</v>
      </c>
    </row>
    <row r="85" spans="1:1" x14ac:dyDescent="0.25">
      <c r="A85" t="s">
        <v>1638</v>
      </c>
    </row>
    <row r="86" spans="1:1" x14ac:dyDescent="0.25">
      <c r="A86" t="s">
        <v>1639</v>
      </c>
    </row>
    <row r="87" spans="1:1" x14ac:dyDescent="0.25">
      <c r="A87" t="s">
        <v>20</v>
      </c>
    </row>
    <row r="88" spans="1:1" x14ac:dyDescent="0.25">
      <c r="A88" t="s">
        <v>1640</v>
      </c>
    </row>
    <row r="89" spans="1:1" x14ac:dyDescent="0.25">
      <c r="A89" t="s">
        <v>45</v>
      </c>
    </row>
    <row r="90" spans="1:1" x14ac:dyDescent="0.25">
      <c r="A90" t="s">
        <v>1641</v>
      </c>
    </row>
    <row r="91" spans="1:1" x14ac:dyDescent="0.25">
      <c r="A91" t="s">
        <v>1642</v>
      </c>
    </row>
    <row r="92" spans="1:1" x14ac:dyDescent="0.25">
      <c r="A92" t="s">
        <v>1643</v>
      </c>
    </row>
    <row r="93" spans="1:1" x14ac:dyDescent="0.25">
      <c r="A93" t="s">
        <v>1644</v>
      </c>
    </row>
    <row r="94" spans="1:1" x14ac:dyDescent="0.25">
      <c r="A94" t="s">
        <v>1645</v>
      </c>
    </row>
    <row r="95" spans="1:1" x14ac:dyDescent="0.25">
      <c r="A95" t="s">
        <v>1646</v>
      </c>
    </row>
    <row r="96" spans="1:1" x14ac:dyDescent="0.25">
      <c r="A96" t="s">
        <v>1647</v>
      </c>
    </row>
    <row r="97" spans="1:1" x14ac:dyDescent="0.25">
      <c r="A97" t="s">
        <v>1648</v>
      </c>
    </row>
    <row r="98" spans="1:1" x14ac:dyDescent="0.25">
      <c r="A98" t="s">
        <v>1649</v>
      </c>
    </row>
    <row r="99" spans="1:1" x14ac:dyDescent="0.25">
      <c r="A99" t="s">
        <v>1650</v>
      </c>
    </row>
    <row r="100" spans="1:1" x14ac:dyDescent="0.25">
      <c r="A100" t="s">
        <v>1651</v>
      </c>
    </row>
    <row r="101" spans="1:1" x14ac:dyDescent="0.25">
      <c r="A101" t="s">
        <v>1652</v>
      </c>
    </row>
    <row r="102" spans="1:1" x14ac:dyDescent="0.25">
      <c r="A102" t="s">
        <v>1653</v>
      </c>
    </row>
    <row r="103" spans="1:1" x14ac:dyDescent="0.25">
      <c r="A103" t="s">
        <v>1654</v>
      </c>
    </row>
    <row r="104" spans="1:1" x14ac:dyDescent="0.25">
      <c r="A104" t="s">
        <v>1655</v>
      </c>
    </row>
    <row r="105" spans="1:1" x14ac:dyDescent="0.25">
      <c r="A105" t="s">
        <v>1656</v>
      </c>
    </row>
    <row r="106" spans="1:1" x14ac:dyDescent="0.25">
      <c r="A106" t="s">
        <v>1657</v>
      </c>
    </row>
    <row r="107" spans="1:1" x14ac:dyDescent="0.25">
      <c r="A107" t="s">
        <v>1658</v>
      </c>
    </row>
    <row r="108" spans="1:1" x14ac:dyDescent="0.25">
      <c r="A108" t="s">
        <v>1659</v>
      </c>
    </row>
    <row r="109" spans="1:1" x14ac:dyDescent="0.25">
      <c r="A109" t="s">
        <v>1416</v>
      </c>
    </row>
    <row r="110" spans="1:1" x14ac:dyDescent="0.25">
      <c r="A110" t="s">
        <v>1660</v>
      </c>
    </row>
    <row r="111" spans="1:1" x14ac:dyDescent="0.25">
      <c r="A111" t="s">
        <v>1661</v>
      </c>
    </row>
    <row r="112" spans="1:1" x14ac:dyDescent="0.25">
      <c r="A112" t="s">
        <v>1662</v>
      </c>
    </row>
    <row r="113" spans="1:1" x14ac:dyDescent="0.25">
      <c r="A113" t="s">
        <v>1663</v>
      </c>
    </row>
    <row r="114" spans="1:1" x14ac:dyDescent="0.25">
      <c r="A114" t="s">
        <v>1664</v>
      </c>
    </row>
    <row r="115" spans="1:1" x14ac:dyDescent="0.25">
      <c r="A115" t="s">
        <v>1665</v>
      </c>
    </row>
    <row r="116" spans="1:1" x14ac:dyDescent="0.25">
      <c r="A116" t="s">
        <v>1666</v>
      </c>
    </row>
    <row r="117" spans="1:1" x14ac:dyDescent="0.25">
      <c r="A117" t="s">
        <v>1667</v>
      </c>
    </row>
    <row r="118" spans="1:1" x14ac:dyDescent="0.25">
      <c r="A118" t="s">
        <v>1668</v>
      </c>
    </row>
    <row r="119" spans="1:1" x14ac:dyDescent="0.25">
      <c r="A119" t="s">
        <v>1669</v>
      </c>
    </row>
    <row r="121" spans="1:1" x14ac:dyDescent="0.25">
      <c r="A121" t="s">
        <v>1439</v>
      </c>
    </row>
    <row r="122" spans="1:1" x14ac:dyDescent="0.25">
      <c r="A122" t="s">
        <v>1440</v>
      </c>
    </row>
    <row r="123" spans="1:1" x14ac:dyDescent="0.25">
      <c r="A123" t="s">
        <v>1441</v>
      </c>
    </row>
    <row r="124" spans="1:1" x14ac:dyDescent="0.25">
      <c r="A124" t="s">
        <v>1442</v>
      </c>
    </row>
    <row r="125" spans="1:1" x14ac:dyDescent="0.25">
      <c r="A125" t="s">
        <v>1443</v>
      </c>
    </row>
    <row r="126" spans="1:1" x14ac:dyDescent="0.25">
      <c r="A126" t="s">
        <v>1444</v>
      </c>
    </row>
    <row r="127" spans="1:1" x14ac:dyDescent="0.25">
      <c r="A127" t="s">
        <v>1445</v>
      </c>
    </row>
    <row r="128" spans="1:1" x14ac:dyDescent="0.25">
      <c r="A128" t="s">
        <v>1446</v>
      </c>
    </row>
    <row r="129" spans="1:1" x14ac:dyDescent="0.25">
      <c r="A129" t="s">
        <v>1447</v>
      </c>
    </row>
    <row r="130" spans="1:1" x14ac:dyDescent="0.25">
      <c r="A130" t="s">
        <v>1448</v>
      </c>
    </row>
    <row r="131" spans="1:1" x14ac:dyDescent="0.25">
      <c r="A131" t="s">
        <v>1449</v>
      </c>
    </row>
    <row r="132" spans="1:1" x14ac:dyDescent="0.25">
      <c r="A132" t="s">
        <v>1450</v>
      </c>
    </row>
    <row r="133" spans="1:1" x14ac:dyDescent="0.25">
      <c r="A133" t="s">
        <v>1451</v>
      </c>
    </row>
    <row r="134" spans="1:1" x14ac:dyDescent="0.25">
      <c r="A134" t="s">
        <v>1452</v>
      </c>
    </row>
    <row r="135" spans="1:1" x14ac:dyDescent="0.25">
      <c r="A135" t="s">
        <v>1453</v>
      </c>
    </row>
    <row r="136" spans="1:1" x14ac:dyDescent="0.25">
      <c r="A136" t="s">
        <v>1454</v>
      </c>
    </row>
    <row r="137" spans="1:1" x14ac:dyDescent="0.25">
      <c r="A137" t="s">
        <v>1455</v>
      </c>
    </row>
    <row r="138" spans="1:1" x14ac:dyDescent="0.25">
      <c r="A138" t="s">
        <v>1456</v>
      </c>
    </row>
    <row r="139" spans="1:1" x14ac:dyDescent="0.25">
      <c r="A139" t="s">
        <v>1457</v>
      </c>
    </row>
    <row r="140" spans="1:1" x14ac:dyDescent="0.25">
      <c r="A140" t="s">
        <v>1458</v>
      </c>
    </row>
    <row r="141" spans="1:1" x14ac:dyDescent="0.25">
      <c r="A141" t="s">
        <v>1459</v>
      </c>
    </row>
    <row r="142" spans="1:1" x14ac:dyDescent="0.25">
      <c r="A142" t="s">
        <v>1460</v>
      </c>
    </row>
    <row r="143" spans="1:1" x14ac:dyDescent="0.25">
      <c r="A143" t="s">
        <v>1461</v>
      </c>
    </row>
    <row r="144" spans="1:1" x14ac:dyDescent="0.25">
      <c r="A144" t="s">
        <v>1462</v>
      </c>
    </row>
    <row r="145" spans="1:1" x14ac:dyDescent="0.25">
      <c r="A145" t="s">
        <v>1463</v>
      </c>
    </row>
    <row r="146" spans="1:1" x14ac:dyDescent="0.25">
      <c r="A146" t="s">
        <v>1464</v>
      </c>
    </row>
    <row r="147" spans="1:1" x14ac:dyDescent="0.25">
      <c r="A147" t="s">
        <v>1465</v>
      </c>
    </row>
    <row r="148" spans="1:1" x14ac:dyDescent="0.25">
      <c r="A148" t="s">
        <v>1466</v>
      </c>
    </row>
    <row r="149" spans="1:1" x14ac:dyDescent="0.25">
      <c r="A149" t="s">
        <v>1467</v>
      </c>
    </row>
    <row r="150" spans="1:1" x14ac:dyDescent="0.25">
      <c r="A150" t="s">
        <v>1468</v>
      </c>
    </row>
    <row r="151" spans="1:1" x14ac:dyDescent="0.25">
      <c r="A151" t="s">
        <v>1469</v>
      </c>
    </row>
    <row r="152" spans="1:1" x14ac:dyDescent="0.25">
      <c r="A152" t="s">
        <v>1470</v>
      </c>
    </row>
    <row r="153" spans="1:1" x14ac:dyDescent="0.25">
      <c r="A153" t="s">
        <v>1471</v>
      </c>
    </row>
    <row r="154" spans="1:1" x14ac:dyDescent="0.25">
      <c r="A154" t="s">
        <v>1472</v>
      </c>
    </row>
    <row r="155" spans="1:1" x14ac:dyDescent="0.25">
      <c r="A155" t="s">
        <v>1473</v>
      </c>
    </row>
    <row r="156" spans="1:1" x14ac:dyDescent="0.25">
      <c r="A156" t="s">
        <v>1474</v>
      </c>
    </row>
    <row r="157" spans="1:1" x14ac:dyDescent="0.25">
      <c r="A157" t="s">
        <v>1475</v>
      </c>
    </row>
    <row r="158" spans="1:1" x14ac:dyDescent="0.25">
      <c r="A158" t="s">
        <v>1476</v>
      </c>
    </row>
    <row r="159" spans="1:1" x14ac:dyDescent="0.25">
      <c r="A159" t="s">
        <v>1477</v>
      </c>
    </row>
    <row r="160" spans="1:1" x14ac:dyDescent="0.25">
      <c r="A160" t="s">
        <v>1478</v>
      </c>
    </row>
    <row r="161" spans="1:1" x14ac:dyDescent="0.25">
      <c r="A161" t="s">
        <v>1479</v>
      </c>
    </row>
    <row r="162" spans="1:1" x14ac:dyDescent="0.25">
      <c r="A162" t="s">
        <v>1480</v>
      </c>
    </row>
    <row r="163" spans="1:1" x14ac:dyDescent="0.25">
      <c r="A163" t="s">
        <v>1481</v>
      </c>
    </row>
    <row r="164" spans="1:1" x14ac:dyDescent="0.25">
      <c r="A164" t="s">
        <v>1482</v>
      </c>
    </row>
    <row r="165" spans="1:1" x14ac:dyDescent="0.25">
      <c r="A165" t="s">
        <v>1483</v>
      </c>
    </row>
    <row r="166" spans="1:1" x14ac:dyDescent="0.25">
      <c r="A166" t="s">
        <v>1484</v>
      </c>
    </row>
    <row r="167" spans="1:1" x14ac:dyDescent="0.25">
      <c r="A167" t="s">
        <v>1485</v>
      </c>
    </row>
    <row r="168" spans="1:1" x14ac:dyDescent="0.25">
      <c r="A168" t="s">
        <v>1486</v>
      </c>
    </row>
    <row r="169" spans="1:1" x14ac:dyDescent="0.25">
      <c r="A169" t="s">
        <v>1487</v>
      </c>
    </row>
    <row r="170" spans="1:1" x14ac:dyDescent="0.25">
      <c r="A170" t="s">
        <v>1488</v>
      </c>
    </row>
    <row r="171" spans="1:1" x14ac:dyDescent="0.25">
      <c r="A171" t="s">
        <v>1489</v>
      </c>
    </row>
    <row r="172" spans="1:1" x14ac:dyDescent="0.25">
      <c r="A172" t="s">
        <v>1490</v>
      </c>
    </row>
    <row r="173" spans="1:1" x14ac:dyDescent="0.25">
      <c r="A173" t="s">
        <v>423</v>
      </c>
    </row>
    <row r="174" spans="1:1" x14ac:dyDescent="0.25">
      <c r="A174" t="s">
        <v>1491</v>
      </c>
    </row>
    <row r="175" spans="1:1" x14ac:dyDescent="0.25">
      <c r="A175" t="s">
        <v>1492</v>
      </c>
    </row>
    <row r="176" spans="1:1" x14ac:dyDescent="0.25">
      <c r="A176" t="s">
        <v>1493</v>
      </c>
    </row>
    <row r="177" spans="1:1" x14ac:dyDescent="0.25">
      <c r="A177" t="s">
        <v>20</v>
      </c>
    </row>
    <row r="178" spans="1:1" x14ac:dyDescent="0.25">
      <c r="A178" t="s">
        <v>1494</v>
      </c>
    </row>
    <row r="179" spans="1:1" x14ac:dyDescent="0.25">
      <c r="A179" t="s">
        <v>1495</v>
      </c>
    </row>
    <row r="180" spans="1:1" x14ac:dyDescent="0.25">
      <c r="A180" t="s">
        <v>1496</v>
      </c>
    </row>
    <row r="181" spans="1:1" x14ac:dyDescent="0.25">
      <c r="A181" t="s">
        <v>1497</v>
      </c>
    </row>
    <row r="182" spans="1:1" x14ac:dyDescent="0.25">
      <c r="A182" t="s">
        <v>45</v>
      </c>
    </row>
    <row r="183" spans="1:1" x14ac:dyDescent="0.25">
      <c r="A183" t="s">
        <v>1498</v>
      </c>
    </row>
    <row r="184" spans="1:1" x14ac:dyDescent="0.25">
      <c r="A184" t="s">
        <v>1499</v>
      </c>
    </row>
    <row r="185" spans="1:1" x14ac:dyDescent="0.25">
      <c r="A185" t="s">
        <v>1500</v>
      </c>
    </row>
    <row r="186" spans="1:1" x14ac:dyDescent="0.25">
      <c r="A186" t="s">
        <v>1501</v>
      </c>
    </row>
    <row r="187" spans="1:1" x14ac:dyDescent="0.25">
      <c r="A187" t="s">
        <v>1502</v>
      </c>
    </row>
    <row r="188" spans="1:1" x14ac:dyDescent="0.25">
      <c r="A188" t="s">
        <v>1503</v>
      </c>
    </row>
    <row r="189" spans="1:1" x14ac:dyDescent="0.25">
      <c r="A189" t="s">
        <v>1504</v>
      </c>
    </row>
    <row r="190" spans="1:1" x14ac:dyDescent="0.25">
      <c r="A190" t="s">
        <v>1505</v>
      </c>
    </row>
    <row r="191" spans="1:1" x14ac:dyDescent="0.25">
      <c r="A191" t="s">
        <v>427</v>
      </c>
    </row>
    <row r="192" spans="1:1" x14ac:dyDescent="0.25">
      <c r="A192" t="s">
        <v>1506</v>
      </c>
    </row>
    <row r="193" spans="1:1" x14ac:dyDescent="0.25">
      <c r="A193" t="s">
        <v>1507</v>
      </c>
    </row>
    <row r="194" spans="1:1" x14ac:dyDescent="0.25">
      <c r="A194" t="s">
        <v>1508</v>
      </c>
    </row>
    <row r="195" spans="1:1" x14ac:dyDescent="0.25">
      <c r="A195" t="s">
        <v>1509</v>
      </c>
    </row>
    <row r="196" spans="1:1" x14ac:dyDescent="0.25">
      <c r="A196" t="s">
        <v>1510</v>
      </c>
    </row>
    <row r="197" spans="1:1" x14ac:dyDescent="0.25">
      <c r="A197" t="s">
        <v>1511</v>
      </c>
    </row>
    <row r="198" spans="1:1" x14ac:dyDescent="0.25">
      <c r="A198" t="s">
        <v>1512</v>
      </c>
    </row>
    <row r="199" spans="1:1" x14ac:dyDescent="0.25">
      <c r="A199" t="s">
        <v>1513</v>
      </c>
    </row>
    <row r="200" spans="1:1" x14ac:dyDescent="0.25">
      <c r="A200" t="s">
        <v>1514</v>
      </c>
    </row>
    <row r="201" spans="1:1" x14ac:dyDescent="0.25">
      <c r="A201" t="s">
        <v>1515</v>
      </c>
    </row>
    <row r="202" spans="1:1" x14ac:dyDescent="0.25">
      <c r="A202" t="s">
        <v>1516</v>
      </c>
    </row>
    <row r="203" spans="1:1" x14ac:dyDescent="0.25">
      <c r="A203" t="s">
        <v>1517</v>
      </c>
    </row>
    <row r="204" spans="1:1" x14ac:dyDescent="0.25">
      <c r="A204" t="s">
        <v>1518</v>
      </c>
    </row>
    <row r="205" spans="1:1" x14ac:dyDescent="0.25">
      <c r="A205" t="s">
        <v>1519</v>
      </c>
    </row>
    <row r="206" spans="1:1" x14ac:dyDescent="0.25">
      <c r="A206" t="s">
        <v>1520</v>
      </c>
    </row>
    <row r="207" spans="1:1" x14ac:dyDescent="0.25">
      <c r="A207" t="s">
        <v>1521</v>
      </c>
    </row>
    <row r="208" spans="1:1" x14ac:dyDescent="0.25">
      <c r="A208" t="s">
        <v>1522</v>
      </c>
    </row>
    <row r="209" spans="1:1" x14ac:dyDescent="0.25">
      <c r="A209" t="s">
        <v>1523</v>
      </c>
    </row>
    <row r="210" spans="1:1" x14ac:dyDescent="0.25">
      <c r="A210" t="s">
        <v>1524</v>
      </c>
    </row>
    <row r="211" spans="1:1" x14ac:dyDescent="0.25">
      <c r="A211" t="s">
        <v>1525</v>
      </c>
    </row>
    <row r="212" spans="1:1" x14ac:dyDescent="0.25">
      <c r="A212" t="s">
        <v>1526</v>
      </c>
    </row>
    <row r="213" spans="1:1" x14ac:dyDescent="0.25">
      <c r="A213" t="s">
        <v>1527</v>
      </c>
    </row>
    <row r="214" spans="1:1" x14ac:dyDescent="0.25">
      <c r="A214" t="s">
        <v>1528</v>
      </c>
    </row>
    <row r="215" spans="1:1" x14ac:dyDescent="0.25">
      <c r="A215" t="s">
        <v>1529</v>
      </c>
    </row>
    <row r="216" spans="1:1" x14ac:dyDescent="0.25">
      <c r="A216" t="s">
        <v>1530</v>
      </c>
    </row>
  </sheetData>
  <conditionalFormatting sqref="A1:XFD1048576">
    <cfRule type="expression" dxfId="6" priority="1" stopIfTrue="1">
      <formula>_xlfn.ISFORMULA(A1)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6ED8D-49B8-486B-AD63-ECA301601761}">
  <sheetPr codeName="Sheet14"/>
  <dimension ref="A1:D200"/>
  <sheetViews>
    <sheetView workbookViewId="0">
      <selection activeCell="B4" sqref="B4"/>
    </sheetView>
  </sheetViews>
  <sheetFormatPr defaultRowHeight="15" x14ac:dyDescent="0.25"/>
  <cols>
    <col min="1" max="1" width="13.42578125" customWidth="1"/>
    <col min="2" max="2" width="40.140625" bestFit="1" customWidth="1"/>
    <col min="3" max="4" width="13.42578125" customWidth="1"/>
  </cols>
  <sheetData>
    <row r="1" spans="1:4" ht="45" customHeight="1" thickBot="1" x14ac:dyDescent="0.3">
      <c r="A1" s="2" t="s">
        <v>1537</v>
      </c>
      <c r="B1" s="2" t="s">
        <v>1</v>
      </c>
    </row>
    <row r="2" spans="1:4" ht="60" customHeight="1" thickBot="1" x14ac:dyDescent="0.3">
      <c r="A2" s="1" t="s">
        <v>2</v>
      </c>
    </row>
    <row r="3" spans="1:4" ht="75" customHeight="1" thickBot="1" x14ac:dyDescent="0.3">
      <c r="A3" s="11" t="s">
        <v>4</v>
      </c>
      <c r="B3" s="39" t="s">
        <v>1538</v>
      </c>
      <c r="C3" s="2" t="s">
        <v>1539</v>
      </c>
      <c r="D3" s="2" t="s">
        <v>1540</v>
      </c>
    </row>
    <row r="4" spans="1:4" x14ac:dyDescent="0.25">
      <c r="A4" s="16"/>
      <c r="B4" s="40" t="str" cm="1">
        <f t="array" ref="B4:B39">_xlfn._xlws.FILTER(Expsample_ID, (Expsample_ID&lt;&gt;"")*(NOT(ISNUMBER(SEARCH("PCR", Expsample_ID))))*(NOT(ISNUMBER(SEARCH("ELISA", Expsample_ID)))))</f>
        <v>example_study_1_RNA sequencing_sample_1</v>
      </c>
      <c r="C4" s="1" t="s">
        <v>1548</v>
      </c>
      <c r="D4" s="1" t="s">
        <v>1793</v>
      </c>
    </row>
    <row r="5" spans="1:4" x14ac:dyDescent="0.25">
      <c r="A5" s="16"/>
      <c r="B5" s="40" t="str">
        <v>example_study_1_RNA sequencing_sample_2</v>
      </c>
      <c r="C5" s="1" t="s">
        <v>1548</v>
      </c>
      <c r="D5" s="1" t="s">
        <v>1794</v>
      </c>
    </row>
    <row r="6" spans="1:4" x14ac:dyDescent="0.25">
      <c r="A6" s="16"/>
      <c r="B6" s="40" t="str">
        <v>example_study_1_RNA sequencing_sample_3</v>
      </c>
      <c r="C6" s="1" t="s">
        <v>1548</v>
      </c>
      <c r="D6" s="1" t="s">
        <v>1795</v>
      </c>
    </row>
    <row r="7" spans="1:4" x14ac:dyDescent="0.25">
      <c r="A7" s="16"/>
      <c r="B7" s="40" t="str">
        <v>example_study_1_RNA sequencing_sample_4</v>
      </c>
      <c r="C7" s="1" t="s">
        <v>1548</v>
      </c>
      <c r="D7" s="1" t="s">
        <v>1796</v>
      </c>
    </row>
    <row r="8" spans="1:4" x14ac:dyDescent="0.25">
      <c r="A8" s="16"/>
      <c r="B8" s="40" t="str">
        <v>example_study_1_RNA sequencing_sample_5</v>
      </c>
      <c r="C8" s="1" t="s">
        <v>1548</v>
      </c>
      <c r="D8" s="1" t="s">
        <v>1797</v>
      </c>
    </row>
    <row r="9" spans="1:4" x14ac:dyDescent="0.25">
      <c r="A9" s="16"/>
      <c r="B9" s="40" t="str">
        <v>example_study_1_RNA sequencing_sample_6</v>
      </c>
      <c r="C9" s="1" t="s">
        <v>1548</v>
      </c>
      <c r="D9" s="1" t="s">
        <v>1798</v>
      </c>
    </row>
    <row r="10" spans="1:4" x14ac:dyDescent="0.25">
      <c r="A10" s="16"/>
      <c r="B10" s="40" t="str">
        <v>example_study_1_RNA sequencing_sample_7</v>
      </c>
      <c r="C10" s="1" t="s">
        <v>1548</v>
      </c>
      <c r="D10" s="1" t="s">
        <v>1799</v>
      </c>
    </row>
    <row r="11" spans="1:4" x14ac:dyDescent="0.25">
      <c r="A11" s="16"/>
      <c r="B11" s="40" t="str">
        <v>example_study_1_RNA sequencing_sample_8</v>
      </c>
      <c r="C11" s="1" t="s">
        <v>1548</v>
      </c>
      <c r="D11" s="1" t="s">
        <v>1800</v>
      </c>
    </row>
    <row r="12" spans="1:4" x14ac:dyDescent="0.25">
      <c r="A12" s="16"/>
      <c r="B12" s="40" t="str">
        <v>example_study_1_RNA sequencing_sample_9</v>
      </c>
      <c r="C12" s="1" t="s">
        <v>1548</v>
      </c>
      <c r="D12" s="1" t="s">
        <v>1801</v>
      </c>
    </row>
    <row r="13" spans="1:4" x14ac:dyDescent="0.25">
      <c r="A13" s="16"/>
      <c r="B13" s="40" t="str">
        <v>example_study_1_RNA sequencing_sample_10</v>
      </c>
      <c r="C13" s="1" t="s">
        <v>1548</v>
      </c>
      <c r="D13" s="1" t="s">
        <v>1802</v>
      </c>
    </row>
    <row r="14" spans="1:4" x14ac:dyDescent="0.25">
      <c r="A14" s="16"/>
      <c r="B14" s="40" t="str">
        <v>example_study_1_RNA sequencing_sample_11</v>
      </c>
      <c r="C14" s="1" t="s">
        <v>1548</v>
      </c>
      <c r="D14" s="1" t="s">
        <v>1803</v>
      </c>
    </row>
    <row r="15" spans="1:4" x14ac:dyDescent="0.25">
      <c r="A15" s="16"/>
      <c r="B15" s="40" t="str">
        <v>example_study_1_RNA sequencing_sample_12</v>
      </c>
      <c r="C15" s="1" t="s">
        <v>1548</v>
      </c>
      <c r="D15" s="1" t="s">
        <v>1804</v>
      </c>
    </row>
    <row r="16" spans="1:4" x14ac:dyDescent="0.25">
      <c r="A16" s="16"/>
      <c r="B16" s="40" t="str">
        <v>example_study_1_RNA sequencing_sample_1</v>
      </c>
      <c r="C16" s="1" t="s">
        <v>1548</v>
      </c>
      <c r="D16" s="1" t="s">
        <v>1805</v>
      </c>
    </row>
    <row r="17" spans="1:4" x14ac:dyDescent="0.25">
      <c r="A17" s="16"/>
      <c r="B17" s="40" t="str">
        <v>example_study_1_RNA sequencing_sample_2</v>
      </c>
      <c r="C17" s="1" t="s">
        <v>1548</v>
      </c>
      <c r="D17" s="1" t="s">
        <v>1806</v>
      </c>
    </row>
    <row r="18" spans="1:4" x14ac:dyDescent="0.25">
      <c r="A18" s="16"/>
      <c r="B18" s="40" t="str">
        <v>example_study_1_RNA sequencing_sample_3</v>
      </c>
      <c r="C18" s="1" t="s">
        <v>1548</v>
      </c>
      <c r="D18" s="1" t="s">
        <v>1807</v>
      </c>
    </row>
    <row r="19" spans="1:4" x14ac:dyDescent="0.25">
      <c r="A19" s="16"/>
      <c r="B19" s="40" t="str">
        <v>example_study_1_RNA sequencing_sample_4</v>
      </c>
      <c r="C19" s="1" t="s">
        <v>1548</v>
      </c>
      <c r="D19" s="1" t="s">
        <v>1808</v>
      </c>
    </row>
    <row r="20" spans="1:4" x14ac:dyDescent="0.25">
      <c r="A20" s="16"/>
      <c r="B20" s="40" t="str">
        <v>example_study_1_RNA sequencing_sample_5</v>
      </c>
      <c r="C20" s="1" t="s">
        <v>1548</v>
      </c>
      <c r="D20" s="1" t="s">
        <v>1809</v>
      </c>
    </row>
    <row r="21" spans="1:4" x14ac:dyDescent="0.25">
      <c r="A21" s="16"/>
      <c r="B21" s="40" t="str">
        <v>example_study_1_RNA sequencing_sample_6</v>
      </c>
      <c r="C21" s="1" t="s">
        <v>1548</v>
      </c>
      <c r="D21" s="1" t="s">
        <v>1810</v>
      </c>
    </row>
    <row r="22" spans="1:4" x14ac:dyDescent="0.25">
      <c r="A22" s="16"/>
      <c r="B22" s="40" t="str">
        <v>example_study_1_RNA sequencing_sample_7</v>
      </c>
      <c r="C22" s="1" t="s">
        <v>1548</v>
      </c>
      <c r="D22" s="1" t="s">
        <v>1811</v>
      </c>
    </row>
    <row r="23" spans="1:4" x14ac:dyDescent="0.25">
      <c r="A23" s="16"/>
      <c r="B23" s="40" t="str">
        <v>example_study_1_RNA sequencing_sample_8</v>
      </c>
      <c r="C23" s="1" t="s">
        <v>1548</v>
      </c>
      <c r="D23" s="1" t="s">
        <v>1812</v>
      </c>
    </row>
    <row r="24" spans="1:4" x14ac:dyDescent="0.25">
      <c r="A24" s="16"/>
      <c r="B24" s="40" t="str">
        <v>example_study_1_RNA sequencing_sample_9</v>
      </c>
      <c r="C24" s="1" t="s">
        <v>1548</v>
      </c>
      <c r="D24" s="1" t="s">
        <v>1813</v>
      </c>
    </row>
    <row r="25" spans="1:4" x14ac:dyDescent="0.25">
      <c r="A25" s="16"/>
      <c r="B25" s="40" t="str">
        <v>example_study_1_RNA sequencing_sample_10</v>
      </c>
      <c r="C25" s="1" t="s">
        <v>1548</v>
      </c>
      <c r="D25" s="1" t="s">
        <v>1814</v>
      </c>
    </row>
    <row r="26" spans="1:4" x14ac:dyDescent="0.25">
      <c r="A26" s="16"/>
      <c r="B26" s="40" t="str">
        <v>example_study_1_RNA sequencing_sample_11</v>
      </c>
      <c r="C26" s="1" t="s">
        <v>1548</v>
      </c>
      <c r="D26" s="1" t="s">
        <v>1815</v>
      </c>
    </row>
    <row r="27" spans="1:4" x14ac:dyDescent="0.25">
      <c r="A27" s="16"/>
      <c r="B27" s="40" t="str">
        <v>example_study_1_RNA sequencing_sample_12</v>
      </c>
      <c r="C27" s="1" t="s">
        <v>1548</v>
      </c>
      <c r="D27" s="1" t="s">
        <v>1816</v>
      </c>
    </row>
    <row r="28" spans="1:4" x14ac:dyDescent="0.25">
      <c r="A28" s="16"/>
      <c r="B28" s="40" t="str">
        <v>example_study_1_RNA sequencing_sample_1</v>
      </c>
      <c r="C28" s="1" t="s">
        <v>1548</v>
      </c>
      <c r="D28" s="1" t="s">
        <v>1817</v>
      </c>
    </row>
    <row r="29" spans="1:4" x14ac:dyDescent="0.25">
      <c r="A29" s="16"/>
      <c r="B29" s="40" t="str">
        <v>example_study_1_RNA sequencing_sample_2</v>
      </c>
      <c r="C29" s="1" t="s">
        <v>1548</v>
      </c>
      <c r="D29" s="1" t="s">
        <v>1818</v>
      </c>
    </row>
    <row r="30" spans="1:4" x14ac:dyDescent="0.25">
      <c r="A30" s="16"/>
      <c r="B30" s="40" t="str">
        <v>example_study_1_RNA sequencing_sample_3</v>
      </c>
      <c r="C30" s="1" t="s">
        <v>1548</v>
      </c>
      <c r="D30" s="1" t="s">
        <v>1819</v>
      </c>
    </row>
    <row r="31" spans="1:4" x14ac:dyDescent="0.25">
      <c r="A31" s="16"/>
      <c r="B31" s="40" t="str">
        <v>example_study_1_RNA sequencing_sample_4</v>
      </c>
      <c r="C31" s="1" t="s">
        <v>1548</v>
      </c>
      <c r="D31" s="1" t="s">
        <v>1820</v>
      </c>
    </row>
    <row r="32" spans="1:4" x14ac:dyDescent="0.25">
      <c r="A32" s="16"/>
      <c r="B32" s="40" t="str">
        <v>example_study_1_RNA sequencing_sample_5</v>
      </c>
      <c r="C32" s="1" t="s">
        <v>1548</v>
      </c>
      <c r="D32" s="1" t="s">
        <v>1821</v>
      </c>
    </row>
    <row r="33" spans="1:4" x14ac:dyDescent="0.25">
      <c r="A33" s="16"/>
      <c r="B33" s="40" t="str">
        <v>example_study_1_RNA sequencing_sample_6</v>
      </c>
      <c r="C33" s="1" t="s">
        <v>1548</v>
      </c>
      <c r="D33" s="1" t="s">
        <v>1822</v>
      </c>
    </row>
    <row r="34" spans="1:4" x14ac:dyDescent="0.25">
      <c r="A34" s="16"/>
      <c r="B34" s="40" t="str">
        <v>example_study_1_RNA sequencing_sample_7</v>
      </c>
      <c r="C34" s="1" t="s">
        <v>1548</v>
      </c>
      <c r="D34" s="1" t="s">
        <v>1823</v>
      </c>
    </row>
    <row r="35" spans="1:4" x14ac:dyDescent="0.25">
      <c r="A35" s="16"/>
      <c r="B35" s="40" t="str">
        <v>example_study_1_RNA sequencing_sample_8</v>
      </c>
      <c r="C35" s="1" t="s">
        <v>1548</v>
      </c>
      <c r="D35" s="1" t="s">
        <v>1824</v>
      </c>
    </row>
    <row r="36" spans="1:4" x14ac:dyDescent="0.25">
      <c r="A36" s="16"/>
      <c r="B36" s="40" t="str">
        <v>example_study_1_RNA sequencing_sample_9</v>
      </c>
      <c r="C36" s="1" t="s">
        <v>1548</v>
      </c>
      <c r="D36" s="1" t="s">
        <v>1825</v>
      </c>
    </row>
    <row r="37" spans="1:4" x14ac:dyDescent="0.25">
      <c r="A37" s="16"/>
      <c r="B37" s="40" t="str">
        <v>example_study_1_RNA sequencing_sample_10</v>
      </c>
      <c r="C37" s="1" t="s">
        <v>1548</v>
      </c>
      <c r="D37" s="1" t="s">
        <v>1826</v>
      </c>
    </row>
    <row r="38" spans="1:4" x14ac:dyDescent="0.25">
      <c r="A38" s="16"/>
      <c r="B38" s="40" t="str">
        <v>example_study_1_RNA sequencing_sample_11</v>
      </c>
      <c r="C38" s="1" t="s">
        <v>1548</v>
      </c>
      <c r="D38" s="1" t="s">
        <v>1827</v>
      </c>
    </row>
    <row r="39" spans="1:4" x14ac:dyDescent="0.25">
      <c r="A39" s="16"/>
      <c r="B39" s="40" t="str">
        <v>example_study_1_RNA sequencing_sample_12</v>
      </c>
      <c r="C39" s="1" t="s">
        <v>1548</v>
      </c>
      <c r="D39" s="1" t="s">
        <v>1828</v>
      </c>
    </row>
    <row r="40" spans="1:4" x14ac:dyDescent="0.25">
      <c r="A40" s="16"/>
      <c r="B40" s="40"/>
      <c r="C40" s="1"/>
      <c r="D40" s="1"/>
    </row>
    <row r="41" spans="1:4" x14ac:dyDescent="0.25">
      <c r="A41" s="16"/>
      <c r="B41" s="40"/>
      <c r="C41" s="1"/>
      <c r="D41" s="1"/>
    </row>
    <row r="42" spans="1:4" x14ac:dyDescent="0.25">
      <c r="A42" s="16"/>
      <c r="B42" s="40"/>
      <c r="C42" s="1"/>
      <c r="D42" s="1"/>
    </row>
    <row r="43" spans="1:4" x14ac:dyDescent="0.25">
      <c r="A43" s="16"/>
      <c r="B43" s="40"/>
      <c r="C43" s="1"/>
      <c r="D43" s="1"/>
    </row>
    <row r="44" spans="1:4" x14ac:dyDescent="0.25">
      <c r="A44" s="16"/>
      <c r="B44" s="40"/>
      <c r="C44" s="1"/>
      <c r="D44" s="1"/>
    </row>
    <row r="45" spans="1:4" x14ac:dyDescent="0.25">
      <c r="A45" s="16"/>
      <c r="B45" s="40"/>
      <c r="C45" s="1"/>
      <c r="D45" s="1"/>
    </row>
    <row r="46" spans="1:4" x14ac:dyDescent="0.25">
      <c r="A46" s="16"/>
      <c r="B46" s="40"/>
      <c r="C46" s="1"/>
      <c r="D46" s="1"/>
    </row>
    <row r="47" spans="1:4" x14ac:dyDescent="0.25">
      <c r="A47" s="16"/>
      <c r="B47" s="40"/>
      <c r="C47" s="1"/>
      <c r="D47" s="1"/>
    </row>
    <row r="48" spans="1:4" x14ac:dyDescent="0.25">
      <c r="A48" s="16"/>
      <c r="B48" s="40"/>
      <c r="C48" s="1"/>
      <c r="D48" s="1"/>
    </row>
    <row r="49" spans="1:4" x14ac:dyDescent="0.25">
      <c r="A49" s="16"/>
      <c r="B49" s="40"/>
      <c r="C49" s="1"/>
      <c r="D49" s="1"/>
    </row>
    <row r="50" spans="1:4" x14ac:dyDescent="0.25">
      <c r="A50" s="16"/>
      <c r="B50" s="40"/>
      <c r="C50" s="1"/>
      <c r="D50" s="1"/>
    </row>
    <row r="51" spans="1:4" x14ac:dyDescent="0.25">
      <c r="A51" s="16"/>
      <c r="B51" s="40"/>
      <c r="C51" s="1"/>
      <c r="D51" s="1"/>
    </row>
    <row r="52" spans="1:4" x14ac:dyDescent="0.25">
      <c r="A52" s="16"/>
      <c r="B52" s="40"/>
      <c r="C52" s="1"/>
      <c r="D52" s="1"/>
    </row>
    <row r="53" spans="1:4" x14ac:dyDescent="0.25">
      <c r="A53" s="16"/>
      <c r="B53" s="40"/>
      <c r="C53" s="1"/>
      <c r="D53" s="1"/>
    </row>
    <row r="54" spans="1:4" x14ac:dyDescent="0.25">
      <c r="A54" s="16"/>
      <c r="B54" s="40"/>
      <c r="C54" s="1"/>
      <c r="D54" s="1"/>
    </row>
    <row r="55" spans="1:4" x14ac:dyDescent="0.25">
      <c r="A55" s="16"/>
      <c r="B55" s="40"/>
      <c r="C55" s="1"/>
      <c r="D55" s="1"/>
    </row>
    <row r="56" spans="1:4" x14ac:dyDescent="0.25">
      <c r="A56" s="16"/>
      <c r="B56" s="40"/>
      <c r="C56" s="1"/>
      <c r="D56" s="1"/>
    </row>
    <row r="57" spans="1:4" x14ac:dyDescent="0.25">
      <c r="A57" s="16"/>
      <c r="B57" s="40"/>
      <c r="C57" s="1"/>
      <c r="D57" s="1"/>
    </row>
    <row r="58" spans="1:4" x14ac:dyDescent="0.25">
      <c r="A58" s="16"/>
      <c r="B58" s="40"/>
      <c r="C58" s="1"/>
      <c r="D58" s="1"/>
    </row>
    <row r="59" spans="1:4" x14ac:dyDescent="0.25">
      <c r="A59" s="16"/>
      <c r="B59" s="40"/>
      <c r="C59" s="1"/>
      <c r="D59" s="1"/>
    </row>
    <row r="60" spans="1:4" x14ac:dyDescent="0.25">
      <c r="A60" s="16"/>
      <c r="B60" s="40"/>
      <c r="C60" s="1"/>
      <c r="D60" s="1"/>
    </row>
    <row r="61" spans="1:4" x14ac:dyDescent="0.25">
      <c r="A61" s="16"/>
      <c r="B61" s="40"/>
      <c r="C61" s="1"/>
      <c r="D61" s="1"/>
    </row>
    <row r="62" spans="1:4" x14ac:dyDescent="0.25">
      <c r="A62" s="16"/>
      <c r="B62" s="40"/>
      <c r="C62" s="1"/>
      <c r="D62" s="1"/>
    </row>
    <row r="63" spans="1:4" x14ac:dyDescent="0.25">
      <c r="A63" s="16"/>
      <c r="B63" s="40"/>
      <c r="C63" s="1"/>
      <c r="D63" s="1"/>
    </row>
    <row r="64" spans="1:4" x14ac:dyDescent="0.25">
      <c r="A64" s="16"/>
      <c r="B64" s="40"/>
      <c r="C64" s="1"/>
      <c r="D64" s="1"/>
    </row>
    <row r="65" spans="1:4" x14ac:dyDescent="0.25">
      <c r="A65" s="16"/>
      <c r="B65" s="40"/>
      <c r="C65" s="1"/>
      <c r="D65" s="1"/>
    </row>
    <row r="66" spans="1:4" x14ac:dyDescent="0.25">
      <c r="A66" s="16"/>
      <c r="B66" s="40"/>
      <c r="C66" s="1"/>
      <c r="D66" s="1"/>
    </row>
    <row r="67" spans="1:4" x14ac:dyDescent="0.25">
      <c r="A67" s="16"/>
      <c r="B67" s="40"/>
      <c r="C67" s="1"/>
      <c r="D67" s="1"/>
    </row>
    <row r="68" spans="1:4" x14ac:dyDescent="0.25">
      <c r="A68" s="16"/>
      <c r="B68" s="40"/>
      <c r="C68" s="1"/>
      <c r="D68" s="1"/>
    </row>
    <row r="69" spans="1:4" x14ac:dyDescent="0.25">
      <c r="A69" s="16"/>
      <c r="B69" s="40"/>
      <c r="C69" s="1"/>
      <c r="D69" s="1"/>
    </row>
    <row r="70" spans="1:4" x14ac:dyDescent="0.25">
      <c r="A70" s="16"/>
      <c r="B70" s="40"/>
      <c r="C70" s="1"/>
      <c r="D70" s="1"/>
    </row>
    <row r="71" spans="1:4" x14ac:dyDescent="0.25">
      <c r="A71" s="16"/>
      <c r="B71" s="40"/>
      <c r="C71" s="1"/>
      <c r="D71" s="1"/>
    </row>
    <row r="72" spans="1:4" x14ac:dyDescent="0.25">
      <c r="A72" s="16"/>
      <c r="B72" s="40"/>
      <c r="C72" s="1"/>
      <c r="D72" s="1"/>
    </row>
    <row r="73" spans="1:4" x14ac:dyDescent="0.25">
      <c r="A73" s="16"/>
      <c r="B73" s="40"/>
      <c r="C73" s="1"/>
      <c r="D73" s="1"/>
    </row>
    <row r="74" spans="1:4" x14ac:dyDescent="0.25">
      <c r="A74" s="16"/>
      <c r="B74" s="40"/>
      <c r="C74" s="1"/>
      <c r="D74" s="1"/>
    </row>
    <row r="75" spans="1:4" x14ac:dyDescent="0.25">
      <c r="A75" s="16"/>
      <c r="B75" s="40"/>
      <c r="C75" s="1"/>
      <c r="D75" s="1"/>
    </row>
    <row r="76" spans="1:4" x14ac:dyDescent="0.25">
      <c r="A76" s="16"/>
      <c r="B76" s="40"/>
      <c r="C76" s="1"/>
      <c r="D76" s="1"/>
    </row>
    <row r="77" spans="1:4" x14ac:dyDescent="0.25">
      <c r="A77" s="16"/>
      <c r="B77" s="40"/>
      <c r="C77" s="1"/>
      <c r="D77" s="1"/>
    </row>
    <row r="78" spans="1:4" x14ac:dyDescent="0.25">
      <c r="A78" s="16"/>
      <c r="B78" s="40"/>
      <c r="C78" s="1"/>
      <c r="D78" s="1"/>
    </row>
    <row r="79" spans="1:4" x14ac:dyDescent="0.25">
      <c r="A79" s="16"/>
      <c r="B79" s="40"/>
      <c r="C79" s="1"/>
      <c r="D79" s="1"/>
    </row>
    <row r="80" spans="1:4" x14ac:dyDescent="0.25">
      <c r="A80" s="16"/>
      <c r="B80" s="40"/>
      <c r="C80" s="1"/>
      <c r="D80" s="1"/>
    </row>
    <row r="81" spans="1:4" x14ac:dyDescent="0.25">
      <c r="A81" s="16"/>
      <c r="B81" s="40"/>
      <c r="C81" s="1"/>
      <c r="D81" s="1"/>
    </row>
    <row r="82" spans="1:4" x14ac:dyDescent="0.25">
      <c r="A82" s="16"/>
      <c r="B82" s="40"/>
      <c r="C82" s="1"/>
      <c r="D82" s="1"/>
    </row>
    <row r="83" spans="1:4" x14ac:dyDescent="0.25">
      <c r="A83" s="16"/>
      <c r="B83" s="40"/>
      <c r="C83" s="1"/>
      <c r="D83" s="1"/>
    </row>
    <row r="84" spans="1:4" x14ac:dyDescent="0.25">
      <c r="A84" s="16"/>
      <c r="B84" s="40"/>
      <c r="C84" s="1"/>
      <c r="D84" s="1"/>
    </row>
    <row r="85" spans="1:4" x14ac:dyDescent="0.25">
      <c r="A85" s="16"/>
      <c r="B85" s="40"/>
      <c r="C85" s="1"/>
      <c r="D85" s="1"/>
    </row>
    <row r="86" spans="1:4" x14ac:dyDescent="0.25">
      <c r="A86" s="16"/>
      <c r="B86" s="40"/>
      <c r="C86" s="1"/>
      <c r="D86" s="1"/>
    </row>
    <row r="87" spans="1:4" x14ac:dyDescent="0.25">
      <c r="A87" s="16"/>
      <c r="B87" s="40"/>
      <c r="C87" s="1"/>
      <c r="D87" s="1"/>
    </row>
    <row r="88" spans="1:4" x14ac:dyDescent="0.25">
      <c r="A88" s="16"/>
      <c r="B88" s="40"/>
      <c r="C88" s="1"/>
      <c r="D88" s="1"/>
    </row>
    <row r="89" spans="1:4" x14ac:dyDescent="0.25">
      <c r="A89" s="16"/>
      <c r="B89" s="40"/>
      <c r="C89" s="1"/>
      <c r="D89" s="1"/>
    </row>
    <row r="90" spans="1:4" x14ac:dyDescent="0.25">
      <c r="A90" s="16"/>
      <c r="B90" s="40"/>
      <c r="C90" s="1"/>
      <c r="D90" s="1"/>
    </row>
    <row r="91" spans="1:4" x14ac:dyDescent="0.25">
      <c r="A91" s="16"/>
      <c r="B91" s="40"/>
      <c r="C91" s="1"/>
      <c r="D91" s="1"/>
    </row>
    <row r="92" spans="1:4" x14ac:dyDescent="0.25">
      <c r="A92" s="16"/>
      <c r="B92" s="40"/>
      <c r="C92" s="1"/>
      <c r="D92" s="1"/>
    </row>
    <row r="93" spans="1:4" x14ac:dyDescent="0.25">
      <c r="A93" s="16"/>
      <c r="B93" s="40"/>
      <c r="C93" s="1"/>
      <c r="D93" s="1"/>
    </row>
    <row r="94" spans="1:4" x14ac:dyDescent="0.25">
      <c r="A94" s="16"/>
      <c r="B94" s="40"/>
      <c r="C94" s="1"/>
      <c r="D94" s="1"/>
    </row>
    <row r="95" spans="1:4" x14ac:dyDescent="0.25">
      <c r="A95" s="16"/>
      <c r="B95" s="40"/>
      <c r="C95" s="1"/>
      <c r="D95" s="1"/>
    </row>
    <row r="96" spans="1:4" x14ac:dyDescent="0.25">
      <c r="A96" s="16"/>
      <c r="B96" s="40"/>
      <c r="C96" s="1"/>
      <c r="D96" s="1"/>
    </row>
    <row r="97" spans="1:4" x14ac:dyDescent="0.25">
      <c r="A97" s="16"/>
      <c r="B97" s="40"/>
      <c r="C97" s="1"/>
      <c r="D97" s="1"/>
    </row>
    <row r="98" spans="1:4" x14ac:dyDescent="0.25">
      <c r="A98" s="16"/>
      <c r="B98" s="40"/>
      <c r="C98" s="1"/>
      <c r="D98" s="1"/>
    </row>
    <row r="99" spans="1:4" x14ac:dyDescent="0.25">
      <c r="A99" s="16"/>
      <c r="B99" s="40"/>
      <c r="C99" s="1"/>
      <c r="D99" s="1"/>
    </row>
    <row r="100" spans="1:4" x14ac:dyDescent="0.25">
      <c r="A100" s="16"/>
      <c r="B100" s="40"/>
      <c r="C100" s="1"/>
      <c r="D100" s="1"/>
    </row>
    <row r="101" spans="1:4" x14ac:dyDescent="0.25">
      <c r="A101" s="16"/>
      <c r="B101" s="40"/>
      <c r="C101" s="1"/>
      <c r="D101" s="1"/>
    </row>
    <row r="102" spans="1:4" x14ac:dyDescent="0.25">
      <c r="A102" s="16"/>
      <c r="B102" s="40"/>
      <c r="C102" s="1"/>
      <c r="D102" s="1"/>
    </row>
    <row r="103" spans="1:4" x14ac:dyDescent="0.25">
      <c r="A103" s="16"/>
      <c r="B103" s="40"/>
      <c r="C103" s="1"/>
      <c r="D103" s="1"/>
    </row>
    <row r="104" spans="1:4" x14ac:dyDescent="0.25">
      <c r="A104" s="16"/>
      <c r="B104" s="40"/>
      <c r="C104" s="1"/>
      <c r="D104" s="1"/>
    </row>
    <row r="105" spans="1:4" x14ac:dyDescent="0.25">
      <c r="A105" s="16"/>
      <c r="B105" s="40"/>
      <c r="C105" s="1"/>
      <c r="D105" s="1"/>
    </row>
    <row r="106" spans="1:4" x14ac:dyDescent="0.25">
      <c r="A106" s="16"/>
      <c r="B106" s="40"/>
      <c r="C106" s="1"/>
      <c r="D106" s="1"/>
    </row>
    <row r="107" spans="1:4" x14ac:dyDescent="0.25">
      <c r="A107" s="16"/>
      <c r="B107" s="40"/>
      <c r="C107" s="1"/>
      <c r="D107" s="1"/>
    </row>
    <row r="108" spans="1:4" x14ac:dyDescent="0.25">
      <c r="A108" s="16"/>
      <c r="B108" s="40"/>
      <c r="C108" s="1"/>
      <c r="D108" s="1"/>
    </row>
    <row r="109" spans="1:4" x14ac:dyDescent="0.25">
      <c r="A109" s="16"/>
      <c r="B109" s="40"/>
      <c r="C109" s="1"/>
      <c r="D109" s="1"/>
    </row>
    <row r="110" spans="1:4" x14ac:dyDescent="0.25">
      <c r="A110" s="16"/>
      <c r="B110" s="40"/>
      <c r="C110" s="1"/>
      <c r="D110" s="1"/>
    </row>
    <row r="111" spans="1:4" x14ac:dyDescent="0.25">
      <c r="A111" s="16"/>
      <c r="B111" s="40"/>
      <c r="C111" s="1"/>
      <c r="D111" s="1"/>
    </row>
    <row r="112" spans="1:4" x14ac:dyDescent="0.25">
      <c r="A112" s="16"/>
      <c r="B112" s="40"/>
      <c r="C112" s="1"/>
      <c r="D112" s="1"/>
    </row>
    <row r="113" spans="1:4" x14ac:dyDescent="0.25">
      <c r="A113" s="16"/>
      <c r="B113" s="40"/>
      <c r="C113" s="1"/>
      <c r="D113" s="1"/>
    </row>
    <row r="114" spans="1:4" x14ac:dyDescent="0.25">
      <c r="A114" s="16"/>
      <c r="B114" s="40"/>
      <c r="C114" s="1"/>
      <c r="D114" s="1"/>
    </row>
    <row r="115" spans="1:4" x14ac:dyDescent="0.25">
      <c r="A115" s="16"/>
      <c r="B115" s="40"/>
      <c r="C115" s="1"/>
      <c r="D115" s="1"/>
    </row>
    <row r="116" spans="1:4" x14ac:dyDescent="0.25">
      <c r="A116" s="16"/>
      <c r="B116" s="40"/>
      <c r="C116" s="1"/>
      <c r="D116" s="1"/>
    </row>
    <row r="117" spans="1:4" x14ac:dyDescent="0.25">
      <c r="A117" s="16"/>
      <c r="B117" s="40"/>
      <c r="C117" s="1"/>
      <c r="D117" s="1"/>
    </row>
    <row r="118" spans="1:4" x14ac:dyDescent="0.25">
      <c r="A118" s="16"/>
      <c r="B118" s="40"/>
      <c r="C118" s="1"/>
      <c r="D118" s="1"/>
    </row>
    <row r="119" spans="1:4" x14ac:dyDescent="0.25">
      <c r="A119" s="16"/>
      <c r="B119" s="40"/>
      <c r="C119" s="1"/>
      <c r="D119" s="1"/>
    </row>
    <row r="120" spans="1:4" x14ac:dyDescent="0.25">
      <c r="A120" s="16"/>
      <c r="B120" s="40"/>
      <c r="C120" s="1"/>
      <c r="D120" s="1"/>
    </row>
    <row r="121" spans="1:4" x14ac:dyDescent="0.25">
      <c r="A121" s="16"/>
      <c r="B121" s="40"/>
      <c r="C121" s="1"/>
      <c r="D121" s="1"/>
    </row>
    <row r="122" spans="1:4" x14ac:dyDescent="0.25">
      <c r="A122" s="16"/>
      <c r="B122" s="40"/>
      <c r="C122" s="1"/>
      <c r="D122" s="1"/>
    </row>
    <row r="123" spans="1:4" x14ac:dyDescent="0.25">
      <c r="A123" s="16"/>
      <c r="B123" s="40"/>
      <c r="C123" s="1"/>
      <c r="D123" s="1"/>
    </row>
    <row r="124" spans="1:4" x14ac:dyDescent="0.25">
      <c r="A124" s="16"/>
      <c r="B124" s="40"/>
      <c r="C124" s="1"/>
      <c r="D124" s="1"/>
    </row>
    <row r="125" spans="1:4" x14ac:dyDescent="0.25">
      <c r="A125" s="16"/>
      <c r="B125" s="40"/>
      <c r="C125" s="1"/>
      <c r="D125" s="1"/>
    </row>
    <row r="126" spans="1:4" x14ac:dyDescent="0.25">
      <c r="A126" s="16"/>
      <c r="B126" s="40"/>
      <c r="C126" s="1"/>
      <c r="D126" s="1"/>
    </row>
    <row r="127" spans="1:4" x14ac:dyDescent="0.25">
      <c r="A127" s="16"/>
      <c r="B127" s="40"/>
      <c r="C127" s="1"/>
      <c r="D127" s="1"/>
    </row>
    <row r="128" spans="1:4" x14ac:dyDescent="0.25">
      <c r="A128" s="16"/>
      <c r="B128" s="40"/>
      <c r="C128" s="1"/>
      <c r="D128" s="1"/>
    </row>
    <row r="129" spans="1:4" x14ac:dyDescent="0.25">
      <c r="A129" s="16"/>
      <c r="B129" s="40"/>
      <c r="C129" s="1"/>
      <c r="D129" s="1"/>
    </row>
    <row r="130" spans="1:4" x14ac:dyDescent="0.25">
      <c r="A130" s="16"/>
      <c r="B130" s="40"/>
      <c r="C130" s="1"/>
      <c r="D130" s="1"/>
    </row>
    <row r="131" spans="1:4" x14ac:dyDescent="0.25">
      <c r="A131" s="16"/>
      <c r="B131" s="40"/>
      <c r="C131" s="1"/>
      <c r="D131" s="1"/>
    </row>
    <row r="132" spans="1:4" x14ac:dyDescent="0.25">
      <c r="A132" s="16"/>
      <c r="B132" s="40"/>
      <c r="C132" s="1"/>
      <c r="D132" s="1"/>
    </row>
    <row r="133" spans="1:4" x14ac:dyDescent="0.25">
      <c r="A133" s="16"/>
      <c r="B133" s="40"/>
      <c r="C133" s="1"/>
      <c r="D133" s="1"/>
    </row>
    <row r="134" spans="1:4" x14ac:dyDescent="0.25">
      <c r="A134" s="16"/>
      <c r="B134" s="40"/>
      <c r="C134" s="1"/>
      <c r="D134" s="1"/>
    </row>
    <row r="135" spans="1:4" x14ac:dyDescent="0.25">
      <c r="A135" s="16"/>
      <c r="B135" s="40"/>
      <c r="C135" s="1"/>
      <c r="D135" s="1"/>
    </row>
    <row r="136" spans="1:4" x14ac:dyDescent="0.25">
      <c r="A136" s="16"/>
      <c r="B136" s="40"/>
      <c r="C136" s="1"/>
      <c r="D136" s="1"/>
    </row>
    <row r="137" spans="1:4" x14ac:dyDescent="0.25">
      <c r="A137" s="16"/>
      <c r="B137" s="40"/>
      <c r="C137" s="1"/>
      <c r="D137" s="1"/>
    </row>
    <row r="138" spans="1:4" x14ac:dyDescent="0.25">
      <c r="A138" s="16"/>
      <c r="B138" s="40"/>
      <c r="C138" s="1"/>
      <c r="D138" s="1"/>
    </row>
    <row r="139" spans="1:4" x14ac:dyDescent="0.25">
      <c r="A139" s="16"/>
      <c r="B139" s="40"/>
      <c r="C139" s="1"/>
      <c r="D139" s="1"/>
    </row>
    <row r="140" spans="1:4" x14ac:dyDescent="0.25">
      <c r="A140" s="16"/>
      <c r="B140" s="40"/>
      <c r="C140" s="1"/>
      <c r="D140" s="1"/>
    </row>
    <row r="141" spans="1:4" x14ac:dyDescent="0.25">
      <c r="A141" s="16"/>
      <c r="B141" s="40"/>
      <c r="C141" s="1"/>
      <c r="D141" s="1"/>
    </row>
    <row r="142" spans="1:4" x14ac:dyDescent="0.25">
      <c r="A142" s="16"/>
      <c r="B142" s="40"/>
      <c r="C142" s="1"/>
      <c r="D142" s="1"/>
    </row>
    <row r="143" spans="1:4" x14ac:dyDescent="0.25">
      <c r="A143" s="16"/>
      <c r="B143" s="40"/>
      <c r="C143" s="1"/>
      <c r="D143" s="1"/>
    </row>
    <row r="144" spans="1:4" x14ac:dyDescent="0.25">
      <c r="A144" s="16"/>
      <c r="B144" s="40"/>
      <c r="C144" s="1"/>
      <c r="D144" s="1"/>
    </row>
    <row r="145" spans="1:4" x14ac:dyDescent="0.25">
      <c r="A145" s="16"/>
      <c r="B145" s="40"/>
      <c r="C145" s="1"/>
      <c r="D145" s="1"/>
    </row>
    <row r="146" spans="1:4" x14ac:dyDescent="0.25">
      <c r="A146" s="16"/>
      <c r="B146" s="40"/>
      <c r="C146" s="1"/>
      <c r="D146" s="1"/>
    </row>
    <row r="147" spans="1:4" x14ac:dyDescent="0.25">
      <c r="A147" s="16"/>
      <c r="B147" s="40"/>
      <c r="C147" s="1"/>
      <c r="D147" s="1"/>
    </row>
    <row r="148" spans="1:4" x14ac:dyDescent="0.25">
      <c r="A148" s="16"/>
      <c r="B148" s="40"/>
      <c r="C148" s="1"/>
      <c r="D148" s="1"/>
    </row>
    <row r="149" spans="1:4" x14ac:dyDescent="0.25">
      <c r="A149" s="16"/>
      <c r="B149" s="40"/>
      <c r="C149" s="1"/>
      <c r="D149" s="1"/>
    </row>
    <row r="150" spans="1:4" x14ac:dyDescent="0.25">
      <c r="A150" s="16"/>
      <c r="B150" s="40"/>
      <c r="C150" s="1"/>
      <c r="D150" s="1"/>
    </row>
    <row r="151" spans="1:4" x14ac:dyDescent="0.25">
      <c r="A151" s="16"/>
      <c r="B151" s="40"/>
      <c r="C151" s="1"/>
      <c r="D151" s="1"/>
    </row>
    <row r="152" spans="1:4" x14ac:dyDescent="0.25">
      <c r="A152" s="16"/>
      <c r="B152" s="40"/>
      <c r="C152" s="1"/>
      <c r="D152" s="1"/>
    </row>
    <row r="153" spans="1:4" x14ac:dyDescent="0.25">
      <c r="A153" s="16"/>
      <c r="B153" s="40"/>
      <c r="C153" s="1"/>
      <c r="D153" s="1"/>
    </row>
    <row r="154" spans="1:4" x14ac:dyDescent="0.25">
      <c r="A154" s="16"/>
      <c r="B154" s="40"/>
      <c r="C154" s="1"/>
      <c r="D154" s="1"/>
    </row>
    <row r="155" spans="1:4" x14ac:dyDescent="0.25">
      <c r="A155" s="16"/>
      <c r="B155" s="40"/>
      <c r="C155" s="1"/>
      <c r="D155" s="1"/>
    </row>
    <row r="156" spans="1:4" x14ac:dyDescent="0.25">
      <c r="A156" s="16"/>
      <c r="B156" s="40"/>
      <c r="C156" s="1"/>
      <c r="D156" s="1"/>
    </row>
    <row r="157" spans="1:4" x14ac:dyDescent="0.25">
      <c r="A157" s="16"/>
      <c r="B157" s="40"/>
      <c r="C157" s="1"/>
      <c r="D157" s="1"/>
    </row>
    <row r="158" spans="1:4" x14ac:dyDescent="0.25">
      <c r="A158" s="16"/>
      <c r="B158" s="40"/>
      <c r="C158" s="1"/>
      <c r="D158" s="1"/>
    </row>
    <row r="159" spans="1:4" x14ac:dyDescent="0.25">
      <c r="A159" s="16"/>
      <c r="B159" s="40"/>
      <c r="C159" s="1"/>
      <c r="D159" s="1"/>
    </row>
    <row r="160" spans="1:4" x14ac:dyDescent="0.25">
      <c r="A160" s="16"/>
      <c r="B160" s="40"/>
      <c r="C160" s="1"/>
      <c r="D160" s="1"/>
    </row>
    <row r="161" spans="1:4" x14ac:dyDescent="0.25">
      <c r="A161" s="16"/>
      <c r="B161" s="40"/>
      <c r="C161" s="1"/>
      <c r="D161" s="1"/>
    </row>
    <row r="162" spans="1:4" x14ac:dyDescent="0.25">
      <c r="A162" s="16"/>
      <c r="B162" s="40"/>
      <c r="C162" s="1"/>
      <c r="D162" s="1"/>
    </row>
    <row r="163" spans="1:4" x14ac:dyDescent="0.25">
      <c r="A163" s="16"/>
      <c r="B163" s="40"/>
      <c r="C163" s="1"/>
      <c r="D163" s="1"/>
    </row>
    <row r="164" spans="1:4" x14ac:dyDescent="0.25">
      <c r="A164" s="16"/>
      <c r="B164" s="40"/>
      <c r="C164" s="1"/>
      <c r="D164" s="1"/>
    </row>
    <row r="165" spans="1:4" x14ac:dyDescent="0.25">
      <c r="A165" s="16"/>
      <c r="B165" s="40"/>
      <c r="C165" s="1"/>
      <c r="D165" s="1"/>
    </row>
    <row r="166" spans="1:4" x14ac:dyDescent="0.25">
      <c r="A166" s="16"/>
      <c r="B166" s="40"/>
      <c r="C166" s="1"/>
      <c r="D166" s="1"/>
    </row>
    <row r="167" spans="1:4" x14ac:dyDescent="0.25">
      <c r="A167" s="16"/>
      <c r="B167" s="40"/>
      <c r="C167" s="1"/>
      <c r="D167" s="1"/>
    </row>
    <row r="168" spans="1:4" x14ac:dyDescent="0.25">
      <c r="A168" s="16"/>
      <c r="B168" s="40"/>
      <c r="C168" s="1"/>
      <c r="D168" s="1"/>
    </row>
    <row r="169" spans="1:4" x14ac:dyDescent="0.25">
      <c r="A169" s="16"/>
      <c r="B169" s="40"/>
      <c r="C169" s="1"/>
      <c r="D169" s="1"/>
    </row>
    <row r="170" spans="1:4" x14ac:dyDescent="0.25">
      <c r="A170" s="16"/>
      <c r="B170" s="40"/>
      <c r="C170" s="1"/>
      <c r="D170" s="1"/>
    </row>
    <row r="171" spans="1:4" x14ac:dyDescent="0.25">
      <c r="A171" s="16"/>
      <c r="B171" s="40"/>
      <c r="C171" s="1"/>
      <c r="D171" s="1"/>
    </row>
    <row r="172" spans="1:4" x14ac:dyDescent="0.25">
      <c r="A172" s="16"/>
      <c r="B172" s="40"/>
      <c r="C172" s="1"/>
      <c r="D172" s="1"/>
    </row>
    <row r="173" spans="1:4" x14ac:dyDescent="0.25">
      <c r="A173" s="16"/>
      <c r="B173" s="40"/>
      <c r="C173" s="1"/>
      <c r="D173" s="1"/>
    </row>
    <row r="174" spans="1:4" x14ac:dyDescent="0.25">
      <c r="A174" s="16"/>
      <c r="B174" s="40"/>
      <c r="C174" s="1"/>
      <c r="D174" s="1"/>
    </row>
    <row r="175" spans="1:4" x14ac:dyDescent="0.25">
      <c r="A175" s="16"/>
      <c r="B175" s="40"/>
      <c r="C175" s="1"/>
      <c r="D175" s="1"/>
    </row>
    <row r="176" spans="1:4" x14ac:dyDescent="0.25">
      <c r="A176" s="16"/>
      <c r="B176" s="40"/>
      <c r="C176" s="1"/>
      <c r="D176" s="1"/>
    </row>
    <row r="177" spans="1:4" x14ac:dyDescent="0.25">
      <c r="A177" s="16"/>
      <c r="B177" s="40"/>
      <c r="C177" s="1"/>
      <c r="D177" s="1"/>
    </row>
    <row r="178" spans="1:4" x14ac:dyDescent="0.25">
      <c r="A178" s="16"/>
      <c r="B178" s="40"/>
      <c r="C178" s="1"/>
      <c r="D178" s="1"/>
    </row>
    <row r="179" spans="1:4" x14ac:dyDescent="0.25">
      <c r="A179" s="16"/>
      <c r="B179" s="40"/>
      <c r="C179" s="1"/>
      <c r="D179" s="1"/>
    </row>
    <row r="180" spans="1:4" x14ac:dyDescent="0.25">
      <c r="A180" s="16"/>
      <c r="B180" s="40"/>
      <c r="C180" s="1"/>
      <c r="D180" s="1"/>
    </row>
    <row r="181" spans="1:4" x14ac:dyDescent="0.25">
      <c r="A181" s="16"/>
      <c r="B181" s="40"/>
      <c r="C181" s="1"/>
      <c r="D181" s="1"/>
    </row>
    <row r="182" spans="1:4" x14ac:dyDescent="0.25">
      <c r="A182" s="16"/>
      <c r="B182" s="40"/>
      <c r="C182" s="1"/>
      <c r="D182" s="1"/>
    </row>
    <row r="183" spans="1:4" x14ac:dyDescent="0.25">
      <c r="A183" s="16"/>
      <c r="B183" s="40"/>
      <c r="C183" s="1"/>
      <c r="D183" s="1"/>
    </row>
    <row r="184" spans="1:4" x14ac:dyDescent="0.25">
      <c r="A184" s="16"/>
      <c r="B184" s="40"/>
      <c r="C184" s="1"/>
      <c r="D184" s="1"/>
    </row>
    <row r="185" spans="1:4" x14ac:dyDescent="0.25">
      <c r="A185" s="16"/>
      <c r="B185" s="40"/>
      <c r="C185" s="1"/>
      <c r="D185" s="1"/>
    </row>
    <row r="186" spans="1:4" x14ac:dyDescent="0.25">
      <c r="A186" s="16"/>
      <c r="B186" s="40"/>
      <c r="C186" s="1"/>
      <c r="D186" s="1"/>
    </row>
    <row r="187" spans="1:4" x14ac:dyDescent="0.25">
      <c r="A187" s="16"/>
      <c r="B187" s="40"/>
      <c r="C187" s="1"/>
      <c r="D187" s="1"/>
    </row>
    <row r="188" spans="1:4" x14ac:dyDescent="0.25">
      <c r="A188" s="16"/>
      <c r="B188" s="40"/>
      <c r="C188" s="1"/>
      <c r="D188" s="1"/>
    </row>
    <row r="189" spans="1:4" x14ac:dyDescent="0.25">
      <c r="A189" s="16"/>
      <c r="B189" s="40"/>
      <c r="C189" s="1"/>
      <c r="D189" s="1"/>
    </row>
    <row r="190" spans="1:4" x14ac:dyDescent="0.25">
      <c r="A190" s="16"/>
      <c r="B190" s="40"/>
      <c r="C190" s="1"/>
      <c r="D190" s="1"/>
    </row>
    <row r="191" spans="1:4" x14ac:dyDescent="0.25">
      <c r="A191" s="16"/>
      <c r="B191" s="40"/>
      <c r="C191" s="1"/>
      <c r="D191" s="1"/>
    </row>
    <row r="192" spans="1:4" x14ac:dyDescent="0.25">
      <c r="A192" s="16"/>
      <c r="B192" s="40"/>
      <c r="C192" s="1"/>
      <c r="D192" s="1"/>
    </row>
    <row r="193" spans="1:4" x14ac:dyDescent="0.25">
      <c r="A193" s="16"/>
      <c r="B193" s="40"/>
      <c r="C193" s="1"/>
      <c r="D193" s="1"/>
    </row>
    <row r="194" spans="1:4" x14ac:dyDescent="0.25">
      <c r="A194" s="16"/>
      <c r="B194" s="40"/>
      <c r="C194" s="1"/>
      <c r="D194" s="1"/>
    </row>
    <row r="195" spans="1:4" x14ac:dyDescent="0.25">
      <c r="A195" s="16"/>
      <c r="B195" s="40"/>
      <c r="C195" s="1"/>
      <c r="D195" s="1"/>
    </row>
    <row r="196" spans="1:4" x14ac:dyDescent="0.25">
      <c r="A196" s="16"/>
      <c r="B196" s="40"/>
      <c r="C196" s="1"/>
      <c r="D196" s="1"/>
    </row>
    <row r="197" spans="1:4" x14ac:dyDescent="0.25">
      <c r="A197" s="16"/>
      <c r="B197" s="40"/>
      <c r="C197" s="1"/>
      <c r="D197" s="1"/>
    </row>
    <row r="198" spans="1:4" x14ac:dyDescent="0.25">
      <c r="A198" s="16"/>
      <c r="B198" s="40"/>
      <c r="C198" s="1"/>
      <c r="D198" s="1"/>
    </row>
    <row r="199" spans="1:4" x14ac:dyDescent="0.25">
      <c r="A199" s="16"/>
      <c r="B199" s="40"/>
      <c r="C199" s="1"/>
      <c r="D199" s="1"/>
    </row>
    <row r="200" spans="1:4" x14ac:dyDescent="0.25">
      <c r="A200" s="16"/>
      <c r="B200" s="40"/>
      <c r="C200" s="1"/>
      <c r="D200" s="1"/>
    </row>
  </sheetData>
  <phoneticPr fontId="10" type="noConversion"/>
  <conditionalFormatting sqref="A1:XFD1048576">
    <cfRule type="expression" dxfId="5" priority="1" stopIfTrue="1">
      <formula>_xlfn.ISFORMULA(A1)</formula>
    </cfRule>
  </conditionalFormatting>
  <dataValidations count="2">
    <dataValidation type="list" allowBlank="1" showInputMessage="1" errorTitle="Repository Name" error="Required value was not selected" promptTitle="Repository Name" prompt="Please choose required value from the list" sqref="C4:C201" xr:uid="{9AE0A875-3AFC-4B35-9E44-57FCAAAC5CA6}">
      <formula1>lookuprepository_name1196</formula1>
    </dataValidation>
    <dataValidation type="list" allowBlank="1" showInputMessage="1" showErrorMessage="1" sqref="B4:B200" xr:uid="{6218F5C7-6D63-4141-AB4E-3FD8D8EA55D6}">
      <formula1>Expsample_ID</formula1>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568F2-60D9-4C4C-AF60-AC23BDDE5817}">
  <sheetPr codeName="Sheet15"/>
  <dimension ref="A2:A20"/>
  <sheetViews>
    <sheetView workbookViewId="0"/>
  </sheetViews>
  <sheetFormatPr defaultRowHeight="15" x14ac:dyDescent="0.25"/>
  <sheetData>
    <row r="2" spans="1:1" x14ac:dyDescent="0.25">
      <c r="A2" t="s">
        <v>1541</v>
      </c>
    </row>
    <row r="3" spans="1:1" x14ac:dyDescent="0.25">
      <c r="A3" t="s">
        <v>1542</v>
      </c>
    </row>
    <row r="4" spans="1:1" x14ac:dyDescent="0.25">
      <c r="A4" t="s">
        <v>1543</v>
      </c>
    </row>
    <row r="5" spans="1:1" x14ac:dyDescent="0.25">
      <c r="A5" t="s">
        <v>1544</v>
      </c>
    </row>
    <row r="6" spans="1:1" x14ac:dyDescent="0.25">
      <c r="A6" t="s">
        <v>1545</v>
      </c>
    </row>
    <row r="7" spans="1:1" x14ac:dyDescent="0.25">
      <c r="A7" t="s">
        <v>1546</v>
      </c>
    </row>
    <row r="8" spans="1:1" x14ac:dyDescent="0.25">
      <c r="A8" t="s">
        <v>1547</v>
      </c>
    </row>
    <row r="9" spans="1:1" x14ac:dyDescent="0.25">
      <c r="A9" t="s">
        <v>1548</v>
      </c>
    </row>
    <row r="10" spans="1:1" x14ac:dyDescent="0.25">
      <c r="A10" t="s">
        <v>1549</v>
      </c>
    </row>
    <row r="11" spans="1:1" x14ac:dyDescent="0.25">
      <c r="A11" t="s">
        <v>1550</v>
      </c>
    </row>
    <row r="12" spans="1:1" x14ac:dyDescent="0.25">
      <c r="A12" t="s">
        <v>1551</v>
      </c>
    </row>
    <row r="13" spans="1:1" x14ac:dyDescent="0.25">
      <c r="A13" t="s">
        <v>1552</v>
      </c>
    </row>
    <row r="14" spans="1:1" x14ac:dyDescent="0.25">
      <c r="A14" t="s">
        <v>1553</v>
      </c>
    </row>
    <row r="15" spans="1:1" x14ac:dyDescent="0.25">
      <c r="A15" t="s">
        <v>1554</v>
      </c>
    </row>
    <row r="16" spans="1:1" x14ac:dyDescent="0.25">
      <c r="A16" t="s">
        <v>1555</v>
      </c>
    </row>
    <row r="17" spans="1:1" x14ac:dyDescent="0.25">
      <c r="A17" t="s">
        <v>1556</v>
      </c>
    </row>
    <row r="18" spans="1:1" x14ac:dyDescent="0.25">
      <c r="A18" t="s">
        <v>1557</v>
      </c>
    </row>
    <row r="19" spans="1:1" x14ac:dyDescent="0.25">
      <c r="A19" t="s">
        <v>1558</v>
      </c>
    </row>
    <row r="20" spans="1:1" x14ac:dyDescent="0.25">
      <c r="A20" t="s">
        <v>1559</v>
      </c>
    </row>
  </sheetData>
  <conditionalFormatting sqref="A1:XFD1048576">
    <cfRule type="expression" dxfId="4" priority="1" stopIfTrue="1">
      <formula>_xlfn.ISFORMULA(A1)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BF06-DBB7-4026-BAE1-1B23018A1999}">
  <sheetPr codeName="Sheet16"/>
  <dimension ref="A2:A116"/>
  <sheetViews>
    <sheetView topLeftCell="A103" workbookViewId="0">
      <selection activeCell="K14" sqref="K14"/>
    </sheetView>
  </sheetViews>
  <sheetFormatPr defaultRowHeight="15" x14ac:dyDescent="0.25"/>
  <sheetData>
    <row r="2" spans="1:1" x14ac:dyDescent="0.25">
      <c r="A2" t="s">
        <v>1439</v>
      </c>
    </row>
    <row r="3" spans="1:1" x14ac:dyDescent="0.25">
      <c r="A3" t="s">
        <v>1440</v>
      </c>
    </row>
    <row r="4" spans="1:1" x14ac:dyDescent="0.25">
      <c r="A4" t="s">
        <v>1441</v>
      </c>
    </row>
    <row r="5" spans="1:1" x14ac:dyDescent="0.25">
      <c r="A5" t="s">
        <v>1442</v>
      </c>
    </row>
    <row r="6" spans="1:1" x14ac:dyDescent="0.25">
      <c r="A6" t="s">
        <v>1443</v>
      </c>
    </row>
    <row r="7" spans="1:1" x14ac:dyDescent="0.25">
      <c r="A7" t="s">
        <v>1444</v>
      </c>
    </row>
    <row r="8" spans="1:1" x14ac:dyDescent="0.25">
      <c r="A8" t="s">
        <v>1445</v>
      </c>
    </row>
    <row r="9" spans="1:1" x14ac:dyDescent="0.25">
      <c r="A9" t="s">
        <v>1446</v>
      </c>
    </row>
    <row r="10" spans="1:1" x14ac:dyDescent="0.25">
      <c r="A10" t="s">
        <v>1447</v>
      </c>
    </row>
    <row r="11" spans="1:1" x14ac:dyDescent="0.25">
      <c r="A11" t="s">
        <v>1448</v>
      </c>
    </row>
    <row r="12" spans="1:1" x14ac:dyDescent="0.25">
      <c r="A12" t="s">
        <v>1449</v>
      </c>
    </row>
    <row r="13" spans="1:1" x14ac:dyDescent="0.25">
      <c r="A13" t="s">
        <v>1450</v>
      </c>
    </row>
    <row r="14" spans="1:1" x14ac:dyDescent="0.25">
      <c r="A14" t="s">
        <v>1451</v>
      </c>
    </row>
    <row r="15" spans="1:1" x14ac:dyDescent="0.25">
      <c r="A15" t="s">
        <v>1452</v>
      </c>
    </row>
    <row r="16" spans="1:1" x14ac:dyDescent="0.25">
      <c r="A16" t="s">
        <v>1453</v>
      </c>
    </row>
    <row r="17" spans="1:1" x14ac:dyDescent="0.25">
      <c r="A17" t="s">
        <v>1454</v>
      </c>
    </row>
    <row r="18" spans="1:1" x14ac:dyDescent="0.25">
      <c r="A18" t="s">
        <v>1455</v>
      </c>
    </row>
    <row r="19" spans="1:1" x14ac:dyDescent="0.25">
      <c r="A19" t="s">
        <v>1456</v>
      </c>
    </row>
    <row r="20" spans="1:1" x14ac:dyDescent="0.25">
      <c r="A20" t="s">
        <v>1457</v>
      </c>
    </row>
    <row r="21" spans="1:1" x14ac:dyDescent="0.25">
      <c r="A21" t="s">
        <v>1458</v>
      </c>
    </row>
    <row r="22" spans="1:1" x14ac:dyDescent="0.25">
      <c r="A22" t="s">
        <v>1459</v>
      </c>
    </row>
    <row r="23" spans="1:1" x14ac:dyDescent="0.25">
      <c r="A23" t="s">
        <v>1460</v>
      </c>
    </row>
    <row r="24" spans="1:1" x14ac:dyDescent="0.25">
      <c r="A24" t="s">
        <v>1461</v>
      </c>
    </row>
    <row r="25" spans="1:1" x14ac:dyDescent="0.25">
      <c r="A25" t="s">
        <v>1462</v>
      </c>
    </row>
    <row r="26" spans="1:1" x14ac:dyDescent="0.25">
      <c r="A26" t="s">
        <v>1463</v>
      </c>
    </row>
    <row r="27" spans="1:1" x14ac:dyDescent="0.25">
      <c r="A27" t="s">
        <v>1464</v>
      </c>
    </row>
    <row r="28" spans="1:1" x14ac:dyDescent="0.25">
      <c r="A28" t="s">
        <v>1465</v>
      </c>
    </row>
    <row r="29" spans="1:1" x14ac:dyDescent="0.25">
      <c r="A29" t="s">
        <v>1466</v>
      </c>
    </row>
    <row r="30" spans="1:1" x14ac:dyDescent="0.25">
      <c r="A30" t="s">
        <v>1467</v>
      </c>
    </row>
    <row r="31" spans="1:1" x14ac:dyDescent="0.25">
      <c r="A31" t="s">
        <v>1468</v>
      </c>
    </row>
    <row r="32" spans="1:1" x14ac:dyDescent="0.25">
      <c r="A32" t="s">
        <v>1469</v>
      </c>
    </row>
    <row r="33" spans="1:1" x14ac:dyDescent="0.25">
      <c r="A33" t="s">
        <v>1470</v>
      </c>
    </row>
    <row r="34" spans="1:1" x14ac:dyDescent="0.25">
      <c r="A34" t="s">
        <v>1471</v>
      </c>
    </row>
    <row r="35" spans="1:1" x14ac:dyDescent="0.25">
      <c r="A35" t="s">
        <v>1472</v>
      </c>
    </row>
    <row r="36" spans="1:1" x14ac:dyDescent="0.25">
      <c r="A36" t="s">
        <v>1473</v>
      </c>
    </row>
    <row r="37" spans="1:1" x14ac:dyDescent="0.25">
      <c r="A37" t="s">
        <v>1474</v>
      </c>
    </row>
    <row r="38" spans="1:1" x14ac:dyDescent="0.25">
      <c r="A38" t="s">
        <v>1475</v>
      </c>
    </row>
    <row r="39" spans="1:1" x14ac:dyDescent="0.25">
      <c r="A39" t="s">
        <v>1476</v>
      </c>
    </row>
    <row r="40" spans="1:1" x14ac:dyDescent="0.25">
      <c r="A40" t="s">
        <v>1477</v>
      </c>
    </row>
    <row r="41" spans="1:1" x14ac:dyDescent="0.25">
      <c r="A41" t="s">
        <v>1478</v>
      </c>
    </row>
    <row r="42" spans="1:1" x14ac:dyDescent="0.25">
      <c r="A42" t="s">
        <v>1479</v>
      </c>
    </row>
    <row r="43" spans="1:1" x14ac:dyDescent="0.25">
      <c r="A43" t="s">
        <v>1480</v>
      </c>
    </row>
    <row r="44" spans="1:1" x14ac:dyDescent="0.25">
      <c r="A44" t="s">
        <v>1481</v>
      </c>
    </row>
    <row r="45" spans="1:1" x14ac:dyDescent="0.25">
      <c r="A45" t="s">
        <v>1482</v>
      </c>
    </row>
    <row r="46" spans="1:1" x14ac:dyDescent="0.25">
      <c r="A46" t="s">
        <v>1483</v>
      </c>
    </row>
    <row r="47" spans="1:1" x14ac:dyDescent="0.25">
      <c r="A47" t="s">
        <v>1484</v>
      </c>
    </row>
    <row r="48" spans="1:1" x14ac:dyDescent="0.25">
      <c r="A48" t="s">
        <v>1485</v>
      </c>
    </row>
    <row r="49" spans="1:1" x14ac:dyDescent="0.25">
      <c r="A49" t="s">
        <v>1486</v>
      </c>
    </row>
    <row r="50" spans="1:1" x14ac:dyDescent="0.25">
      <c r="A50" t="s">
        <v>1487</v>
      </c>
    </row>
    <row r="51" spans="1:1" x14ac:dyDescent="0.25">
      <c r="A51" t="s">
        <v>1488</v>
      </c>
    </row>
    <row r="52" spans="1:1" x14ac:dyDescent="0.25">
      <c r="A52" t="s">
        <v>1489</v>
      </c>
    </row>
    <row r="53" spans="1:1" x14ac:dyDescent="0.25">
      <c r="A53" t="s">
        <v>1490</v>
      </c>
    </row>
    <row r="54" spans="1:1" x14ac:dyDescent="0.25">
      <c r="A54" t="s">
        <v>423</v>
      </c>
    </row>
    <row r="55" spans="1:1" x14ac:dyDescent="0.25">
      <c r="A55" t="s">
        <v>1491</v>
      </c>
    </row>
    <row r="56" spans="1:1" x14ac:dyDescent="0.25">
      <c r="A56" t="s">
        <v>1492</v>
      </c>
    </row>
    <row r="57" spans="1:1" x14ac:dyDescent="0.25">
      <c r="A57" t="s">
        <v>1493</v>
      </c>
    </row>
    <row r="58" spans="1:1" x14ac:dyDescent="0.25">
      <c r="A58" t="s">
        <v>20</v>
      </c>
    </row>
    <row r="59" spans="1:1" x14ac:dyDescent="0.25">
      <c r="A59" t="s">
        <v>1494</v>
      </c>
    </row>
    <row r="60" spans="1:1" x14ac:dyDescent="0.25">
      <c r="A60" t="s">
        <v>1495</v>
      </c>
    </row>
    <row r="61" spans="1:1" x14ac:dyDescent="0.25">
      <c r="A61" t="s">
        <v>1496</v>
      </c>
    </row>
    <row r="62" spans="1:1" x14ac:dyDescent="0.25">
      <c r="A62" t="s">
        <v>1497</v>
      </c>
    </row>
    <row r="63" spans="1:1" x14ac:dyDescent="0.25">
      <c r="A63" t="s">
        <v>45</v>
      </c>
    </row>
    <row r="64" spans="1:1" x14ac:dyDescent="0.25">
      <c r="A64" t="s">
        <v>1498</v>
      </c>
    </row>
    <row r="65" spans="1:1" x14ac:dyDescent="0.25">
      <c r="A65" t="s">
        <v>1499</v>
      </c>
    </row>
    <row r="66" spans="1:1" x14ac:dyDescent="0.25">
      <c r="A66" t="s">
        <v>1500</v>
      </c>
    </row>
    <row r="67" spans="1:1" x14ac:dyDescent="0.25">
      <c r="A67" t="s">
        <v>1501</v>
      </c>
    </row>
    <row r="68" spans="1:1" x14ac:dyDescent="0.25">
      <c r="A68" t="s">
        <v>1502</v>
      </c>
    </row>
    <row r="69" spans="1:1" x14ac:dyDescent="0.25">
      <c r="A69" t="s">
        <v>1503</v>
      </c>
    </row>
    <row r="70" spans="1:1" x14ac:dyDescent="0.25">
      <c r="A70" t="s">
        <v>1504</v>
      </c>
    </row>
    <row r="71" spans="1:1" x14ac:dyDescent="0.25">
      <c r="A71" t="s">
        <v>1505</v>
      </c>
    </row>
    <row r="72" spans="1:1" x14ac:dyDescent="0.25">
      <c r="A72" t="s">
        <v>427</v>
      </c>
    </row>
    <row r="73" spans="1:1" x14ac:dyDescent="0.25">
      <c r="A73" t="s">
        <v>1506</v>
      </c>
    </row>
    <row r="74" spans="1:1" x14ac:dyDescent="0.25">
      <c r="A74" t="s">
        <v>1507</v>
      </c>
    </row>
    <row r="75" spans="1:1" x14ac:dyDescent="0.25">
      <c r="A75" t="s">
        <v>1508</v>
      </c>
    </row>
    <row r="76" spans="1:1" x14ac:dyDescent="0.25">
      <c r="A76" t="s">
        <v>1509</v>
      </c>
    </row>
    <row r="77" spans="1:1" x14ac:dyDescent="0.25">
      <c r="A77" t="s">
        <v>1510</v>
      </c>
    </row>
    <row r="78" spans="1:1" x14ac:dyDescent="0.25">
      <c r="A78" t="s">
        <v>1511</v>
      </c>
    </row>
    <row r="79" spans="1:1" x14ac:dyDescent="0.25">
      <c r="A79" t="s">
        <v>1512</v>
      </c>
    </row>
    <row r="80" spans="1:1" x14ac:dyDescent="0.25">
      <c r="A80" t="s">
        <v>1513</v>
      </c>
    </row>
    <row r="81" spans="1:1" x14ac:dyDescent="0.25">
      <c r="A81" t="s">
        <v>1514</v>
      </c>
    </row>
    <row r="82" spans="1:1" x14ac:dyDescent="0.25">
      <c r="A82" t="s">
        <v>1515</v>
      </c>
    </row>
    <row r="83" spans="1:1" x14ac:dyDescent="0.25">
      <c r="A83" t="s">
        <v>1516</v>
      </c>
    </row>
    <row r="84" spans="1:1" x14ac:dyDescent="0.25">
      <c r="A84" t="s">
        <v>1517</v>
      </c>
    </row>
    <row r="85" spans="1:1" x14ac:dyDescent="0.25">
      <c r="A85" t="s">
        <v>1518</v>
      </c>
    </row>
    <row r="86" spans="1:1" x14ac:dyDescent="0.25">
      <c r="A86" t="s">
        <v>1519</v>
      </c>
    </row>
    <row r="87" spans="1:1" x14ac:dyDescent="0.25">
      <c r="A87" t="s">
        <v>1520</v>
      </c>
    </row>
    <row r="88" spans="1:1" x14ac:dyDescent="0.25">
      <c r="A88" t="s">
        <v>1521</v>
      </c>
    </row>
    <row r="89" spans="1:1" x14ac:dyDescent="0.25">
      <c r="A89" t="s">
        <v>1522</v>
      </c>
    </row>
    <row r="90" spans="1:1" x14ac:dyDescent="0.25">
      <c r="A90" t="s">
        <v>1523</v>
      </c>
    </row>
    <row r="91" spans="1:1" x14ac:dyDescent="0.25">
      <c r="A91" t="s">
        <v>1524</v>
      </c>
    </row>
    <row r="92" spans="1:1" x14ac:dyDescent="0.25">
      <c r="A92" t="s">
        <v>1525</v>
      </c>
    </row>
    <row r="93" spans="1:1" x14ac:dyDescent="0.25">
      <c r="A93" t="s">
        <v>1526</v>
      </c>
    </row>
    <row r="94" spans="1:1" x14ac:dyDescent="0.25">
      <c r="A94" t="s">
        <v>1527</v>
      </c>
    </row>
    <row r="95" spans="1:1" x14ac:dyDescent="0.25">
      <c r="A95" t="s">
        <v>1528</v>
      </c>
    </row>
    <row r="96" spans="1:1" x14ac:dyDescent="0.25">
      <c r="A96" t="s">
        <v>1529</v>
      </c>
    </row>
    <row r="97" spans="1:1" x14ac:dyDescent="0.25">
      <c r="A97" t="s">
        <v>1530</v>
      </c>
    </row>
    <row r="99" spans="1:1" x14ac:dyDescent="0.25">
      <c r="A99" t="s">
        <v>15</v>
      </c>
    </row>
    <row r="100" spans="1:1" x14ac:dyDescent="0.25">
      <c r="A100" t="s">
        <v>16</v>
      </c>
    </row>
    <row r="101" spans="1:1" x14ac:dyDescent="0.25">
      <c r="A101" t="s">
        <v>17</v>
      </c>
    </row>
    <row r="102" spans="1:1" x14ac:dyDescent="0.25">
      <c r="A102" t="s">
        <v>18</v>
      </c>
    </row>
    <row r="103" spans="1:1" x14ac:dyDescent="0.25">
      <c r="A103" t="s">
        <v>19</v>
      </c>
    </row>
    <row r="104" spans="1:1" x14ac:dyDescent="0.25">
      <c r="A104" t="s">
        <v>20</v>
      </c>
    </row>
    <row r="105" spans="1:1" x14ac:dyDescent="0.25">
      <c r="A105" t="s">
        <v>21</v>
      </c>
    </row>
    <row r="106" spans="1:1" x14ac:dyDescent="0.25">
      <c r="A106" t="s">
        <v>22</v>
      </c>
    </row>
    <row r="107" spans="1:1" x14ac:dyDescent="0.25">
      <c r="A107" t="s">
        <v>23</v>
      </c>
    </row>
    <row r="109" spans="1:1" x14ac:dyDescent="0.25">
      <c r="A109" t="s">
        <v>20</v>
      </c>
    </row>
    <row r="110" spans="1:1" x14ac:dyDescent="0.25">
      <c r="A110" t="s">
        <v>45</v>
      </c>
    </row>
    <row r="111" spans="1:1" x14ac:dyDescent="0.25">
      <c r="A111" t="s">
        <v>1531</v>
      </c>
    </row>
    <row r="112" spans="1:1" x14ac:dyDescent="0.25">
      <c r="A112" t="s">
        <v>1532</v>
      </c>
    </row>
    <row r="113" spans="1:1" x14ac:dyDescent="0.25">
      <c r="A113" t="s">
        <v>1533</v>
      </c>
    </row>
    <row r="114" spans="1:1" x14ac:dyDescent="0.25">
      <c r="A114" t="s">
        <v>1534</v>
      </c>
    </row>
    <row r="115" spans="1:1" x14ac:dyDescent="0.25">
      <c r="A115" t="s">
        <v>1535</v>
      </c>
    </row>
    <row r="116" spans="1:1" x14ac:dyDescent="0.25">
      <c r="A116" t="s">
        <v>1536</v>
      </c>
    </row>
  </sheetData>
  <conditionalFormatting sqref="A1:XFD1048576">
    <cfRule type="expression" dxfId="3" priority="1" stopIfTrue="1">
      <formula>_xlfn.ISFORMULA(A1)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24E2F-0CF4-4EBF-A398-F07A996215A4}">
  <sheetPr codeName="Sheet17"/>
  <dimension ref="A2:A832"/>
  <sheetViews>
    <sheetView workbookViewId="0">
      <selection activeCell="G4" sqref="G4"/>
    </sheetView>
  </sheetViews>
  <sheetFormatPr defaultRowHeight="15" x14ac:dyDescent="0.25"/>
  <sheetData>
    <row r="2" spans="1:1" x14ac:dyDescent="0.25">
      <c r="A2" t="s">
        <v>560</v>
      </c>
    </row>
    <row r="3" spans="1:1" x14ac:dyDescent="0.25">
      <c r="A3" t="s">
        <v>561</v>
      </c>
    </row>
    <row r="4" spans="1:1" x14ac:dyDescent="0.25">
      <c r="A4" t="s">
        <v>562</v>
      </c>
    </row>
    <row r="5" spans="1:1" x14ac:dyDescent="0.25">
      <c r="A5" t="s">
        <v>563</v>
      </c>
    </row>
    <row r="6" spans="1:1" x14ac:dyDescent="0.25">
      <c r="A6" t="s">
        <v>564</v>
      </c>
    </row>
    <row r="7" spans="1:1" x14ac:dyDescent="0.25">
      <c r="A7" t="s">
        <v>565</v>
      </c>
    </row>
    <row r="8" spans="1:1" x14ac:dyDescent="0.25">
      <c r="A8" t="s">
        <v>566</v>
      </c>
    </row>
    <row r="9" spans="1:1" x14ac:dyDescent="0.25">
      <c r="A9" t="s">
        <v>567</v>
      </c>
    </row>
    <row r="10" spans="1:1" x14ac:dyDescent="0.25">
      <c r="A10" t="s">
        <v>568</v>
      </c>
    </row>
    <row r="11" spans="1:1" x14ac:dyDescent="0.25">
      <c r="A11" t="s">
        <v>569</v>
      </c>
    </row>
    <row r="12" spans="1:1" x14ac:dyDescent="0.25">
      <c r="A12" t="s">
        <v>570</v>
      </c>
    </row>
    <row r="13" spans="1:1" x14ac:dyDescent="0.25">
      <c r="A13" t="s">
        <v>571</v>
      </c>
    </row>
    <row r="14" spans="1:1" x14ac:dyDescent="0.25">
      <c r="A14" t="s">
        <v>572</v>
      </c>
    </row>
    <row r="15" spans="1:1" x14ac:dyDescent="0.25">
      <c r="A15" t="s">
        <v>573</v>
      </c>
    </row>
    <row r="16" spans="1:1" x14ac:dyDescent="0.25">
      <c r="A16" t="s">
        <v>574</v>
      </c>
    </row>
    <row r="17" spans="1:1" x14ac:dyDescent="0.25">
      <c r="A17" t="s">
        <v>575</v>
      </c>
    </row>
    <row r="18" spans="1:1" x14ac:dyDescent="0.25">
      <c r="A18" t="s">
        <v>576</v>
      </c>
    </row>
    <row r="19" spans="1:1" x14ac:dyDescent="0.25">
      <c r="A19" t="s">
        <v>577</v>
      </c>
    </row>
    <row r="20" spans="1:1" x14ac:dyDescent="0.25">
      <c r="A20" t="s">
        <v>578</v>
      </c>
    </row>
    <row r="21" spans="1:1" x14ac:dyDescent="0.25">
      <c r="A21" t="s">
        <v>579</v>
      </c>
    </row>
    <row r="22" spans="1:1" x14ac:dyDescent="0.25">
      <c r="A22" t="s">
        <v>580</v>
      </c>
    </row>
    <row r="23" spans="1:1" x14ac:dyDescent="0.25">
      <c r="A23" t="s">
        <v>581</v>
      </c>
    </row>
    <row r="24" spans="1:1" x14ac:dyDescent="0.25">
      <c r="A24" t="s">
        <v>582</v>
      </c>
    </row>
    <row r="25" spans="1:1" x14ac:dyDescent="0.25">
      <c r="A25" t="s">
        <v>583</v>
      </c>
    </row>
    <row r="26" spans="1:1" x14ac:dyDescent="0.25">
      <c r="A26" t="s">
        <v>584</v>
      </c>
    </row>
    <row r="27" spans="1:1" x14ac:dyDescent="0.25">
      <c r="A27" t="s">
        <v>585</v>
      </c>
    </row>
    <row r="28" spans="1:1" x14ac:dyDescent="0.25">
      <c r="A28" t="s">
        <v>586</v>
      </c>
    </row>
    <row r="29" spans="1:1" x14ac:dyDescent="0.25">
      <c r="A29" t="s">
        <v>587</v>
      </c>
    </row>
    <row r="30" spans="1:1" x14ac:dyDescent="0.25">
      <c r="A30" t="s">
        <v>588</v>
      </c>
    </row>
    <row r="31" spans="1:1" x14ac:dyDescent="0.25">
      <c r="A31" t="s">
        <v>589</v>
      </c>
    </row>
    <row r="32" spans="1:1" x14ac:dyDescent="0.25">
      <c r="A32" t="s">
        <v>590</v>
      </c>
    </row>
    <row r="33" spans="1:1" x14ac:dyDescent="0.25">
      <c r="A33" t="s">
        <v>591</v>
      </c>
    </row>
    <row r="34" spans="1:1" x14ac:dyDescent="0.25">
      <c r="A34" t="s">
        <v>592</v>
      </c>
    </row>
    <row r="35" spans="1:1" x14ac:dyDescent="0.25">
      <c r="A35" t="s">
        <v>593</v>
      </c>
    </row>
    <row r="36" spans="1:1" x14ac:dyDescent="0.25">
      <c r="A36" t="s">
        <v>594</v>
      </c>
    </row>
    <row r="37" spans="1:1" x14ac:dyDescent="0.25">
      <c r="A37" t="s">
        <v>595</v>
      </c>
    </row>
    <row r="38" spans="1:1" x14ac:dyDescent="0.25">
      <c r="A38" t="s">
        <v>596</v>
      </c>
    </row>
    <row r="39" spans="1:1" x14ac:dyDescent="0.25">
      <c r="A39" t="s">
        <v>597</v>
      </c>
    </row>
    <row r="40" spans="1:1" x14ac:dyDescent="0.25">
      <c r="A40" t="s">
        <v>598</v>
      </c>
    </row>
    <row r="41" spans="1:1" x14ac:dyDescent="0.25">
      <c r="A41" t="s">
        <v>599</v>
      </c>
    </row>
    <row r="42" spans="1:1" x14ac:dyDescent="0.25">
      <c r="A42" t="s">
        <v>600</v>
      </c>
    </row>
    <row r="43" spans="1:1" x14ac:dyDescent="0.25">
      <c r="A43" t="s">
        <v>601</v>
      </c>
    </row>
    <row r="44" spans="1:1" x14ac:dyDescent="0.25">
      <c r="A44" t="s">
        <v>602</v>
      </c>
    </row>
    <row r="45" spans="1:1" x14ac:dyDescent="0.25">
      <c r="A45" t="s">
        <v>603</v>
      </c>
    </row>
    <row r="46" spans="1:1" x14ac:dyDescent="0.25">
      <c r="A46" t="s">
        <v>604</v>
      </c>
    </row>
    <row r="47" spans="1:1" x14ac:dyDescent="0.25">
      <c r="A47" t="s">
        <v>605</v>
      </c>
    </row>
    <row r="48" spans="1:1" x14ac:dyDescent="0.25">
      <c r="A48" t="s">
        <v>606</v>
      </c>
    </row>
    <row r="49" spans="1:1" x14ac:dyDescent="0.25">
      <c r="A49" t="s">
        <v>607</v>
      </c>
    </row>
    <row r="50" spans="1:1" x14ac:dyDescent="0.25">
      <c r="A50" t="s">
        <v>608</v>
      </c>
    </row>
    <row r="51" spans="1:1" x14ac:dyDescent="0.25">
      <c r="A51" t="s">
        <v>609</v>
      </c>
    </row>
    <row r="52" spans="1:1" x14ac:dyDescent="0.25">
      <c r="A52" t="s">
        <v>610</v>
      </c>
    </row>
    <row r="53" spans="1:1" x14ac:dyDescent="0.25">
      <c r="A53" t="s">
        <v>611</v>
      </c>
    </row>
    <row r="54" spans="1:1" x14ac:dyDescent="0.25">
      <c r="A54" t="s">
        <v>557</v>
      </c>
    </row>
    <row r="55" spans="1:1" x14ac:dyDescent="0.25">
      <c r="A55" t="s">
        <v>612</v>
      </c>
    </row>
    <row r="56" spans="1:1" x14ac:dyDescent="0.25">
      <c r="A56" t="s">
        <v>613</v>
      </c>
    </row>
    <row r="57" spans="1:1" x14ac:dyDescent="0.25">
      <c r="A57" t="s">
        <v>614</v>
      </c>
    </row>
    <row r="58" spans="1:1" x14ac:dyDescent="0.25">
      <c r="A58" t="s">
        <v>615</v>
      </c>
    </row>
    <row r="59" spans="1:1" x14ac:dyDescent="0.25">
      <c r="A59" t="s">
        <v>616</v>
      </c>
    </row>
    <row r="60" spans="1:1" x14ac:dyDescent="0.25">
      <c r="A60" t="s">
        <v>617</v>
      </c>
    </row>
    <row r="61" spans="1:1" x14ac:dyDescent="0.25">
      <c r="A61" t="s">
        <v>618</v>
      </c>
    </row>
    <row r="62" spans="1:1" x14ac:dyDescent="0.25">
      <c r="A62" t="s">
        <v>619</v>
      </c>
    </row>
    <row r="63" spans="1:1" x14ac:dyDescent="0.25">
      <c r="A63" t="s">
        <v>620</v>
      </c>
    </row>
    <row r="64" spans="1:1" x14ac:dyDescent="0.25">
      <c r="A64" t="s">
        <v>621</v>
      </c>
    </row>
    <row r="65" spans="1:1" x14ac:dyDescent="0.25">
      <c r="A65" t="s">
        <v>622</v>
      </c>
    </row>
    <row r="66" spans="1:1" x14ac:dyDescent="0.25">
      <c r="A66" t="s">
        <v>623</v>
      </c>
    </row>
    <row r="67" spans="1:1" x14ac:dyDescent="0.25">
      <c r="A67" t="s">
        <v>624</v>
      </c>
    </row>
    <row r="68" spans="1:1" x14ac:dyDescent="0.25">
      <c r="A68" t="s">
        <v>625</v>
      </c>
    </row>
    <row r="69" spans="1:1" x14ac:dyDescent="0.25">
      <c r="A69" t="s">
        <v>626</v>
      </c>
    </row>
    <row r="70" spans="1:1" x14ac:dyDescent="0.25">
      <c r="A70" t="s">
        <v>627</v>
      </c>
    </row>
    <row r="71" spans="1:1" x14ac:dyDescent="0.25">
      <c r="A71" t="s">
        <v>628</v>
      </c>
    </row>
    <row r="72" spans="1:1" x14ac:dyDescent="0.25">
      <c r="A72" t="s">
        <v>629</v>
      </c>
    </row>
    <row r="73" spans="1:1" x14ac:dyDescent="0.25">
      <c r="A73" t="s">
        <v>630</v>
      </c>
    </row>
    <row r="74" spans="1:1" x14ac:dyDescent="0.25">
      <c r="A74" t="s">
        <v>631</v>
      </c>
    </row>
    <row r="75" spans="1:1" x14ac:dyDescent="0.25">
      <c r="A75" t="s">
        <v>632</v>
      </c>
    </row>
    <row r="76" spans="1:1" x14ac:dyDescent="0.25">
      <c r="A76" t="s">
        <v>633</v>
      </c>
    </row>
    <row r="77" spans="1:1" x14ac:dyDescent="0.25">
      <c r="A77" t="s">
        <v>634</v>
      </c>
    </row>
    <row r="78" spans="1:1" x14ac:dyDescent="0.25">
      <c r="A78" t="s">
        <v>635</v>
      </c>
    </row>
    <row r="79" spans="1:1" x14ac:dyDescent="0.25">
      <c r="A79" t="s">
        <v>636</v>
      </c>
    </row>
    <row r="80" spans="1:1" x14ac:dyDescent="0.25">
      <c r="A80" t="s">
        <v>637</v>
      </c>
    </row>
    <row r="81" spans="1:1" x14ac:dyDescent="0.25">
      <c r="A81" t="s">
        <v>638</v>
      </c>
    </row>
    <row r="82" spans="1:1" x14ac:dyDescent="0.25">
      <c r="A82" t="s">
        <v>639</v>
      </c>
    </row>
    <row r="83" spans="1:1" x14ac:dyDescent="0.25">
      <c r="A83" t="s">
        <v>640</v>
      </c>
    </row>
    <row r="84" spans="1:1" x14ac:dyDescent="0.25">
      <c r="A84" t="s">
        <v>641</v>
      </c>
    </row>
    <row r="85" spans="1:1" x14ac:dyDescent="0.25">
      <c r="A85" t="s">
        <v>642</v>
      </c>
    </row>
    <row r="86" spans="1:1" x14ac:dyDescent="0.25">
      <c r="A86" t="s">
        <v>643</v>
      </c>
    </row>
    <row r="87" spans="1:1" x14ac:dyDescent="0.25">
      <c r="A87" t="s">
        <v>644</v>
      </c>
    </row>
    <row r="88" spans="1:1" x14ac:dyDescent="0.25">
      <c r="A88" t="s">
        <v>645</v>
      </c>
    </row>
    <row r="89" spans="1:1" x14ac:dyDescent="0.25">
      <c r="A89" t="s">
        <v>646</v>
      </c>
    </row>
    <row r="90" spans="1:1" x14ac:dyDescent="0.25">
      <c r="A90" t="s">
        <v>647</v>
      </c>
    </row>
    <row r="91" spans="1:1" x14ac:dyDescent="0.25">
      <c r="A91" t="s">
        <v>648</v>
      </c>
    </row>
    <row r="92" spans="1:1" x14ac:dyDescent="0.25">
      <c r="A92" t="s">
        <v>649</v>
      </c>
    </row>
    <row r="93" spans="1:1" x14ac:dyDescent="0.25">
      <c r="A93" t="s">
        <v>650</v>
      </c>
    </row>
    <row r="94" spans="1:1" x14ac:dyDescent="0.25">
      <c r="A94" t="s">
        <v>651</v>
      </c>
    </row>
    <row r="95" spans="1:1" x14ac:dyDescent="0.25">
      <c r="A95" t="s">
        <v>652</v>
      </c>
    </row>
    <row r="96" spans="1:1" x14ac:dyDescent="0.25">
      <c r="A96" t="s">
        <v>653</v>
      </c>
    </row>
    <row r="97" spans="1:1" x14ac:dyDescent="0.25">
      <c r="A97" t="s">
        <v>654</v>
      </c>
    </row>
    <row r="98" spans="1:1" x14ac:dyDescent="0.25">
      <c r="A98" t="s">
        <v>655</v>
      </c>
    </row>
    <row r="99" spans="1:1" x14ac:dyDescent="0.25">
      <c r="A99" t="s">
        <v>656</v>
      </c>
    </row>
    <row r="100" spans="1:1" x14ac:dyDescent="0.25">
      <c r="A100" t="s">
        <v>657</v>
      </c>
    </row>
    <row r="101" spans="1:1" x14ac:dyDescent="0.25">
      <c r="A101" t="s">
        <v>658</v>
      </c>
    </row>
    <row r="103" spans="1:1" x14ac:dyDescent="0.25">
      <c r="A103" t="s">
        <v>659</v>
      </c>
    </row>
    <row r="104" spans="1:1" x14ac:dyDescent="0.25">
      <c r="A104" t="s">
        <v>660</v>
      </c>
    </row>
    <row r="105" spans="1:1" x14ac:dyDescent="0.25">
      <c r="A105" t="s">
        <v>661</v>
      </c>
    </row>
    <row r="106" spans="1:1" x14ac:dyDescent="0.25">
      <c r="A106" t="s">
        <v>662</v>
      </c>
    </row>
    <row r="107" spans="1:1" x14ac:dyDescent="0.25">
      <c r="A107" t="s">
        <v>663</v>
      </c>
    </row>
    <row r="108" spans="1:1" x14ac:dyDescent="0.25">
      <c r="A108" t="s">
        <v>664</v>
      </c>
    </row>
    <row r="109" spans="1:1" x14ac:dyDescent="0.25">
      <c r="A109" t="s">
        <v>665</v>
      </c>
    </row>
    <row r="110" spans="1:1" x14ac:dyDescent="0.25">
      <c r="A110" t="s">
        <v>666</v>
      </c>
    </row>
    <row r="111" spans="1:1" x14ac:dyDescent="0.25">
      <c r="A111" t="s">
        <v>667</v>
      </c>
    </row>
    <row r="112" spans="1:1" x14ac:dyDescent="0.25">
      <c r="A112" t="s">
        <v>668</v>
      </c>
    </row>
    <row r="113" spans="1:1" x14ac:dyDescent="0.25">
      <c r="A113" t="s">
        <v>669</v>
      </c>
    </row>
    <row r="114" spans="1:1" x14ac:dyDescent="0.25">
      <c r="A114" t="s">
        <v>670</v>
      </c>
    </row>
    <row r="115" spans="1:1" x14ac:dyDescent="0.25">
      <c r="A115" t="s">
        <v>671</v>
      </c>
    </row>
    <row r="116" spans="1:1" x14ac:dyDescent="0.25">
      <c r="A116" t="s">
        <v>672</v>
      </c>
    </row>
    <row r="117" spans="1:1" x14ac:dyDescent="0.25">
      <c r="A117" t="s">
        <v>673</v>
      </c>
    </row>
    <row r="118" spans="1:1" x14ac:dyDescent="0.25">
      <c r="A118" t="s">
        <v>674</v>
      </c>
    </row>
    <row r="119" spans="1:1" x14ac:dyDescent="0.25">
      <c r="A119" t="s">
        <v>675</v>
      </c>
    </row>
    <row r="120" spans="1:1" x14ac:dyDescent="0.25">
      <c r="A120" t="s">
        <v>676</v>
      </c>
    </row>
    <row r="121" spans="1:1" x14ac:dyDescent="0.25">
      <c r="A121" t="s">
        <v>677</v>
      </c>
    </row>
    <row r="122" spans="1:1" x14ac:dyDescent="0.25">
      <c r="A122" t="s">
        <v>678</v>
      </c>
    </row>
    <row r="123" spans="1:1" x14ac:dyDescent="0.25">
      <c r="A123" t="s">
        <v>679</v>
      </c>
    </row>
    <row r="124" spans="1:1" x14ac:dyDescent="0.25">
      <c r="A124" t="s">
        <v>680</v>
      </c>
    </row>
    <row r="125" spans="1:1" x14ac:dyDescent="0.25">
      <c r="A125" t="s">
        <v>681</v>
      </c>
    </row>
    <row r="126" spans="1:1" x14ac:dyDescent="0.25">
      <c r="A126" t="s">
        <v>682</v>
      </c>
    </row>
    <row r="127" spans="1:1" x14ac:dyDescent="0.25">
      <c r="A127" t="s">
        <v>683</v>
      </c>
    </row>
    <row r="128" spans="1:1" x14ac:dyDescent="0.25">
      <c r="A128" t="s">
        <v>684</v>
      </c>
    </row>
    <row r="129" spans="1:1" x14ac:dyDescent="0.25">
      <c r="A129" t="s">
        <v>685</v>
      </c>
    </row>
    <row r="130" spans="1:1" x14ac:dyDescent="0.25">
      <c r="A130" t="s">
        <v>686</v>
      </c>
    </row>
    <row r="131" spans="1:1" x14ac:dyDescent="0.25">
      <c r="A131" t="s">
        <v>687</v>
      </c>
    </row>
    <row r="132" spans="1:1" x14ac:dyDescent="0.25">
      <c r="A132" t="s">
        <v>688</v>
      </c>
    </row>
    <row r="133" spans="1:1" x14ac:dyDescent="0.25">
      <c r="A133" t="s">
        <v>689</v>
      </c>
    </row>
    <row r="134" spans="1:1" x14ac:dyDescent="0.25">
      <c r="A134" t="s">
        <v>690</v>
      </c>
    </row>
    <row r="135" spans="1:1" x14ac:dyDescent="0.25">
      <c r="A135" t="s">
        <v>691</v>
      </c>
    </row>
    <row r="136" spans="1:1" x14ac:dyDescent="0.25">
      <c r="A136" t="s">
        <v>692</v>
      </c>
    </row>
    <row r="137" spans="1:1" x14ac:dyDescent="0.25">
      <c r="A137" t="s">
        <v>693</v>
      </c>
    </row>
    <row r="138" spans="1:1" x14ac:dyDescent="0.25">
      <c r="A138" t="s">
        <v>694</v>
      </c>
    </row>
    <row r="139" spans="1:1" x14ac:dyDescent="0.25">
      <c r="A139" t="s">
        <v>695</v>
      </c>
    </row>
    <row r="140" spans="1:1" x14ac:dyDescent="0.25">
      <c r="A140" t="s">
        <v>696</v>
      </c>
    </row>
    <row r="141" spans="1:1" x14ac:dyDescent="0.25">
      <c r="A141" t="s">
        <v>697</v>
      </c>
    </row>
    <row r="142" spans="1:1" x14ac:dyDescent="0.25">
      <c r="A142" t="s">
        <v>698</v>
      </c>
    </row>
    <row r="143" spans="1:1" x14ac:dyDescent="0.25">
      <c r="A143" t="s">
        <v>699</v>
      </c>
    </row>
    <row r="144" spans="1:1" x14ac:dyDescent="0.25">
      <c r="A144" t="s">
        <v>700</v>
      </c>
    </row>
    <row r="145" spans="1:1" x14ac:dyDescent="0.25">
      <c r="A145" t="s">
        <v>701</v>
      </c>
    </row>
    <row r="146" spans="1:1" x14ac:dyDescent="0.25">
      <c r="A146" t="s">
        <v>702</v>
      </c>
    </row>
    <row r="147" spans="1:1" x14ac:dyDescent="0.25">
      <c r="A147" t="s">
        <v>703</v>
      </c>
    </row>
    <row r="148" spans="1:1" x14ac:dyDescent="0.25">
      <c r="A148" t="s">
        <v>704</v>
      </c>
    </row>
    <row r="149" spans="1:1" x14ac:dyDescent="0.25">
      <c r="A149" t="s">
        <v>705</v>
      </c>
    </row>
    <row r="150" spans="1:1" x14ac:dyDescent="0.25">
      <c r="A150" t="s">
        <v>706</v>
      </c>
    </row>
    <row r="151" spans="1:1" x14ac:dyDescent="0.25">
      <c r="A151" t="s">
        <v>707</v>
      </c>
    </row>
    <row r="152" spans="1:1" x14ac:dyDescent="0.25">
      <c r="A152" t="s">
        <v>708</v>
      </c>
    </row>
    <row r="153" spans="1:1" x14ac:dyDescent="0.25">
      <c r="A153" t="s">
        <v>709</v>
      </c>
    </row>
    <row r="154" spans="1:1" x14ac:dyDescent="0.25">
      <c r="A154" t="s">
        <v>710</v>
      </c>
    </row>
    <row r="155" spans="1:1" x14ac:dyDescent="0.25">
      <c r="A155" t="s">
        <v>711</v>
      </c>
    </row>
    <row r="156" spans="1:1" x14ac:dyDescent="0.25">
      <c r="A156" t="s">
        <v>712</v>
      </c>
    </row>
    <row r="157" spans="1:1" x14ac:dyDescent="0.25">
      <c r="A157" t="s">
        <v>713</v>
      </c>
    </row>
    <row r="158" spans="1:1" x14ac:dyDescent="0.25">
      <c r="A158" t="s">
        <v>714</v>
      </c>
    </row>
    <row r="159" spans="1:1" x14ac:dyDescent="0.25">
      <c r="A159" t="s">
        <v>715</v>
      </c>
    </row>
    <row r="160" spans="1:1" x14ac:dyDescent="0.25">
      <c r="A160" t="s">
        <v>716</v>
      </c>
    </row>
    <row r="161" spans="1:1" x14ac:dyDescent="0.25">
      <c r="A161" t="s">
        <v>717</v>
      </c>
    </row>
    <row r="162" spans="1:1" x14ac:dyDescent="0.25">
      <c r="A162" t="s">
        <v>718</v>
      </c>
    </row>
    <row r="163" spans="1:1" x14ac:dyDescent="0.25">
      <c r="A163" t="s">
        <v>719</v>
      </c>
    </row>
    <row r="164" spans="1:1" x14ac:dyDescent="0.25">
      <c r="A164" t="s">
        <v>720</v>
      </c>
    </row>
    <row r="165" spans="1:1" x14ac:dyDescent="0.25">
      <c r="A165" t="s">
        <v>721</v>
      </c>
    </row>
    <row r="166" spans="1:1" x14ac:dyDescent="0.25">
      <c r="A166" t="s">
        <v>722</v>
      </c>
    </row>
    <row r="167" spans="1:1" x14ac:dyDescent="0.25">
      <c r="A167" t="s">
        <v>723</v>
      </c>
    </row>
    <row r="168" spans="1:1" x14ac:dyDescent="0.25">
      <c r="A168" t="s">
        <v>724</v>
      </c>
    </row>
    <row r="169" spans="1:1" x14ac:dyDescent="0.25">
      <c r="A169" t="s">
        <v>725</v>
      </c>
    </row>
    <row r="170" spans="1:1" x14ac:dyDescent="0.25">
      <c r="A170" t="s">
        <v>726</v>
      </c>
    </row>
    <row r="171" spans="1:1" x14ac:dyDescent="0.25">
      <c r="A171" t="s">
        <v>727</v>
      </c>
    </row>
    <row r="172" spans="1:1" x14ac:dyDescent="0.25">
      <c r="A172" t="s">
        <v>728</v>
      </c>
    </row>
    <row r="173" spans="1:1" x14ac:dyDescent="0.25">
      <c r="A173" t="s">
        <v>729</v>
      </c>
    </row>
    <row r="174" spans="1:1" x14ac:dyDescent="0.25">
      <c r="A174" t="s">
        <v>730</v>
      </c>
    </row>
    <row r="175" spans="1:1" x14ac:dyDescent="0.25">
      <c r="A175" t="s">
        <v>731</v>
      </c>
    </row>
    <row r="176" spans="1:1" x14ac:dyDescent="0.25">
      <c r="A176" t="s">
        <v>732</v>
      </c>
    </row>
    <row r="177" spans="1:1" x14ac:dyDescent="0.25">
      <c r="A177" t="s">
        <v>733</v>
      </c>
    </row>
    <row r="178" spans="1:1" x14ac:dyDescent="0.25">
      <c r="A178" t="s">
        <v>734</v>
      </c>
    </row>
    <row r="179" spans="1:1" x14ac:dyDescent="0.25">
      <c r="A179" t="s">
        <v>735</v>
      </c>
    </row>
    <row r="180" spans="1:1" x14ac:dyDescent="0.25">
      <c r="A180" t="s">
        <v>736</v>
      </c>
    </row>
    <row r="181" spans="1:1" x14ac:dyDescent="0.25">
      <c r="A181" t="s">
        <v>737</v>
      </c>
    </row>
    <row r="182" spans="1:1" x14ac:dyDescent="0.25">
      <c r="A182" t="s">
        <v>738</v>
      </c>
    </row>
    <row r="183" spans="1:1" x14ac:dyDescent="0.25">
      <c r="A183" t="s">
        <v>739</v>
      </c>
    </row>
    <row r="184" spans="1:1" x14ac:dyDescent="0.25">
      <c r="A184" t="s">
        <v>740</v>
      </c>
    </row>
    <row r="185" spans="1:1" x14ac:dyDescent="0.25">
      <c r="A185" t="s">
        <v>741</v>
      </c>
    </row>
    <row r="186" spans="1:1" x14ac:dyDescent="0.25">
      <c r="A186" t="s">
        <v>742</v>
      </c>
    </row>
    <row r="187" spans="1:1" x14ac:dyDescent="0.25">
      <c r="A187" t="s">
        <v>743</v>
      </c>
    </row>
    <row r="188" spans="1:1" x14ac:dyDescent="0.25">
      <c r="A188" t="s">
        <v>744</v>
      </c>
    </row>
    <row r="189" spans="1:1" x14ac:dyDescent="0.25">
      <c r="A189" t="s">
        <v>745</v>
      </c>
    </row>
    <row r="190" spans="1:1" x14ac:dyDescent="0.25">
      <c r="A190" t="s">
        <v>746</v>
      </c>
    </row>
    <row r="191" spans="1:1" x14ac:dyDescent="0.25">
      <c r="A191" t="s">
        <v>747</v>
      </c>
    </row>
    <row r="192" spans="1:1" x14ac:dyDescent="0.25">
      <c r="A192" t="s">
        <v>748</v>
      </c>
    </row>
    <row r="193" spans="1:1" x14ac:dyDescent="0.25">
      <c r="A193" t="s">
        <v>749</v>
      </c>
    </row>
    <row r="194" spans="1:1" x14ac:dyDescent="0.25">
      <c r="A194" t="s">
        <v>750</v>
      </c>
    </row>
    <row r="195" spans="1:1" x14ac:dyDescent="0.25">
      <c r="A195" t="s">
        <v>751</v>
      </c>
    </row>
    <row r="196" spans="1:1" x14ac:dyDescent="0.25">
      <c r="A196" t="s">
        <v>752</v>
      </c>
    </row>
    <row r="197" spans="1:1" x14ac:dyDescent="0.25">
      <c r="A197" t="s">
        <v>753</v>
      </c>
    </row>
    <row r="198" spans="1:1" x14ac:dyDescent="0.25">
      <c r="A198" t="s">
        <v>754</v>
      </c>
    </row>
    <row r="199" spans="1:1" x14ac:dyDescent="0.25">
      <c r="A199" t="s">
        <v>755</v>
      </c>
    </row>
    <row r="200" spans="1:1" x14ac:dyDescent="0.25">
      <c r="A200" t="s">
        <v>756</v>
      </c>
    </row>
    <row r="201" spans="1:1" x14ac:dyDescent="0.25">
      <c r="A201" t="s">
        <v>757</v>
      </c>
    </row>
    <row r="202" spans="1:1" x14ac:dyDescent="0.25">
      <c r="A202" t="s">
        <v>758</v>
      </c>
    </row>
    <row r="203" spans="1:1" x14ac:dyDescent="0.25">
      <c r="A203" t="s">
        <v>759</v>
      </c>
    </row>
    <row r="204" spans="1:1" x14ac:dyDescent="0.25">
      <c r="A204" t="s">
        <v>760</v>
      </c>
    </row>
    <row r="205" spans="1:1" x14ac:dyDescent="0.25">
      <c r="A205" t="s">
        <v>761</v>
      </c>
    </row>
    <row r="206" spans="1:1" x14ac:dyDescent="0.25">
      <c r="A206" t="s">
        <v>762</v>
      </c>
    </row>
    <row r="207" spans="1:1" x14ac:dyDescent="0.25">
      <c r="A207" t="s">
        <v>763</v>
      </c>
    </row>
    <row r="208" spans="1:1" x14ac:dyDescent="0.25">
      <c r="A208" t="s">
        <v>764</v>
      </c>
    </row>
    <row r="209" spans="1:1" x14ac:dyDescent="0.25">
      <c r="A209" t="s">
        <v>765</v>
      </c>
    </row>
    <row r="210" spans="1:1" x14ac:dyDescent="0.25">
      <c r="A210" t="s">
        <v>766</v>
      </c>
    </row>
    <row r="211" spans="1:1" x14ac:dyDescent="0.25">
      <c r="A211" t="s">
        <v>767</v>
      </c>
    </row>
    <row r="212" spans="1:1" x14ac:dyDescent="0.25">
      <c r="A212" t="s">
        <v>768</v>
      </c>
    </row>
    <row r="213" spans="1:1" x14ac:dyDescent="0.25">
      <c r="A213" t="s">
        <v>769</v>
      </c>
    </row>
    <row r="214" spans="1:1" x14ac:dyDescent="0.25">
      <c r="A214" t="s">
        <v>770</v>
      </c>
    </row>
    <row r="215" spans="1:1" x14ac:dyDescent="0.25">
      <c r="A215" t="s">
        <v>771</v>
      </c>
    </row>
    <row r="216" spans="1:1" x14ac:dyDescent="0.25">
      <c r="A216" t="s">
        <v>772</v>
      </c>
    </row>
    <row r="217" spans="1:1" x14ac:dyDescent="0.25">
      <c r="A217" t="s">
        <v>773</v>
      </c>
    </row>
    <row r="218" spans="1:1" x14ac:dyDescent="0.25">
      <c r="A218" t="s">
        <v>774</v>
      </c>
    </row>
    <row r="219" spans="1:1" x14ac:dyDescent="0.25">
      <c r="A219" t="s">
        <v>775</v>
      </c>
    </row>
    <row r="220" spans="1:1" x14ac:dyDescent="0.25">
      <c r="A220" t="s">
        <v>776</v>
      </c>
    </row>
    <row r="221" spans="1:1" x14ac:dyDescent="0.25">
      <c r="A221" t="s">
        <v>777</v>
      </c>
    </row>
    <row r="222" spans="1:1" x14ac:dyDescent="0.25">
      <c r="A222" t="s">
        <v>778</v>
      </c>
    </row>
    <row r="223" spans="1:1" x14ac:dyDescent="0.25">
      <c r="A223" t="s">
        <v>779</v>
      </c>
    </row>
    <row r="224" spans="1:1" x14ac:dyDescent="0.25">
      <c r="A224" t="s">
        <v>780</v>
      </c>
    </row>
    <row r="225" spans="1:1" x14ac:dyDescent="0.25">
      <c r="A225" t="s">
        <v>781</v>
      </c>
    </row>
    <row r="226" spans="1:1" x14ac:dyDescent="0.25">
      <c r="A226" t="s">
        <v>782</v>
      </c>
    </row>
    <row r="227" spans="1:1" x14ac:dyDescent="0.25">
      <c r="A227" t="s">
        <v>783</v>
      </c>
    </row>
    <row r="228" spans="1:1" x14ac:dyDescent="0.25">
      <c r="A228" t="s">
        <v>784</v>
      </c>
    </row>
    <row r="229" spans="1:1" x14ac:dyDescent="0.25">
      <c r="A229" t="s">
        <v>785</v>
      </c>
    </row>
    <row r="230" spans="1:1" x14ac:dyDescent="0.25">
      <c r="A230" t="s">
        <v>786</v>
      </c>
    </row>
    <row r="231" spans="1:1" x14ac:dyDescent="0.25">
      <c r="A231" t="s">
        <v>787</v>
      </c>
    </row>
    <row r="232" spans="1:1" x14ac:dyDescent="0.25">
      <c r="A232" t="s">
        <v>788</v>
      </c>
    </row>
    <row r="233" spans="1:1" x14ac:dyDescent="0.25">
      <c r="A233" t="s">
        <v>789</v>
      </c>
    </row>
    <row r="234" spans="1:1" x14ac:dyDescent="0.25">
      <c r="A234" t="s">
        <v>790</v>
      </c>
    </row>
    <row r="235" spans="1:1" x14ac:dyDescent="0.25">
      <c r="A235" t="s">
        <v>791</v>
      </c>
    </row>
    <row r="236" spans="1:1" x14ac:dyDescent="0.25">
      <c r="A236" t="s">
        <v>792</v>
      </c>
    </row>
    <row r="237" spans="1:1" x14ac:dyDescent="0.25">
      <c r="A237" t="s">
        <v>793</v>
      </c>
    </row>
    <row r="238" spans="1:1" x14ac:dyDescent="0.25">
      <c r="A238" t="s">
        <v>794</v>
      </c>
    </row>
    <row r="239" spans="1:1" x14ac:dyDescent="0.25">
      <c r="A239" t="s">
        <v>795</v>
      </c>
    </row>
    <row r="240" spans="1:1" x14ac:dyDescent="0.25">
      <c r="A240" t="s">
        <v>796</v>
      </c>
    </row>
    <row r="241" spans="1:1" x14ac:dyDescent="0.25">
      <c r="A241" t="s">
        <v>797</v>
      </c>
    </row>
    <row r="242" spans="1:1" x14ac:dyDescent="0.25">
      <c r="A242" t="s">
        <v>798</v>
      </c>
    </row>
    <row r="243" spans="1:1" x14ac:dyDescent="0.25">
      <c r="A243" t="s">
        <v>799</v>
      </c>
    </row>
    <row r="244" spans="1:1" x14ac:dyDescent="0.25">
      <c r="A244" t="s">
        <v>800</v>
      </c>
    </row>
    <row r="245" spans="1:1" x14ac:dyDescent="0.25">
      <c r="A245" t="s">
        <v>801</v>
      </c>
    </row>
    <row r="246" spans="1:1" x14ac:dyDescent="0.25">
      <c r="A246" t="s">
        <v>802</v>
      </c>
    </row>
    <row r="247" spans="1:1" x14ac:dyDescent="0.25">
      <c r="A247" t="s">
        <v>803</v>
      </c>
    </row>
    <row r="248" spans="1:1" x14ac:dyDescent="0.25">
      <c r="A248" t="s">
        <v>804</v>
      </c>
    </row>
    <row r="249" spans="1:1" x14ac:dyDescent="0.25">
      <c r="A249" t="s">
        <v>805</v>
      </c>
    </row>
    <row r="250" spans="1:1" x14ac:dyDescent="0.25">
      <c r="A250" t="s">
        <v>806</v>
      </c>
    </row>
    <row r="251" spans="1:1" x14ac:dyDescent="0.25">
      <c r="A251" t="s">
        <v>807</v>
      </c>
    </row>
    <row r="252" spans="1:1" x14ac:dyDescent="0.25">
      <c r="A252" t="s">
        <v>808</v>
      </c>
    </row>
    <row r="253" spans="1:1" x14ac:dyDescent="0.25">
      <c r="A253" t="s">
        <v>592</v>
      </c>
    </row>
    <row r="254" spans="1:1" x14ac:dyDescent="0.25">
      <c r="A254" t="s">
        <v>809</v>
      </c>
    </row>
    <row r="255" spans="1:1" x14ac:dyDescent="0.25">
      <c r="A255" t="s">
        <v>810</v>
      </c>
    </row>
    <row r="256" spans="1:1" x14ac:dyDescent="0.25">
      <c r="A256" t="s">
        <v>811</v>
      </c>
    </row>
    <row r="257" spans="1:1" x14ac:dyDescent="0.25">
      <c r="A257" t="s">
        <v>812</v>
      </c>
    </row>
    <row r="258" spans="1:1" x14ac:dyDescent="0.25">
      <c r="A258" t="s">
        <v>813</v>
      </c>
    </row>
    <row r="259" spans="1:1" x14ac:dyDescent="0.25">
      <c r="A259" t="s">
        <v>814</v>
      </c>
    </row>
    <row r="260" spans="1:1" x14ac:dyDescent="0.25">
      <c r="A260" t="s">
        <v>815</v>
      </c>
    </row>
    <row r="261" spans="1:1" x14ac:dyDescent="0.25">
      <c r="A261" t="s">
        <v>816</v>
      </c>
    </row>
    <row r="262" spans="1:1" x14ac:dyDescent="0.25">
      <c r="A262" t="s">
        <v>817</v>
      </c>
    </row>
    <row r="263" spans="1:1" x14ac:dyDescent="0.25">
      <c r="A263" t="s">
        <v>818</v>
      </c>
    </row>
    <row r="264" spans="1:1" x14ac:dyDescent="0.25">
      <c r="A264" t="s">
        <v>819</v>
      </c>
    </row>
    <row r="265" spans="1:1" x14ac:dyDescent="0.25">
      <c r="A265" t="s">
        <v>820</v>
      </c>
    </row>
    <row r="266" spans="1:1" x14ac:dyDescent="0.25">
      <c r="A266" t="s">
        <v>821</v>
      </c>
    </row>
    <row r="267" spans="1:1" x14ac:dyDescent="0.25">
      <c r="A267" t="s">
        <v>822</v>
      </c>
    </row>
    <row r="268" spans="1:1" x14ac:dyDescent="0.25">
      <c r="A268" t="s">
        <v>823</v>
      </c>
    </row>
    <row r="269" spans="1:1" x14ac:dyDescent="0.25">
      <c r="A269" t="s">
        <v>824</v>
      </c>
    </row>
    <row r="270" spans="1:1" x14ac:dyDescent="0.25">
      <c r="A270" t="s">
        <v>825</v>
      </c>
    </row>
    <row r="271" spans="1:1" x14ac:dyDescent="0.25">
      <c r="A271" t="s">
        <v>826</v>
      </c>
    </row>
    <row r="272" spans="1:1" x14ac:dyDescent="0.25">
      <c r="A272" t="s">
        <v>827</v>
      </c>
    </row>
    <row r="273" spans="1:1" x14ac:dyDescent="0.25">
      <c r="A273" t="s">
        <v>828</v>
      </c>
    </row>
    <row r="274" spans="1:1" x14ac:dyDescent="0.25">
      <c r="A274" t="s">
        <v>829</v>
      </c>
    </row>
    <row r="275" spans="1:1" x14ac:dyDescent="0.25">
      <c r="A275" t="s">
        <v>830</v>
      </c>
    </row>
    <row r="276" spans="1:1" x14ac:dyDescent="0.25">
      <c r="A276" t="s">
        <v>831</v>
      </c>
    </row>
    <row r="277" spans="1:1" x14ac:dyDescent="0.25">
      <c r="A277" t="s">
        <v>832</v>
      </c>
    </row>
    <row r="278" spans="1:1" x14ac:dyDescent="0.25">
      <c r="A278" t="s">
        <v>833</v>
      </c>
    </row>
    <row r="279" spans="1:1" x14ac:dyDescent="0.25">
      <c r="A279" t="s">
        <v>834</v>
      </c>
    </row>
    <row r="280" spans="1:1" x14ac:dyDescent="0.25">
      <c r="A280" t="s">
        <v>835</v>
      </c>
    </row>
    <row r="281" spans="1:1" x14ac:dyDescent="0.25">
      <c r="A281" t="s">
        <v>836</v>
      </c>
    </row>
    <row r="282" spans="1:1" x14ac:dyDescent="0.25">
      <c r="A282" t="s">
        <v>837</v>
      </c>
    </row>
    <row r="283" spans="1:1" x14ac:dyDescent="0.25">
      <c r="A283" t="s">
        <v>838</v>
      </c>
    </row>
    <row r="284" spans="1:1" x14ac:dyDescent="0.25">
      <c r="A284" t="s">
        <v>839</v>
      </c>
    </row>
    <row r="285" spans="1:1" x14ac:dyDescent="0.25">
      <c r="A285" t="s">
        <v>840</v>
      </c>
    </row>
    <row r="286" spans="1:1" x14ac:dyDescent="0.25">
      <c r="A286" t="s">
        <v>841</v>
      </c>
    </row>
    <row r="287" spans="1:1" x14ac:dyDescent="0.25">
      <c r="A287" t="s">
        <v>842</v>
      </c>
    </row>
    <row r="288" spans="1:1" x14ac:dyDescent="0.25">
      <c r="A288" t="s">
        <v>843</v>
      </c>
    </row>
    <row r="289" spans="1:1" x14ac:dyDescent="0.25">
      <c r="A289" t="s">
        <v>844</v>
      </c>
    </row>
    <row r="290" spans="1:1" x14ac:dyDescent="0.25">
      <c r="A290" t="s">
        <v>845</v>
      </c>
    </row>
    <row r="291" spans="1:1" x14ac:dyDescent="0.25">
      <c r="A291" t="s">
        <v>846</v>
      </c>
    </row>
    <row r="292" spans="1:1" x14ac:dyDescent="0.25">
      <c r="A292" t="s">
        <v>847</v>
      </c>
    </row>
    <row r="293" spans="1:1" x14ac:dyDescent="0.25">
      <c r="A293" t="s">
        <v>848</v>
      </c>
    </row>
    <row r="294" spans="1:1" x14ac:dyDescent="0.25">
      <c r="A294" t="s">
        <v>849</v>
      </c>
    </row>
    <row r="295" spans="1:1" x14ac:dyDescent="0.25">
      <c r="A295" t="s">
        <v>850</v>
      </c>
    </row>
    <row r="296" spans="1:1" x14ac:dyDescent="0.25">
      <c r="A296" t="s">
        <v>851</v>
      </c>
    </row>
    <row r="297" spans="1:1" x14ac:dyDescent="0.25">
      <c r="A297" t="s">
        <v>852</v>
      </c>
    </row>
    <row r="298" spans="1:1" x14ac:dyDescent="0.25">
      <c r="A298" t="s">
        <v>853</v>
      </c>
    </row>
    <row r="299" spans="1:1" x14ac:dyDescent="0.25">
      <c r="A299" t="s">
        <v>854</v>
      </c>
    </row>
    <row r="300" spans="1:1" x14ac:dyDescent="0.25">
      <c r="A300" t="s">
        <v>855</v>
      </c>
    </row>
    <row r="301" spans="1:1" x14ac:dyDescent="0.25">
      <c r="A301" t="s">
        <v>856</v>
      </c>
    </row>
    <row r="302" spans="1:1" x14ac:dyDescent="0.25">
      <c r="A302" t="s">
        <v>857</v>
      </c>
    </row>
    <row r="303" spans="1:1" x14ac:dyDescent="0.25">
      <c r="A303" t="s">
        <v>858</v>
      </c>
    </row>
    <row r="304" spans="1:1" x14ac:dyDescent="0.25">
      <c r="A304" t="s">
        <v>859</v>
      </c>
    </row>
    <row r="305" spans="1:1" x14ac:dyDescent="0.25">
      <c r="A305" t="s">
        <v>860</v>
      </c>
    </row>
    <row r="306" spans="1:1" x14ac:dyDescent="0.25">
      <c r="A306" t="s">
        <v>861</v>
      </c>
    </row>
    <row r="307" spans="1:1" x14ac:dyDescent="0.25">
      <c r="A307" t="s">
        <v>862</v>
      </c>
    </row>
    <row r="308" spans="1:1" x14ac:dyDescent="0.25">
      <c r="A308" t="s">
        <v>863</v>
      </c>
    </row>
    <row r="309" spans="1:1" x14ac:dyDescent="0.25">
      <c r="A309" t="s">
        <v>864</v>
      </c>
    </row>
    <row r="310" spans="1:1" x14ac:dyDescent="0.25">
      <c r="A310" t="s">
        <v>865</v>
      </c>
    </row>
    <row r="311" spans="1:1" x14ac:dyDescent="0.25">
      <c r="A311" t="s">
        <v>866</v>
      </c>
    </row>
    <row r="312" spans="1:1" x14ac:dyDescent="0.25">
      <c r="A312" t="s">
        <v>867</v>
      </c>
    </row>
    <row r="313" spans="1:1" x14ac:dyDescent="0.25">
      <c r="A313" t="s">
        <v>868</v>
      </c>
    </row>
    <row r="314" spans="1:1" x14ac:dyDescent="0.25">
      <c r="A314" t="s">
        <v>869</v>
      </c>
    </row>
    <row r="315" spans="1:1" x14ac:dyDescent="0.25">
      <c r="A315" t="s">
        <v>870</v>
      </c>
    </row>
    <row r="316" spans="1:1" x14ac:dyDescent="0.25">
      <c r="A316" t="s">
        <v>871</v>
      </c>
    </row>
    <row r="317" spans="1:1" x14ac:dyDescent="0.25">
      <c r="A317" t="s">
        <v>872</v>
      </c>
    </row>
    <row r="318" spans="1:1" x14ac:dyDescent="0.25">
      <c r="A318" t="s">
        <v>873</v>
      </c>
    </row>
    <row r="319" spans="1:1" x14ac:dyDescent="0.25">
      <c r="A319" t="s">
        <v>874</v>
      </c>
    </row>
    <row r="320" spans="1:1" x14ac:dyDescent="0.25">
      <c r="A320" t="s">
        <v>875</v>
      </c>
    </row>
    <row r="321" spans="1:1" x14ac:dyDescent="0.25">
      <c r="A321" t="s">
        <v>876</v>
      </c>
    </row>
    <row r="322" spans="1:1" x14ac:dyDescent="0.25">
      <c r="A322" t="s">
        <v>877</v>
      </c>
    </row>
    <row r="323" spans="1:1" x14ac:dyDescent="0.25">
      <c r="A323" t="s">
        <v>878</v>
      </c>
    </row>
    <row r="324" spans="1:1" x14ac:dyDescent="0.25">
      <c r="A324" t="s">
        <v>879</v>
      </c>
    </row>
    <row r="325" spans="1:1" x14ac:dyDescent="0.25">
      <c r="A325" t="s">
        <v>880</v>
      </c>
    </row>
    <row r="326" spans="1:1" x14ac:dyDescent="0.25">
      <c r="A326" t="s">
        <v>881</v>
      </c>
    </row>
    <row r="327" spans="1:1" x14ac:dyDescent="0.25">
      <c r="A327" t="s">
        <v>882</v>
      </c>
    </row>
    <row r="328" spans="1:1" x14ac:dyDescent="0.25">
      <c r="A328" t="s">
        <v>883</v>
      </c>
    </row>
    <row r="329" spans="1:1" x14ac:dyDescent="0.25">
      <c r="A329" t="s">
        <v>884</v>
      </c>
    </row>
    <row r="330" spans="1:1" x14ac:dyDescent="0.25">
      <c r="A330" t="s">
        <v>885</v>
      </c>
    </row>
    <row r="331" spans="1:1" x14ac:dyDescent="0.25">
      <c r="A331" t="s">
        <v>886</v>
      </c>
    </row>
    <row r="332" spans="1:1" x14ac:dyDescent="0.25">
      <c r="A332" t="s">
        <v>887</v>
      </c>
    </row>
    <row r="333" spans="1:1" x14ac:dyDescent="0.25">
      <c r="A333" t="s">
        <v>888</v>
      </c>
    </row>
    <row r="334" spans="1:1" x14ac:dyDescent="0.25">
      <c r="A334" t="s">
        <v>889</v>
      </c>
    </row>
    <row r="335" spans="1:1" x14ac:dyDescent="0.25">
      <c r="A335" t="s">
        <v>890</v>
      </c>
    </row>
    <row r="336" spans="1:1" x14ac:dyDescent="0.25">
      <c r="A336" t="s">
        <v>891</v>
      </c>
    </row>
    <row r="337" spans="1:1" x14ac:dyDescent="0.25">
      <c r="A337" t="s">
        <v>892</v>
      </c>
    </row>
    <row r="338" spans="1:1" x14ac:dyDescent="0.25">
      <c r="A338" t="s">
        <v>893</v>
      </c>
    </row>
    <row r="339" spans="1:1" x14ac:dyDescent="0.25">
      <c r="A339" t="s">
        <v>894</v>
      </c>
    </row>
    <row r="340" spans="1:1" x14ac:dyDescent="0.25">
      <c r="A340" t="s">
        <v>895</v>
      </c>
    </row>
    <row r="341" spans="1:1" x14ac:dyDescent="0.25">
      <c r="A341" t="s">
        <v>896</v>
      </c>
    </row>
    <row r="342" spans="1:1" x14ac:dyDescent="0.25">
      <c r="A342" t="s">
        <v>897</v>
      </c>
    </row>
    <row r="343" spans="1:1" x14ac:dyDescent="0.25">
      <c r="A343" t="s">
        <v>898</v>
      </c>
    </row>
    <row r="344" spans="1:1" x14ac:dyDescent="0.25">
      <c r="A344" t="s">
        <v>899</v>
      </c>
    </row>
    <row r="345" spans="1:1" x14ac:dyDescent="0.25">
      <c r="A345" t="s">
        <v>900</v>
      </c>
    </row>
    <row r="346" spans="1:1" x14ac:dyDescent="0.25">
      <c r="A346" t="s">
        <v>901</v>
      </c>
    </row>
    <row r="347" spans="1:1" x14ac:dyDescent="0.25">
      <c r="A347" t="s">
        <v>902</v>
      </c>
    </row>
    <row r="348" spans="1:1" x14ac:dyDescent="0.25">
      <c r="A348" t="s">
        <v>903</v>
      </c>
    </row>
    <row r="349" spans="1:1" x14ac:dyDescent="0.25">
      <c r="A349" t="s">
        <v>904</v>
      </c>
    </row>
    <row r="350" spans="1:1" x14ac:dyDescent="0.25">
      <c r="A350" t="s">
        <v>905</v>
      </c>
    </row>
    <row r="351" spans="1:1" x14ac:dyDescent="0.25">
      <c r="A351" t="s">
        <v>906</v>
      </c>
    </row>
    <row r="352" spans="1:1" x14ac:dyDescent="0.25">
      <c r="A352" t="s">
        <v>907</v>
      </c>
    </row>
    <row r="353" spans="1:1" x14ac:dyDescent="0.25">
      <c r="A353" t="s">
        <v>908</v>
      </c>
    </row>
    <row r="354" spans="1:1" x14ac:dyDescent="0.25">
      <c r="A354" t="s">
        <v>909</v>
      </c>
    </row>
    <row r="355" spans="1:1" x14ac:dyDescent="0.25">
      <c r="A355" t="s">
        <v>910</v>
      </c>
    </row>
    <row r="356" spans="1:1" x14ac:dyDescent="0.25">
      <c r="A356" t="s">
        <v>911</v>
      </c>
    </row>
    <row r="357" spans="1:1" x14ac:dyDescent="0.25">
      <c r="A357" t="s">
        <v>912</v>
      </c>
    </row>
    <row r="358" spans="1:1" x14ac:dyDescent="0.25">
      <c r="A358" t="s">
        <v>913</v>
      </c>
    </row>
    <row r="359" spans="1:1" x14ac:dyDescent="0.25">
      <c r="A359" t="s">
        <v>914</v>
      </c>
    </row>
    <row r="360" spans="1:1" x14ac:dyDescent="0.25">
      <c r="A360" t="s">
        <v>915</v>
      </c>
    </row>
    <row r="361" spans="1:1" x14ac:dyDescent="0.25">
      <c r="A361" t="s">
        <v>916</v>
      </c>
    </row>
    <row r="362" spans="1:1" x14ac:dyDescent="0.25">
      <c r="A362" t="s">
        <v>917</v>
      </c>
    </row>
    <row r="363" spans="1:1" x14ac:dyDescent="0.25">
      <c r="A363" t="s">
        <v>918</v>
      </c>
    </row>
    <row r="364" spans="1:1" x14ac:dyDescent="0.25">
      <c r="A364" t="s">
        <v>919</v>
      </c>
    </row>
    <row r="365" spans="1:1" x14ac:dyDescent="0.25">
      <c r="A365" t="s">
        <v>920</v>
      </c>
    </row>
    <row r="366" spans="1:1" x14ac:dyDescent="0.25">
      <c r="A366" t="s">
        <v>921</v>
      </c>
    </row>
    <row r="367" spans="1:1" x14ac:dyDescent="0.25">
      <c r="A367" t="s">
        <v>922</v>
      </c>
    </row>
    <row r="368" spans="1:1" x14ac:dyDescent="0.25">
      <c r="A368" t="s">
        <v>923</v>
      </c>
    </row>
    <row r="369" spans="1:1" x14ac:dyDescent="0.25">
      <c r="A369" t="s">
        <v>924</v>
      </c>
    </row>
    <row r="370" spans="1:1" x14ac:dyDescent="0.25">
      <c r="A370" t="s">
        <v>925</v>
      </c>
    </row>
    <row r="371" spans="1:1" x14ac:dyDescent="0.25">
      <c r="A371" t="s">
        <v>926</v>
      </c>
    </row>
    <row r="372" spans="1:1" x14ac:dyDescent="0.25">
      <c r="A372" t="s">
        <v>927</v>
      </c>
    </row>
    <row r="373" spans="1:1" x14ac:dyDescent="0.25">
      <c r="A373" t="s">
        <v>928</v>
      </c>
    </row>
    <row r="374" spans="1:1" x14ac:dyDescent="0.25">
      <c r="A374" t="s">
        <v>929</v>
      </c>
    </row>
    <row r="375" spans="1:1" x14ac:dyDescent="0.25">
      <c r="A375" t="s">
        <v>930</v>
      </c>
    </row>
    <row r="376" spans="1:1" x14ac:dyDescent="0.25">
      <c r="A376" t="s">
        <v>931</v>
      </c>
    </row>
    <row r="377" spans="1:1" x14ac:dyDescent="0.25">
      <c r="A377" t="s">
        <v>932</v>
      </c>
    </row>
    <row r="378" spans="1:1" x14ac:dyDescent="0.25">
      <c r="A378" t="s">
        <v>933</v>
      </c>
    </row>
    <row r="379" spans="1:1" x14ac:dyDescent="0.25">
      <c r="A379" t="s">
        <v>934</v>
      </c>
    </row>
    <row r="380" spans="1:1" x14ac:dyDescent="0.25">
      <c r="A380" t="s">
        <v>935</v>
      </c>
    </row>
    <row r="381" spans="1:1" x14ac:dyDescent="0.25">
      <c r="A381" t="s">
        <v>936</v>
      </c>
    </row>
    <row r="382" spans="1:1" x14ac:dyDescent="0.25">
      <c r="A382" t="s">
        <v>937</v>
      </c>
    </row>
    <row r="383" spans="1:1" x14ac:dyDescent="0.25">
      <c r="A383" t="s">
        <v>938</v>
      </c>
    </row>
    <row r="384" spans="1:1" x14ac:dyDescent="0.25">
      <c r="A384" t="s">
        <v>939</v>
      </c>
    </row>
    <row r="385" spans="1:1" x14ac:dyDescent="0.25">
      <c r="A385" t="s">
        <v>940</v>
      </c>
    </row>
    <row r="386" spans="1:1" x14ac:dyDescent="0.25">
      <c r="A386" t="s">
        <v>941</v>
      </c>
    </row>
    <row r="387" spans="1:1" x14ac:dyDescent="0.25">
      <c r="A387" t="s">
        <v>942</v>
      </c>
    </row>
    <row r="388" spans="1:1" x14ac:dyDescent="0.25">
      <c r="A388" t="s">
        <v>943</v>
      </c>
    </row>
    <row r="389" spans="1:1" x14ac:dyDescent="0.25">
      <c r="A389" t="s">
        <v>944</v>
      </c>
    </row>
    <row r="390" spans="1:1" x14ac:dyDescent="0.25">
      <c r="A390" t="s">
        <v>945</v>
      </c>
    </row>
    <row r="391" spans="1:1" x14ac:dyDescent="0.25">
      <c r="A391" t="s">
        <v>946</v>
      </c>
    </row>
    <row r="392" spans="1:1" x14ac:dyDescent="0.25">
      <c r="A392" t="s">
        <v>947</v>
      </c>
    </row>
    <row r="393" spans="1:1" x14ac:dyDescent="0.25">
      <c r="A393" t="s">
        <v>948</v>
      </c>
    </row>
    <row r="394" spans="1:1" x14ac:dyDescent="0.25">
      <c r="A394" t="s">
        <v>949</v>
      </c>
    </row>
    <row r="395" spans="1:1" x14ac:dyDescent="0.25">
      <c r="A395" t="s">
        <v>950</v>
      </c>
    </row>
    <row r="396" spans="1:1" x14ac:dyDescent="0.25">
      <c r="A396" t="s">
        <v>951</v>
      </c>
    </row>
    <row r="397" spans="1:1" x14ac:dyDescent="0.25">
      <c r="A397" t="s">
        <v>952</v>
      </c>
    </row>
    <row r="398" spans="1:1" x14ac:dyDescent="0.25">
      <c r="A398" t="s">
        <v>953</v>
      </c>
    </row>
    <row r="399" spans="1:1" x14ac:dyDescent="0.25">
      <c r="A399" t="s">
        <v>954</v>
      </c>
    </row>
    <row r="400" spans="1:1" x14ac:dyDescent="0.25">
      <c r="A400" t="s">
        <v>955</v>
      </c>
    </row>
    <row r="401" spans="1:1" x14ac:dyDescent="0.25">
      <c r="A401" t="s">
        <v>956</v>
      </c>
    </row>
    <row r="402" spans="1:1" x14ac:dyDescent="0.25">
      <c r="A402" t="s">
        <v>957</v>
      </c>
    </row>
    <row r="403" spans="1:1" x14ac:dyDescent="0.25">
      <c r="A403" t="s">
        <v>958</v>
      </c>
    </row>
    <row r="404" spans="1:1" x14ac:dyDescent="0.25">
      <c r="A404" t="s">
        <v>959</v>
      </c>
    </row>
    <row r="405" spans="1:1" x14ac:dyDescent="0.25">
      <c r="A405" t="s">
        <v>960</v>
      </c>
    </row>
    <row r="406" spans="1:1" x14ac:dyDescent="0.25">
      <c r="A406" t="s">
        <v>961</v>
      </c>
    </row>
    <row r="407" spans="1:1" x14ac:dyDescent="0.25">
      <c r="A407" t="s">
        <v>962</v>
      </c>
    </row>
    <row r="408" spans="1:1" x14ac:dyDescent="0.25">
      <c r="A408" t="s">
        <v>963</v>
      </c>
    </row>
    <row r="409" spans="1:1" x14ac:dyDescent="0.25">
      <c r="A409" t="s">
        <v>964</v>
      </c>
    </row>
    <row r="410" spans="1:1" x14ac:dyDescent="0.25">
      <c r="A410" t="s">
        <v>965</v>
      </c>
    </row>
    <row r="411" spans="1:1" x14ac:dyDescent="0.25">
      <c r="A411" t="s">
        <v>966</v>
      </c>
    </row>
    <row r="412" spans="1:1" x14ac:dyDescent="0.25">
      <c r="A412" t="s">
        <v>967</v>
      </c>
    </row>
    <row r="413" spans="1:1" x14ac:dyDescent="0.25">
      <c r="A413" t="s">
        <v>968</v>
      </c>
    </row>
    <row r="414" spans="1:1" x14ac:dyDescent="0.25">
      <c r="A414" t="s">
        <v>969</v>
      </c>
    </row>
    <row r="415" spans="1:1" x14ac:dyDescent="0.25">
      <c r="A415" t="s">
        <v>970</v>
      </c>
    </row>
    <row r="416" spans="1:1" x14ac:dyDescent="0.25">
      <c r="A416" t="s">
        <v>971</v>
      </c>
    </row>
    <row r="417" spans="1:1" x14ac:dyDescent="0.25">
      <c r="A417" t="s">
        <v>972</v>
      </c>
    </row>
    <row r="418" spans="1:1" x14ac:dyDescent="0.25">
      <c r="A418" t="s">
        <v>973</v>
      </c>
    </row>
    <row r="419" spans="1:1" x14ac:dyDescent="0.25">
      <c r="A419" t="s">
        <v>974</v>
      </c>
    </row>
    <row r="420" spans="1:1" x14ac:dyDescent="0.25">
      <c r="A420" t="s">
        <v>975</v>
      </c>
    </row>
    <row r="421" spans="1:1" x14ac:dyDescent="0.25">
      <c r="A421" t="s">
        <v>976</v>
      </c>
    </row>
    <row r="422" spans="1:1" x14ac:dyDescent="0.25">
      <c r="A422" t="s">
        <v>977</v>
      </c>
    </row>
    <row r="423" spans="1:1" x14ac:dyDescent="0.25">
      <c r="A423" t="s">
        <v>978</v>
      </c>
    </row>
    <row r="424" spans="1:1" x14ac:dyDescent="0.25">
      <c r="A424" t="s">
        <v>979</v>
      </c>
    </row>
    <row r="425" spans="1:1" x14ac:dyDescent="0.25">
      <c r="A425" t="s">
        <v>980</v>
      </c>
    </row>
    <row r="426" spans="1:1" x14ac:dyDescent="0.25">
      <c r="A426" t="s">
        <v>981</v>
      </c>
    </row>
    <row r="427" spans="1:1" x14ac:dyDescent="0.25">
      <c r="A427" t="s">
        <v>982</v>
      </c>
    </row>
    <row r="428" spans="1:1" x14ac:dyDescent="0.25">
      <c r="A428" t="s">
        <v>983</v>
      </c>
    </row>
    <row r="429" spans="1:1" x14ac:dyDescent="0.25">
      <c r="A429" t="s">
        <v>984</v>
      </c>
    </row>
    <row r="430" spans="1:1" x14ac:dyDescent="0.25">
      <c r="A430" t="s">
        <v>985</v>
      </c>
    </row>
    <row r="431" spans="1:1" x14ac:dyDescent="0.25">
      <c r="A431" t="s">
        <v>986</v>
      </c>
    </row>
    <row r="432" spans="1:1" x14ac:dyDescent="0.25">
      <c r="A432" t="s">
        <v>987</v>
      </c>
    </row>
    <row r="433" spans="1:1" x14ac:dyDescent="0.25">
      <c r="A433" t="s">
        <v>988</v>
      </c>
    </row>
    <row r="434" spans="1:1" x14ac:dyDescent="0.25">
      <c r="A434" t="s">
        <v>989</v>
      </c>
    </row>
    <row r="435" spans="1:1" x14ac:dyDescent="0.25">
      <c r="A435" t="s">
        <v>990</v>
      </c>
    </row>
    <row r="436" spans="1:1" x14ac:dyDescent="0.25">
      <c r="A436" t="s">
        <v>991</v>
      </c>
    </row>
    <row r="437" spans="1:1" x14ac:dyDescent="0.25">
      <c r="A437" t="s">
        <v>992</v>
      </c>
    </row>
    <row r="438" spans="1:1" x14ac:dyDescent="0.25">
      <c r="A438" t="s">
        <v>993</v>
      </c>
    </row>
    <row r="439" spans="1:1" x14ac:dyDescent="0.25">
      <c r="A439" t="s">
        <v>994</v>
      </c>
    </row>
    <row r="440" spans="1:1" x14ac:dyDescent="0.25">
      <c r="A440" t="s">
        <v>995</v>
      </c>
    </row>
    <row r="441" spans="1:1" x14ac:dyDescent="0.25">
      <c r="A441" t="s">
        <v>996</v>
      </c>
    </row>
    <row r="442" spans="1:1" x14ac:dyDescent="0.25">
      <c r="A442" t="s">
        <v>997</v>
      </c>
    </row>
    <row r="443" spans="1:1" x14ac:dyDescent="0.25">
      <c r="A443" t="s">
        <v>998</v>
      </c>
    </row>
    <row r="444" spans="1:1" x14ac:dyDescent="0.25">
      <c r="A444" t="s">
        <v>999</v>
      </c>
    </row>
    <row r="445" spans="1:1" x14ac:dyDescent="0.25">
      <c r="A445" t="s">
        <v>1000</v>
      </c>
    </row>
    <row r="446" spans="1:1" x14ac:dyDescent="0.25">
      <c r="A446" t="s">
        <v>1001</v>
      </c>
    </row>
    <row r="447" spans="1:1" x14ac:dyDescent="0.25">
      <c r="A447" t="s">
        <v>1002</v>
      </c>
    </row>
    <row r="448" spans="1:1" x14ac:dyDescent="0.25">
      <c r="A448" t="s">
        <v>558</v>
      </c>
    </row>
    <row r="449" spans="1:1" x14ac:dyDescent="0.25">
      <c r="A449" t="s">
        <v>1003</v>
      </c>
    </row>
    <row r="450" spans="1:1" x14ac:dyDescent="0.25">
      <c r="A450" t="s">
        <v>1004</v>
      </c>
    </row>
    <row r="451" spans="1:1" x14ac:dyDescent="0.25">
      <c r="A451" t="s">
        <v>1005</v>
      </c>
    </row>
    <row r="452" spans="1:1" x14ac:dyDescent="0.25">
      <c r="A452" t="s">
        <v>1006</v>
      </c>
    </row>
    <row r="453" spans="1:1" x14ac:dyDescent="0.25">
      <c r="A453" t="s">
        <v>1007</v>
      </c>
    </row>
    <row r="454" spans="1:1" x14ac:dyDescent="0.25">
      <c r="A454" t="s">
        <v>1008</v>
      </c>
    </row>
    <row r="455" spans="1:1" x14ac:dyDescent="0.25">
      <c r="A455" t="s">
        <v>1009</v>
      </c>
    </row>
    <row r="456" spans="1:1" x14ac:dyDescent="0.25">
      <c r="A456" t="s">
        <v>1010</v>
      </c>
    </row>
    <row r="457" spans="1:1" x14ac:dyDescent="0.25">
      <c r="A457" t="s">
        <v>1011</v>
      </c>
    </row>
    <row r="458" spans="1:1" x14ac:dyDescent="0.25">
      <c r="A458" t="s">
        <v>1012</v>
      </c>
    </row>
    <row r="459" spans="1:1" x14ac:dyDescent="0.25">
      <c r="A459" t="s">
        <v>1013</v>
      </c>
    </row>
    <row r="460" spans="1:1" x14ac:dyDescent="0.25">
      <c r="A460" t="s">
        <v>1014</v>
      </c>
    </row>
    <row r="461" spans="1:1" x14ac:dyDescent="0.25">
      <c r="A461" t="s">
        <v>1015</v>
      </c>
    </row>
    <row r="462" spans="1:1" x14ac:dyDescent="0.25">
      <c r="A462" t="s">
        <v>1016</v>
      </c>
    </row>
    <row r="463" spans="1:1" x14ac:dyDescent="0.25">
      <c r="A463" t="s">
        <v>1017</v>
      </c>
    </row>
    <row r="464" spans="1:1" x14ac:dyDescent="0.25">
      <c r="A464" t="s">
        <v>1018</v>
      </c>
    </row>
    <row r="465" spans="1:1" x14ac:dyDescent="0.25">
      <c r="A465" t="s">
        <v>1019</v>
      </c>
    </row>
    <row r="466" spans="1:1" x14ac:dyDescent="0.25">
      <c r="A466" t="s">
        <v>1020</v>
      </c>
    </row>
    <row r="467" spans="1:1" x14ac:dyDescent="0.25">
      <c r="A467" t="s">
        <v>1021</v>
      </c>
    </row>
    <row r="469" spans="1:1" x14ac:dyDescent="0.25">
      <c r="A469" t="s">
        <v>1022</v>
      </c>
    </row>
    <row r="470" spans="1:1" x14ac:dyDescent="0.25">
      <c r="A470" t="s">
        <v>1023</v>
      </c>
    </row>
    <row r="471" spans="1:1" x14ac:dyDescent="0.25">
      <c r="A471" t="s">
        <v>1024</v>
      </c>
    </row>
    <row r="472" spans="1:1" x14ac:dyDescent="0.25">
      <c r="A472" t="s">
        <v>20</v>
      </c>
    </row>
    <row r="473" spans="1:1" x14ac:dyDescent="0.25">
      <c r="A473" t="s">
        <v>45</v>
      </c>
    </row>
    <row r="474" spans="1:1" x14ac:dyDescent="0.25">
      <c r="A474" t="s">
        <v>1025</v>
      </c>
    </row>
    <row r="475" spans="1:1" x14ac:dyDescent="0.25">
      <c r="A475" t="s">
        <v>1026</v>
      </c>
    </row>
    <row r="476" spans="1:1" x14ac:dyDescent="0.25">
      <c r="A476" t="s">
        <v>559</v>
      </c>
    </row>
    <row r="478" spans="1:1" x14ac:dyDescent="0.25">
      <c r="A478" t="s">
        <v>1027</v>
      </c>
    </row>
    <row r="479" spans="1:1" x14ac:dyDescent="0.25">
      <c r="A479" t="s">
        <v>1028</v>
      </c>
    </row>
    <row r="480" spans="1:1" x14ac:dyDescent="0.25">
      <c r="A480" t="s">
        <v>1029</v>
      </c>
    </row>
    <row r="481" spans="1:1" x14ac:dyDescent="0.25">
      <c r="A481" t="s">
        <v>1030</v>
      </c>
    </row>
    <row r="482" spans="1:1" x14ac:dyDescent="0.25">
      <c r="A482" t="s">
        <v>1031</v>
      </c>
    </row>
    <row r="483" spans="1:1" x14ac:dyDescent="0.25">
      <c r="A483" t="s">
        <v>1032</v>
      </c>
    </row>
    <row r="484" spans="1:1" x14ac:dyDescent="0.25">
      <c r="A484" t="s">
        <v>1033</v>
      </c>
    </row>
    <row r="485" spans="1:1" x14ac:dyDescent="0.25">
      <c r="A485" t="s">
        <v>1034</v>
      </c>
    </row>
    <row r="486" spans="1:1" x14ac:dyDescent="0.25">
      <c r="A486" t="s">
        <v>1035</v>
      </c>
    </row>
    <row r="487" spans="1:1" x14ac:dyDescent="0.25">
      <c r="A487" t="s">
        <v>1036</v>
      </c>
    </row>
    <row r="488" spans="1:1" x14ac:dyDescent="0.25">
      <c r="A488" t="s">
        <v>1037</v>
      </c>
    </row>
    <row r="489" spans="1:1" x14ac:dyDescent="0.25">
      <c r="A489" t="s">
        <v>1038</v>
      </c>
    </row>
    <row r="490" spans="1:1" x14ac:dyDescent="0.25">
      <c r="A490" t="s">
        <v>1039</v>
      </c>
    </row>
    <row r="491" spans="1:1" x14ac:dyDescent="0.25">
      <c r="A491" t="s">
        <v>45</v>
      </c>
    </row>
    <row r="492" spans="1:1" x14ac:dyDescent="0.25">
      <c r="A492" t="s">
        <v>1040</v>
      </c>
    </row>
    <row r="493" spans="1:1" x14ac:dyDescent="0.25">
      <c r="A493" t="s">
        <v>1041</v>
      </c>
    </row>
    <row r="494" spans="1:1" x14ac:dyDescent="0.25">
      <c r="A494" t="s">
        <v>1042</v>
      </c>
    </row>
    <row r="495" spans="1:1" x14ac:dyDescent="0.25">
      <c r="A495" t="s">
        <v>1043</v>
      </c>
    </row>
    <row r="496" spans="1:1" x14ac:dyDescent="0.25">
      <c r="A496" t="s">
        <v>1044</v>
      </c>
    </row>
    <row r="497" spans="1:1" x14ac:dyDescent="0.25">
      <c r="A497" t="s">
        <v>1045</v>
      </c>
    </row>
    <row r="498" spans="1:1" x14ac:dyDescent="0.25">
      <c r="A498" t="s">
        <v>1046</v>
      </c>
    </row>
    <row r="499" spans="1:1" x14ac:dyDescent="0.25">
      <c r="A499" t="s">
        <v>559</v>
      </c>
    </row>
    <row r="501" spans="1:1" x14ac:dyDescent="0.25">
      <c r="A501" t="s">
        <v>15</v>
      </c>
    </row>
    <row r="502" spans="1:1" x14ac:dyDescent="0.25">
      <c r="A502" t="s">
        <v>16</v>
      </c>
    </row>
    <row r="503" spans="1:1" x14ac:dyDescent="0.25">
      <c r="A503" t="s">
        <v>17</v>
      </c>
    </row>
    <row r="504" spans="1:1" x14ac:dyDescent="0.25">
      <c r="A504" t="s">
        <v>18</v>
      </c>
    </row>
    <row r="505" spans="1:1" x14ac:dyDescent="0.25">
      <c r="A505" t="s">
        <v>19</v>
      </c>
    </row>
    <row r="506" spans="1:1" x14ac:dyDescent="0.25">
      <c r="A506" t="s">
        <v>20</v>
      </c>
    </row>
    <row r="507" spans="1:1" x14ac:dyDescent="0.25">
      <c r="A507" t="s">
        <v>21</v>
      </c>
    </row>
    <row r="508" spans="1:1" x14ac:dyDescent="0.25">
      <c r="A508" t="s">
        <v>22</v>
      </c>
    </row>
    <row r="509" spans="1:1" x14ac:dyDescent="0.25">
      <c r="A509" t="s">
        <v>23</v>
      </c>
    </row>
    <row r="511" spans="1:1" x14ac:dyDescent="0.25">
      <c r="A511" t="s">
        <v>1047</v>
      </c>
    </row>
    <row r="512" spans="1:1" x14ac:dyDescent="0.25">
      <c r="A512" t="s">
        <v>1048</v>
      </c>
    </row>
    <row r="513" spans="1:1" x14ac:dyDescent="0.25">
      <c r="A513" t="s">
        <v>1049</v>
      </c>
    </row>
    <row r="514" spans="1:1" x14ac:dyDescent="0.25">
      <c r="A514" t="s">
        <v>1050</v>
      </c>
    </row>
    <row r="515" spans="1:1" x14ac:dyDescent="0.25">
      <c r="A515" t="s">
        <v>1051</v>
      </c>
    </row>
    <row r="516" spans="1:1" x14ac:dyDescent="0.25">
      <c r="A516" t="s">
        <v>20</v>
      </c>
    </row>
    <row r="517" spans="1:1" x14ac:dyDescent="0.25">
      <c r="A517" t="s">
        <v>45</v>
      </c>
    </row>
    <row r="518" spans="1:1" x14ac:dyDescent="0.25">
      <c r="A518" t="s">
        <v>1052</v>
      </c>
    </row>
    <row r="520" spans="1:1" x14ac:dyDescent="0.25">
      <c r="A520" t="s">
        <v>1053</v>
      </c>
    </row>
    <row r="521" spans="1:1" x14ac:dyDescent="0.25">
      <c r="A521" t="s">
        <v>1054</v>
      </c>
    </row>
    <row r="522" spans="1:1" x14ac:dyDescent="0.25">
      <c r="A522" t="s">
        <v>1055</v>
      </c>
    </row>
    <row r="523" spans="1:1" x14ac:dyDescent="0.25">
      <c r="A523" t="s">
        <v>1056</v>
      </c>
    </row>
    <row r="524" spans="1:1" x14ac:dyDescent="0.25">
      <c r="A524" t="s">
        <v>1057</v>
      </c>
    </row>
    <row r="525" spans="1:1" x14ac:dyDescent="0.25">
      <c r="A525" t="s">
        <v>1058</v>
      </c>
    </row>
    <row r="526" spans="1:1" x14ac:dyDescent="0.25">
      <c r="A526" t="s">
        <v>1059</v>
      </c>
    </row>
    <row r="527" spans="1:1" x14ac:dyDescent="0.25">
      <c r="A527" t="s">
        <v>1060</v>
      </c>
    </row>
    <row r="528" spans="1:1" x14ac:dyDescent="0.25">
      <c r="A528" t="s">
        <v>1061</v>
      </c>
    </row>
    <row r="529" spans="1:1" x14ac:dyDescent="0.25">
      <c r="A529" t="s">
        <v>1062</v>
      </c>
    </row>
    <row r="530" spans="1:1" x14ac:dyDescent="0.25">
      <c r="A530" t="s">
        <v>1063</v>
      </c>
    </row>
    <row r="531" spans="1:1" x14ac:dyDescent="0.25">
      <c r="A531" t="s">
        <v>1064</v>
      </c>
    </row>
    <row r="532" spans="1:1" x14ac:dyDescent="0.25">
      <c r="A532" t="s">
        <v>1065</v>
      </c>
    </row>
    <row r="533" spans="1:1" x14ac:dyDescent="0.25">
      <c r="A533" t="s">
        <v>1066</v>
      </c>
    </row>
    <row r="534" spans="1:1" x14ac:dyDescent="0.25">
      <c r="A534" t="s">
        <v>1067</v>
      </c>
    </row>
    <row r="535" spans="1:1" x14ac:dyDescent="0.25">
      <c r="A535" t="s">
        <v>1068</v>
      </c>
    </row>
    <row r="536" spans="1:1" x14ac:dyDescent="0.25">
      <c r="A536" t="s">
        <v>1069</v>
      </c>
    </row>
    <row r="537" spans="1:1" x14ac:dyDescent="0.25">
      <c r="A537" t="s">
        <v>1070</v>
      </c>
    </row>
    <row r="538" spans="1:1" x14ac:dyDescent="0.25">
      <c r="A538" t="s">
        <v>1071</v>
      </c>
    </row>
    <row r="539" spans="1:1" x14ac:dyDescent="0.25">
      <c r="A539" t="s">
        <v>1072</v>
      </c>
    </row>
    <row r="540" spans="1:1" x14ac:dyDescent="0.25">
      <c r="A540" t="s">
        <v>1073</v>
      </c>
    </row>
    <row r="541" spans="1:1" x14ac:dyDescent="0.25">
      <c r="A541" t="s">
        <v>1074</v>
      </c>
    </row>
    <row r="542" spans="1:1" x14ac:dyDescent="0.25">
      <c r="A542" t="s">
        <v>1075</v>
      </c>
    </row>
    <row r="543" spans="1:1" x14ac:dyDescent="0.25">
      <c r="A543" t="s">
        <v>1076</v>
      </c>
    </row>
    <row r="544" spans="1:1" x14ac:dyDescent="0.25">
      <c r="A544" t="s">
        <v>1077</v>
      </c>
    </row>
    <row r="545" spans="1:1" x14ac:dyDescent="0.25">
      <c r="A545" t="s">
        <v>1078</v>
      </c>
    </row>
    <row r="546" spans="1:1" x14ac:dyDescent="0.25">
      <c r="A546" t="s">
        <v>1079</v>
      </c>
    </row>
    <row r="547" spans="1:1" x14ac:dyDescent="0.25">
      <c r="A547" t="s">
        <v>1080</v>
      </c>
    </row>
    <row r="548" spans="1:1" x14ac:dyDescent="0.25">
      <c r="A548" t="s">
        <v>1081</v>
      </c>
    </row>
    <row r="549" spans="1:1" x14ac:dyDescent="0.25">
      <c r="A549" t="s">
        <v>1082</v>
      </c>
    </row>
    <row r="550" spans="1:1" x14ac:dyDescent="0.25">
      <c r="A550" t="s">
        <v>1083</v>
      </c>
    </row>
    <row r="551" spans="1:1" x14ac:dyDescent="0.25">
      <c r="A551" t="s">
        <v>1084</v>
      </c>
    </row>
    <row r="552" spans="1:1" x14ac:dyDescent="0.25">
      <c r="A552" t="s">
        <v>1085</v>
      </c>
    </row>
    <row r="553" spans="1:1" x14ac:dyDescent="0.25">
      <c r="A553" t="s">
        <v>1086</v>
      </c>
    </row>
    <row r="554" spans="1:1" x14ac:dyDescent="0.25">
      <c r="A554" t="s">
        <v>1087</v>
      </c>
    </row>
    <row r="555" spans="1:1" x14ac:dyDescent="0.25">
      <c r="A555" t="s">
        <v>1088</v>
      </c>
    </row>
    <row r="556" spans="1:1" x14ac:dyDescent="0.25">
      <c r="A556" t="s">
        <v>1089</v>
      </c>
    </row>
    <row r="557" spans="1:1" x14ac:dyDescent="0.25">
      <c r="A557" t="s">
        <v>1090</v>
      </c>
    </row>
    <row r="558" spans="1:1" x14ac:dyDescent="0.25">
      <c r="A558" t="s">
        <v>1091</v>
      </c>
    </row>
    <row r="559" spans="1:1" x14ac:dyDescent="0.25">
      <c r="A559" t="s">
        <v>1092</v>
      </c>
    </row>
    <row r="560" spans="1:1" x14ac:dyDescent="0.25">
      <c r="A560" t="s">
        <v>1093</v>
      </c>
    </row>
    <row r="561" spans="1:1" x14ac:dyDescent="0.25">
      <c r="A561" t="s">
        <v>1094</v>
      </c>
    </row>
    <row r="562" spans="1:1" x14ac:dyDescent="0.25">
      <c r="A562" t="s">
        <v>1095</v>
      </c>
    </row>
    <row r="563" spans="1:1" x14ac:dyDescent="0.25">
      <c r="A563" t="s">
        <v>1096</v>
      </c>
    </row>
    <row r="564" spans="1:1" x14ac:dyDescent="0.25">
      <c r="A564" t="s">
        <v>1097</v>
      </c>
    </row>
    <row r="565" spans="1:1" x14ac:dyDescent="0.25">
      <c r="A565" t="s">
        <v>1098</v>
      </c>
    </row>
    <row r="566" spans="1:1" x14ac:dyDescent="0.25">
      <c r="A566" t="s">
        <v>1099</v>
      </c>
    </row>
    <row r="567" spans="1:1" x14ac:dyDescent="0.25">
      <c r="A567" t="s">
        <v>1100</v>
      </c>
    </row>
    <row r="568" spans="1:1" x14ac:dyDescent="0.25">
      <c r="A568" t="s">
        <v>1101</v>
      </c>
    </row>
    <row r="569" spans="1:1" x14ac:dyDescent="0.25">
      <c r="A569" t="s">
        <v>1102</v>
      </c>
    </row>
    <row r="570" spans="1:1" x14ac:dyDescent="0.25">
      <c r="A570" t="s">
        <v>1103</v>
      </c>
    </row>
    <row r="571" spans="1:1" x14ac:dyDescent="0.25">
      <c r="A571" t="s">
        <v>1104</v>
      </c>
    </row>
    <row r="572" spans="1:1" x14ac:dyDescent="0.25">
      <c r="A572" t="s">
        <v>1105</v>
      </c>
    </row>
    <row r="573" spans="1:1" x14ac:dyDescent="0.25">
      <c r="A573" t="s">
        <v>1106</v>
      </c>
    </row>
    <row r="574" spans="1:1" x14ac:dyDescent="0.25">
      <c r="A574" t="s">
        <v>1107</v>
      </c>
    </row>
    <row r="575" spans="1:1" x14ac:dyDescent="0.25">
      <c r="A575" t="s">
        <v>1108</v>
      </c>
    </row>
    <row r="576" spans="1:1" x14ac:dyDescent="0.25">
      <c r="A576" t="s">
        <v>1109</v>
      </c>
    </row>
    <row r="577" spans="1:1" x14ac:dyDescent="0.25">
      <c r="A577" t="s">
        <v>1110</v>
      </c>
    </row>
    <row r="578" spans="1:1" x14ac:dyDescent="0.25">
      <c r="A578" t="s">
        <v>1111</v>
      </c>
    </row>
    <row r="579" spans="1:1" x14ac:dyDescent="0.25">
      <c r="A579" t="s">
        <v>1112</v>
      </c>
    </row>
    <row r="580" spans="1:1" x14ac:dyDescent="0.25">
      <c r="A580" t="s">
        <v>1113</v>
      </c>
    </row>
    <row r="581" spans="1:1" x14ac:dyDescent="0.25">
      <c r="A581" t="s">
        <v>1114</v>
      </c>
    </row>
    <row r="582" spans="1:1" x14ac:dyDescent="0.25">
      <c r="A582" t="s">
        <v>1115</v>
      </c>
    </row>
    <row r="583" spans="1:1" x14ac:dyDescent="0.25">
      <c r="A583" t="s">
        <v>1116</v>
      </c>
    </row>
    <row r="584" spans="1:1" x14ac:dyDescent="0.25">
      <c r="A584" t="s">
        <v>1117</v>
      </c>
    </row>
    <row r="585" spans="1:1" x14ac:dyDescent="0.25">
      <c r="A585" t="s">
        <v>1118</v>
      </c>
    </row>
    <row r="586" spans="1:1" x14ac:dyDescent="0.25">
      <c r="A586" t="s">
        <v>1119</v>
      </c>
    </row>
    <row r="587" spans="1:1" x14ac:dyDescent="0.25">
      <c r="A587" t="s">
        <v>1120</v>
      </c>
    </row>
    <row r="588" spans="1:1" x14ac:dyDescent="0.25">
      <c r="A588" t="s">
        <v>1121</v>
      </c>
    </row>
    <row r="589" spans="1:1" x14ac:dyDescent="0.25">
      <c r="A589" t="s">
        <v>1122</v>
      </c>
    </row>
    <row r="590" spans="1:1" x14ac:dyDescent="0.25">
      <c r="A590" t="s">
        <v>1123</v>
      </c>
    </row>
    <row r="591" spans="1:1" x14ac:dyDescent="0.25">
      <c r="A591" t="s">
        <v>1124</v>
      </c>
    </row>
    <row r="592" spans="1:1" x14ac:dyDescent="0.25">
      <c r="A592" t="s">
        <v>1125</v>
      </c>
    </row>
    <row r="593" spans="1:1" x14ac:dyDescent="0.25">
      <c r="A593" t="s">
        <v>1126</v>
      </c>
    </row>
    <row r="594" spans="1:1" x14ac:dyDescent="0.25">
      <c r="A594" t="s">
        <v>1127</v>
      </c>
    </row>
    <row r="595" spans="1:1" x14ac:dyDescent="0.25">
      <c r="A595" t="s">
        <v>1128</v>
      </c>
    </row>
    <row r="596" spans="1:1" x14ac:dyDescent="0.25">
      <c r="A596" t="s">
        <v>1129</v>
      </c>
    </row>
    <row r="597" spans="1:1" x14ac:dyDescent="0.25">
      <c r="A597" t="s">
        <v>1130</v>
      </c>
    </row>
    <row r="598" spans="1:1" x14ac:dyDescent="0.25">
      <c r="A598" t="s">
        <v>1131</v>
      </c>
    </row>
    <row r="599" spans="1:1" x14ac:dyDescent="0.25">
      <c r="A599" t="s">
        <v>1132</v>
      </c>
    </row>
    <row r="600" spans="1:1" x14ac:dyDescent="0.25">
      <c r="A600" t="s">
        <v>1133</v>
      </c>
    </row>
    <row r="601" spans="1:1" x14ac:dyDescent="0.25">
      <c r="A601" t="s">
        <v>1134</v>
      </c>
    </row>
    <row r="602" spans="1:1" x14ac:dyDescent="0.25">
      <c r="A602" t="s">
        <v>1135</v>
      </c>
    </row>
    <row r="603" spans="1:1" x14ac:dyDescent="0.25">
      <c r="A603" t="s">
        <v>1136</v>
      </c>
    </row>
    <row r="604" spans="1:1" x14ac:dyDescent="0.25">
      <c r="A604" t="s">
        <v>1137</v>
      </c>
    </row>
    <row r="605" spans="1:1" x14ac:dyDescent="0.25">
      <c r="A605" t="s">
        <v>1138</v>
      </c>
    </row>
    <row r="606" spans="1:1" x14ac:dyDescent="0.25">
      <c r="A606" t="s">
        <v>1139</v>
      </c>
    </row>
    <row r="607" spans="1:1" x14ac:dyDescent="0.25">
      <c r="A607" t="s">
        <v>1140</v>
      </c>
    </row>
    <row r="608" spans="1:1" x14ac:dyDescent="0.25">
      <c r="A608" t="s">
        <v>1141</v>
      </c>
    </row>
    <row r="609" spans="1:1" x14ac:dyDescent="0.25">
      <c r="A609" t="s">
        <v>1142</v>
      </c>
    </row>
    <row r="610" spans="1:1" x14ac:dyDescent="0.25">
      <c r="A610" t="s">
        <v>1143</v>
      </c>
    </row>
    <row r="611" spans="1:1" x14ac:dyDescent="0.25">
      <c r="A611" t="s">
        <v>1144</v>
      </c>
    </row>
    <row r="612" spans="1:1" x14ac:dyDescent="0.25">
      <c r="A612" t="s">
        <v>1145</v>
      </c>
    </row>
    <row r="613" spans="1:1" x14ac:dyDescent="0.25">
      <c r="A613" t="s">
        <v>1146</v>
      </c>
    </row>
    <row r="614" spans="1:1" x14ac:dyDescent="0.25">
      <c r="A614" t="s">
        <v>1147</v>
      </c>
    </row>
    <row r="615" spans="1:1" x14ac:dyDescent="0.25">
      <c r="A615" t="s">
        <v>1148</v>
      </c>
    </row>
    <row r="616" spans="1:1" x14ac:dyDescent="0.25">
      <c r="A616" t="s">
        <v>1149</v>
      </c>
    </row>
    <row r="617" spans="1:1" x14ac:dyDescent="0.25">
      <c r="A617" t="s">
        <v>1150</v>
      </c>
    </row>
    <row r="618" spans="1:1" x14ac:dyDescent="0.25">
      <c r="A618" t="s">
        <v>1151</v>
      </c>
    </row>
    <row r="619" spans="1:1" x14ac:dyDescent="0.25">
      <c r="A619" t="s">
        <v>1152</v>
      </c>
    </row>
    <row r="620" spans="1:1" x14ac:dyDescent="0.25">
      <c r="A620" t="s">
        <v>1153</v>
      </c>
    </row>
    <row r="621" spans="1:1" x14ac:dyDescent="0.25">
      <c r="A621" t="s">
        <v>1154</v>
      </c>
    </row>
    <row r="622" spans="1:1" x14ac:dyDescent="0.25">
      <c r="A622" t="s">
        <v>1155</v>
      </c>
    </row>
    <row r="623" spans="1:1" x14ac:dyDescent="0.25">
      <c r="A623" t="s">
        <v>1156</v>
      </c>
    </row>
    <row r="624" spans="1:1" x14ac:dyDescent="0.25">
      <c r="A624" t="s">
        <v>1157</v>
      </c>
    </row>
    <row r="625" spans="1:1" x14ac:dyDescent="0.25">
      <c r="A625" t="s">
        <v>1158</v>
      </c>
    </row>
    <row r="626" spans="1:1" x14ac:dyDescent="0.25">
      <c r="A626" t="s">
        <v>1159</v>
      </c>
    </row>
    <row r="627" spans="1:1" x14ac:dyDescent="0.25">
      <c r="A627" t="s">
        <v>1160</v>
      </c>
    </row>
    <row r="628" spans="1:1" x14ac:dyDescent="0.25">
      <c r="A628" t="s">
        <v>1161</v>
      </c>
    </row>
    <row r="629" spans="1:1" x14ac:dyDescent="0.25">
      <c r="A629" t="s">
        <v>1162</v>
      </c>
    </row>
    <row r="630" spans="1:1" x14ac:dyDescent="0.25">
      <c r="A630" t="s">
        <v>1163</v>
      </c>
    </row>
    <row r="631" spans="1:1" x14ac:dyDescent="0.25">
      <c r="A631" t="s">
        <v>1164</v>
      </c>
    </row>
    <row r="632" spans="1:1" x14ac:dyDescent="0.25">
      <c r="A632" t="s">
        <v>1165</v>
      </c>
    </row>
    <row r="633" spans="1:1" x14ac:dyDescent="0.25">
      <c r="A633" t="s">
        <v>1166</v>
      </c>
    </row>
    <row r="634" spans="1:1" x14ac:dyDescent="0.25">
      <c r="A634" t="s">
        <v>1167</v>
      </c>
    </row>
    <row r="635" spans="1:1" x14ac:dyDescent="0.25">
      <c r="A635" t="s">
        <v>1168</v>
      </c>
    </row>
    <row r="636" spans="1:1" x14ac:dyDescent="0.25">
      <c r="A636" t="s">
        <v>1169</v>
      </c>
    </row>
    <row r="637" spans="1:1" x14ac:dyDescent="0.25">
      <c r="A637" t="s">
        <v>1170</v>
      </c>
    </row>
    <row r="638" spans="1:1" x14ac:dyDescent="0.25">
      <c r="A638" t="s">
        <v>1171</v>
      </c>
    </row>
    <row r="639" spans="1:1" x14ac:dyDescent="0.25">
      <c r="A639" t="s">
        <v>1172</v>
      </c>
    </row>
    <row r="640" spans="1:1" x14ac:dyDescent="0.25">
      <c r="A640" t="s">
        <v>1173</v>
      </c>
    </row>
    <row r="641" spans="1:1" x14ac:dyDescent="0.25">
      <c r="A641" t="s">
        <v>1174</v>
      </c>
    </row>
    <row r="642" spans="1:1" x14ac:dyDescent="0.25">
      <c r="A642" t="s">
        <v>1175</v>
      </c>
    </row>
    <row r="643" spans="1:1" x14ac:dyDescent="0.25">
      <c r="A643" t="s">
        <v>1176</v>
      </c>
    </row>
    <row r="644" spans="1:1" x14ac:dyDescent="0.25">
      <c r="A644" t="s">
        <v>1177</v>
      </c>
    </row>
    <row r="645" spans="1:1" x14ac:dyDescent="0.25">
      <c r="A645" t="s">
        <v>1178</v>
      </c>
    </row>
    <row r="646" spans="1:1" x14ac:dyDescent="0.25">
      <c r="A646" t="s">
        <v>1179</v>
      </c>
    </row>
    <row r="647" spans="1:1" x14ac:dyDescent="0.25">
      <c r="A647" t="s">
        <v>1180</v>
      </c>
    </row>
    <row r="648" spans="1:1" x14ac:dyDescent="0.25">
      <c r="A648" t="s">
        <v>1181</v>
      </c>
    </row>
    <row r="649" spans="1:1" x14ac:dyDescent="0.25">
      <c r="A649" t="s">
        <v>1182</v>
      </c>
    </row>
    <row r="650" spans="1:1" x14ac:dyDescent="0.25">
      <c r="A650" t="s">
        <v>1183</v>
      </c>
    </row>
    <row r="651" spans="1:1" x14ac:dyDescent="0.25">
      <c r="A651" t="s">
        <v>1184</v>
      </c>
    </row>
    <row r="652" spans="1:1" x14ac:dyDescent="0.25">
      <c r="A652" t="s">
        <v>1185</v>
      </c>
    </row>
    <row r="653" spans="1:1" x14ac:dyDescent="0.25">
      <c r="A653" t="s">
        <v>1186</v>
      </c>
    </row>
    <row r="654" spans="1:1" x14ac:dyDescent="0.25">
      <c r="A654" t="s">
        <v>1187</v>
      </c>
    </row>
    <row r="655" spans="1:1" x14ac:dyDescent="0.25">
      <c r="A655" t="s">
        <v>1188</v>
      </c>
    </row>
    <row r="656" spans="1:1" x14ac:dyDescent="0.25">
      <c r="A656" t="s">
        <v>1189</v>
      </c>
    </row>
    <row r="657" spans="1:1" x14ac:dyDescent="0.25">
      <c r="A657" t="s">
        <v>1190</v>
      </c>
    </row>
    <row r="658" spans="1:1" x14ac:dyDescent="0.25">
      <c r="A658" t="s">
        <v>1191</v>
      </c>
    </row>
    <row r="659" spans="1:1" x14ac:dyDescent="0.25">
      <c r="A659" t="s">
        <v>1192</v>
      </c>
    </row>
    <row r="660" spans="1:1" x14ac:dyDescent="0.25">
      <c r="A660" t="s">
        <v>45</v>
      </c>
    </row>
    <row r="661" spans="1:1" x14ac:dyDescent="0.25">
      <c r="A661" t="s">
        <v>1193</v>
      </c>
    </row>
    <row r="662" spans="1:1" x14ac:dyDescent="0.25">
      <c r="A662" t="s">
        <v>1194</v>
      </c>
    </row>
    <row r="663" spans="1:1" x14ac:dyDescent="0.25">
      <c r="A663" t="s">
        <v>1195</v>
      </c>
    </row>
    <row r="664" spans="1:1" x14ac:dyDescent="0.25">
      <c r="A664" t="s">
        <v>1196</v>
      </c>
    </row>
    <row r="665" spans="1:1" x14ac:dyDescent="0.25">
      <c r="A665" t="s">
        <v>1197</v>
      </c>
    </row>
    <row r="666" spans="1:1" x14ac:dyDescent="0.25">
      <c r="A666" t="s">
        <v>1198</v>
      </c>
    </row>
    <row r="667" spans="1:1" x14ac:dyDescent="0.25">
      <c r="A667" t="s">
        <v>1199</v>
      </c>
    </row>
    <row r="668" spans="1:1" x14ac:dyDescent="0.25">
      <c r="A668" t="s">
        <v>1200</v>
      </c>
    </row>
    <row r="669" spans="1:1" x14ac:dyDescent="0.25">
      <c r="A669" t="s">
        <v>1201</v>
      </c>
    </row>
    <row r="670" spans="1:1" x14ac:dyDescent="0.25">
      <c r="A670" t="s">
        <v>1202</v>
      </c>
    </row>
    <row r="671" spans="1:1" x14ac:dyDescent="0.25">
      <c r="A671" t="s">
        <v>1203</v>
      </c>
    </row>
    <row r="672" spans="1:1" x14ac:dyDescent="0.25">
      <c r="A672" t="s">
        <v>1204</v>
      </c>
    </row>
    <row r="673" spans="1:1" x14ac:dyDescent="0.25">
      <c r="A673" t="s">
        <v>1205</v>
      </c>
    </row>
    <row r="674" spans="1:1" x14ac:dyDescent="0.25">
      <c r="A674" t="s">
        <v>1206</v>
      </c>
    </row>
    <row r="675" spans="1:1" x14ac:dyDescent="0.25">
      <c r="A675" t="s">
        <v>1207</v>
      </c>
    </row>
    <row r="676" spans="1:1" x14ac:dyDescent="0.25">
      <c r="A676" t="s">
        <v>1208</v>
      </c>
    </row>
    <row r="677" spans="1:1" x14ac:dyDescent="0.25">
      <c r="A677" t="s">
        <v>1209</v>
      </c>
    </row>
    <row r="678" spans="1:1" x14ac:dyDescent="0.25">
      <c r="A678" t="s">
        <v>1210</v>
      </c>
    </row>
    <row r="679" spans="1:1" x14ac:dyDescent="0.25">
      <c r="A679" t="s">
        <v>1211</v>
      </c>
    </row>
    <row r="680" spans="1:1" x14ac:dyDescent="0.25">
      <c r="A680" t="s">
        <v>1212</v>
      </c>
    </row>
    <row r="681" spans="1:1" x14ac:dyDescent="0.25">
      <c r="A681" t="s">
        <v>1213</v>
      </c>
    </row>
    <row r="682" spans="1:1" x14ac:dyDescent="0.25">
      <c r="A682" t="s">
        <v>1214</v>
      </c>
    </row>
    <row r="683" spans="1:1" x14ac:dyDescent="0.25">
      <c r="A683" t="s">
        <v>1215</v>
      </c>
    </row>
    <row r="684" spans="1:1" x14ac:dyDescent="0.25">
      <c r="A684" t="s">
        <v>1216</v>
      </c>
    </row>
    <row r="685" spans="1:1" x14ac:dyDescent="0.25">
      <c r="A685" t="s">
        <v>1217</v>
      </c>
    </row>
    <row r="686" spans="1:1" x14ac:dyDescent="0.25">
      <c r="A686" t="s">
        <v>1218</v>
      </c>
    </row>
    <row r="687" spans="1:1" x14ac:dyDescent="0.25">
      <c r="A687" t="s">
        <v>1219</v>
      </c>
    </row>
    <row r="688" spans="1:1" x14ac:dyDescent="0.25">
      <c r="A688" t="s">
        <v>1220</v>
      </c>
    </row>
    <row r="689" spans="1:1" x14ac:dyDescent="0.25">
      <c r="A689" t="s">
        <v>1221</v>
      </c>
    </row>
    <row r="690" spans="1:1" x14ac:dyDescent="0.25">
      <c r="A690" t="s">
        <v>1222</v>
      </c>
    </row>
    <row r="691" spans="1:1" x14ac:dyDescent="0.25">
      <c r="A691" t="s">
        <v>1223</v>
      </c>
    </row>
    <row r="692" spans="1:1" x14ac:dyDescent="0.25">
      <c r="A692" t="s">
        <v>1224</v>
      </c>
    </row>
    <row r="693" spans="1:1" x14ac:dyDescent="0.25">
      <c r="A693" t="s">
        <v>1225</v>
      </c>
    </row>
    <row r="694" spans="1:1" x14ac:dyDescent="0.25">
      <c r="A694" t="s">
        <v>1226</v>
      </c>
    </row>
    <row r="695" spans="1:1" x14ac:dyDescent="0.25">
      <c r="A695" t="s">
        <v>1227</v>
      </c>
    </row>
    <row r="696" spans="1:1" x14ac:dyDescent="0.25">
      <c r="A696" t="s">
        <v>1228</v>
      </c>
    </row>
    <row r="697" spans="1:1" x14ac:dyDescent="0.25">
      <c r="A697" t="s">
        <v>1229</v>
      </c>
    </row>
    <row r="698" spans="1:1" x14ac:dyDescent="0.25">
      <c r="A698" t="s">
        <v>1230</v>
      </c>
    </row>
    <row r="699" spans="1:1" x14ac:dyDescent="0.25">
      <c r="A699" t="s">
        <v>1231</v>
      </c>
    </row>
    <row r="700" spans="1:1" x14ac:dyDescent="0.25">
      <c r="A700" t="s">
        <v>1232</v>
      </c>
    </row>
    <row r="701" spans="1:1" x14ac:dyDescent="0.25">
      <c r="A701" t="s">
        <v>1233</v>
      </c>
    </row>
    <row r="702" spans="1:1" x14ac:dyDescent="0.25">
      <c r="A702" t="s">
        <v>1234</v>
      </c>
    </row>
    <row r="703" spans="1:1" x14ac:dyDescent="0.25">
      <c r="A703" t="s">
        <v>1235</v>
      </c>
    </row>
    <row r="704" spans="1:1" x14ac:dyDescent="0.25">
      <c r="A704" t="s">
        <v>1236</v>
      </c>
    </row>
    <row r="705" spans="1:1" x14ac:dyDescent="0.25">
      <c r="A705" t="s">
        <v>1237</v>
      </c>
    </row>
    <row r="706" spans="1:1" x14ac:dyDescent="0.25">
      <c r="A706" t="s">
        <v>1238</v>
      </c>
    </row>
    <row r="707" spans="1:1" x14ac:dyDescent="0.25">
      <c r="A707" t="s">
        <v>1239</v>
      </c>
    </row>
    <row r="708" spans="1:1" x14ac:dyDescent="0.25">
      <c r="A708" t="s">
        <v>1240</v>
      </c>
    </row>
    <row r="709" spans="1:1" x14ac:dyDescent="0.25">
      <c r="A709" t="s">
        <v>1241</v>
      </c>
    </row>
    <row r="710" spans="1:1" x14ac:dyDescent="0.25">
      <c r="A710" t="s">
        <v>1242</v>
      </c>
    </row>
    <row r="711" spans="1:1" x14ac:dyDescent="0.25">
      <c r="A711" t="s">
        <v>1243</v>
      </c>
    </row>
    <row r="712" spans="1:1" x14ac:dyDescent="0.25">
      <c r="A712" t="s">
        <v>1244</v>
      </c>
    </row>
    <row r="713" spans="1:1" x14ac:dyDescent="0.25">
      <c r="A713" t="s">
        <v>1245</v>
      </c>
    </row>
    <row r="714" spans="1:1" x14ac:dyDescent="0.25">
      <c r="A714" t="s">
        <v>1246</v>
      </c>
    </row>
    <row r="715" spans="1:1" x14ac:dyDescent="0.25">
      <c r="A715" t="s">
        <v>1247</v>
      </c>
    </row>
    <row r="716" spans="1:1" x14ac:dyDescent="0.25">
      <c r="A716" t="s">
        <v>1248</v>
      </c>
    </row>
    <row r="717" spans="1:1" x14ac:dyDescent="0.25">
      <c r="A717" t="s">
        <v>1249</v>
      </c>
    </row>
    <row r="718" spans="1:1" x14ac:dyDescent="0.25">
      <c r="A718" t="s">
        <v>1250</v>
      </c>
    </row>
    <row r="719" spans="1:1" x14ac:dyDescent="0.25">
      <c r="A719" t="s">
        <v>1251</v>
      </c>
    </row>
    <row r="720" spans="1:1" x14ac:dyDescent="0.25">
      <c r="A720" t="s">
        <v>1252</v>
      </c>
    </row>
    <row r="721" spans="1:1" x14ac:dyDescent="0.25">
      <c r="A721" t="s">
        <v>1253</v>
      </c>
    </row>
    <row r="722" spans="1:1" x14ac:dyDescent="0.25">
      <c r="A722" t="s">
        <v>1254</v>
      </c>
    </row>
    <row r="723" spans="1:1" x14ac:dyDescent="0.25">
      <c r="A723" t="s">
        <v>1255</v>
      </c>
    </row>
    <row r="724" spans="1:1" x14ac:dyDescent="0.25">
      <c r="A724" t="s">
        <v>1256</v>
      </c>
    </row>
    <row r="725" spans="1:1" x14ac:dyDescent="0.25">
      <c r="A725" t="s">
        <v>1257</v>
      </c>
    </row>
    <row r="726" spans="1:1" x14ac:dyDescent="0.25">
      <c r="A726" t="s">
        <v>1258</v>
      </c>
    </row>
    <row r="727" spans="1:1" x14ac:dyDescent="0.25">
      <c r="A727" t="s">
        <v>1259</v>
      </c>
    </row>
    <row r="728" spans="1:1" x14ac:dyDescent="0.25">
      <c r="A728" t="s">
        <v>1260</v>
      </c>
    </row>
    <row r="729" spans="1:1" x14ac:dyDescent="0.25">
      <c r="A729" t="s">
        <v>1261</v>
      </c>
    </row>
    <row r="730" spans="1:1" x14ac:dyDescent="0.25">
      <c r="A730" t="s">
        <v>1262</v>
      </c>
    </row>
    <row r="731" spans="1:1" x14ac:dyDescent="0.25">
      <c r="A731" t="s">
        <v>1263</v>
      </c>
    </row>
    <row r="732" spans="1:1" x14ac:dyDescent="0.25">
      <c r="A732" t="s">
        <v>1264</v>
      </c>
    </row>
    <row r="733" spans="1:1" x14ac:dyDescent="0.25">
      <c r="A733" t="s">
        <v>1265</v>
      </c>
    </row>
    <row r="734" spans="1:1" x14ac:dyDescent="0.25">
      <c r="A734" t="s">
        <v>1266</v>
      </c>
    </row>
    <row r="735" spans="1:1" x14ac:dyDescent="0.25">
      <c r="A735" t="s">
        <v>1267</v>
      </c>
    </row>
    <row r="736" spans="1:1" x14ac:dyDescent="0.25">
      <c r="A736" t="s">
        <v>1268</v>
      </c>
    </row>
    <row r="737" spans="1:1" x14ac:dyDescent="0.25">
      <c r="A737" t="s">
        <v>1269</v>
      </c>
    </row>
    <row r="738" spans="1:1" x14ac:dyDescent="0.25">
      <c r="A738" t="s">
        <v>1270</v>
      </c>
    </row>
    <row r="739" spans="1:1" x14ac:dyDescent="0.25">
      <c r="A739" t="s">
        <v>1271</v>
      </c>
    </row>
    <row r="740" spans="1:1" x14ac:dyDescent="0.25">
      <c r="A740" t="s">
        <v>1272</v>
      </c>
    </row>
    <row r="741" spans="1:1" x14ac:dyDescent="0.25">
      <c r="A741" t="s">
        <v>1273</v>
      </c>
    </row>
    <row r="742" spans="1:1" x14ac:dyDescent="0.25">
      <c r="A742" t="s">
        <v>1274</v>
      </c>
    </row>
    <row r="743" spans="1:1" x14ac:dyDescent="0.25">
      <c r="A743" t="s">
        <v>1275</v>
      </c>
    </row>
    <row r="744" spans="1:1" x14ac:dyDescent="0.25">
      <c r="A744" t="s">
        <v>1276</v>
      </c>
    </row>
    <row r="745" spans="1:1" x14ac:dyDescent="0.25">
      <c r="A745" t="s">
        <v>1277</v>
      </c>
    </row>
    <row r="746" spans="1:1" x14ac:dyDescent="0.25">
      <c r="A746" t="s">
        <v>1278</v>
      </c>
    </row>
    <row r="747" spans="1:1" x14ac:dyDescent="0.25">
      <c r="A747" t="s">
        <v>1279</v>
      </c>
    </row>
    <row r="748" spans="1:1" x14ac:dyDescent="0.25">
      <c r="A748" t="s">
        <v>1280</v>
      </c>
    </row>
    <row r="749" spans="1:1" x14ac:dyDescent="0.25">
      <c r="A749" t="s">
        <v>1281</v>
      </c>
    </row>
    <row r="750" spans="1:1" x14ac:dyDescent="0.25">
      <c r="A750" t="s">
        <v>1282</v>
      </c>
    </row>
    <row r="751" spans="1:1" x14ac:dyDescent="0.25">
      <c r="A751" t="s">
        <v>1283</v>
      </c>
    </row>
    <row r="752" spans="1:1" x14ac:dyDescent="0.25">
      <c r="A752" t="s">
        <v>1284</v>
      </c>
    </row>
    <row r="753" spans="1:1" x14ac:dyDescent="0.25">
      <c r="A753" t="s">
        <v>1285</v>
      </c>
    </row>
    <row r="754" spans="1:1" x14ac:dyDescent="0.25">
      <c r="A754" t="s">
        <v>1286</v>
      </c>
    </row>
    <row r="755" spans="1:1" x14ac:dyDescent="0.25">
      <c r="A755" t="s">
        <v>1287</v>
      </c>
    </row>
    <row r="756" spans="1:1" x14ac:dyDescent="0.25">
      <c r="A756" t="s">
        <v>1288</v>
      </c>
    </row>
    <row r="757" spans="1:1" x14ac:dyDescent="0.25">
      <c r="A757" t="s">
        <v>1289</v>
      </c>
    </row>
    <row r="758" spans="1:1" x14ac:dyDescent="0.25">
      <c r="A758" t="s">
        <v>1290</v>
      </c>
    </row>
    <row r="759" spans="1:1" x14ac:dyDescent="0.25">
      <c r="A759" t="s">
        <v>1291</v>
      </c>
    </row>
    <row r="760" spans="1:1" x14ac:dyDescent="0.25">
      <c r="A760" t="s">
        <v>1292</v>
      </c>
    </row>
    <row r="761" spans="1:1" x14ac:dyDescent="0.25">
      <c r="A761" t="s">
        <v>1293</v>
      </c>
    </row>
    <row r="762" spans="1:1" x14ac:dyDescent="0.25">
      <c r="A762" t="s">
        <v>1294</v>
      </c>
    </row>
    <row r="763" spans="1:1" x14ac:dyDescent="0.25">
      <c r="A763" t="s">
        <v>1295</v>
      </c>
    </row>
    <row r="764" spans="1:1" x14ac:dyDescent="0.25">
      <c r="A764" t="s">
        <v>1296</v>
      </c>
    </row>
    <row r="765" spans="1:1" x14ac:dyDescent="0.25">
      <c r="A765" t="s">
        <v>1297</v>
      </c>
    </row>
    <row r="766" spans="1:1" x14ac:dyDescent="0.25">
      <c r="A766" t="s">
        <v>1298</v>
      </c>
    </row>
    <row r="767" spans="1:1" x14ac:dyDescent="0.25">
      <c r="A767" t="s">
        <v>1299</v>
      </c>
    </row>
    <row r="768" spans="1:1" x14ac:dyDescent="0.25">
      <c r="A768" t="s">
        <v>1300</v>
      </c>
    </row>
    <row r="769" spans="1:1" x14ac:dyDescent="0.25">
      <c r="A769" t="s">
        <v>1301</v>
      </c>
    </row>
    <row r="770" spans="1:1" x14ac:dyDescent="0.25">
      <c r="A770" t="s">
        <v>1302</v>
      </c>
    </row>
    <row r="771" spans="1:1" x14ac:dyDescent="0.25">
      <c r="A771" t="s">
        <v>1303</v>
      </c>
    </row>
    <row r="772" spans="1:1" x14ac:dyDescent="0.25">
      <c r="A772" t="s">
        <v>1304</v>
      </c>
    </row>
    <row r="773" spans="1:1" x14ac:dyDescent="0.25">
      <c r="A773" t="s">
        <v>1305</v>
      </c>
    </row>
    <row r="774" spans="1:1" x14ac:dyDescent="0.25">
      <c r="A774" t="s">
        <v>1306</v>
      </c>
    </row>
    <row r="775" spans="1:1" x14ac:dyDescent="0.25">
      <c r="A775" t="s">
        <v>1307</v>
      </c>
    </row>
    <row r="776" spans="1:1" x14ac:dyDescent="0.25">
      <c r="A776" t="s">
        <v>1308</v>
      </c>
    </row>
    <row r="777" spans="1:1" x14ac:dyDescent="0.25">
      <c r="A777" t="s">
        <v>1309</v>
      </c>
    </row>
    <row r="778" spans="1:1" x14ac:dyDescent="0.25">
      <c r="A778" t="s">
        <v>1310</v>
      </c>
    </row>
    <row r="779" spans="1:1" x14ac:dyDescent="0.25">
      <c r="A779" t="s">
        <v>1311</v>
      </c>
    </row>
    <row r="780" spans="1:1" x14ac:dyDescent="0.25">
      <c r="A780" t="s">
        <v>1312</v>
      </c>
    </row>
    <row r="781" spans="1:1" x14ac:dyDescent="0.25">
      <c r="A781" t="s">
        <v>1313</v>
      </c>
    </row>
    <row r="782" spans="1:1" x14ac:dyDescent="0.25">
      <c r="A782" t="s">
        <v>1314</v>
      </c>
    </row>
    <row r="783" spans="1:1" x14ac:dyDescent="0.25">
      <c r="A783" t="s">
        <v>1315</v>
      </c>
    </row>
    <row r="784" spans="1:1" x14ac:dyDescent="0.25">
      <c r="A784" t="s">
        <v>1316</v>
      </c>
    </row>
    <row r="785" spans="1:1" x14ac:dyDescent="0.25">
      <c r="A785" t="s">
        <v>1317</v>
      </c>
    </row>
    <row r="786" spans="1:1" x14ac:dyDescent="0.25">
      <c r="A786" t="s">
        <v>1318</v>
      </c>
    </row>
    <row r="787" spans="1:1" x14ac:dyDescent="0.25">
      <c r="A787" t="s">
        <v>1319</v>
      </c>
    </row>
    <row r="788" spans="1:1" x14ac:dyDescent="0.25">
      <c r="A788" t="s">
        <v>1320</v>
      </c>
    </row>
    <row r="790" spans="1:1" x14ac:dyDescent="0.25">
      <c r="A790" t="s">
        <v>1321</v>
      </c>
    </row>
    <row r="791" spans="1:1" x14ac:dyDescent="0.25">
      <c r="A791" t="s">
        <v>1322</v>
      </c>
    </row>
    <row r="792" spans="1:1" x14ac:dyDescent="0.25">
      <c r="A792" t="s">
        <v>1323</v>
      </c>
    </row>
    <row r="793" spans="1:1" x14ac:dyDescent="0.25">
      <c r="A793" t="s">
        <v>1324</v>
      </c>
    </row>
    <row r="794" spans="1:1" x14ac:dyDescent="0.25">
      <c r="A794" t="s">
        <v>1325</v>
      </c>
    </row>
    <row r="795" spans="1:1" x14ac:dyDescent="0.25">
      <c r="A795" t="s">
        <v>1326</v>
      </c>
    </row>
    <row r="796" spans="1:1" x14ac:dyDescent="0.25">
      <c r="A796" t="s">
        <v>1327</v>
      </c>
    </row>
    <row r="797" spans="1:1" x14ac:dyDescent="0.25">
      <c r="A797" t="s">
        <v>1328</v>
      </c>
    </row>
    <row r="798" spans="1:1" x14ac:dyDescent="0.25">
      <c r="A798" t="s">
        <v>1329</v>
      </c>
    </row>
    <row r="799" spans="1:1" x14ac:dyDescent="0.25">
      <c r="A799" t="s">
        <v>1330</v>
      </c>
    </row>
    <row r="800" spans="1:1" x14ac:dyDescent="0.25">
      <c r="A800" t="s">
        <v>1331</v>
      </c>
    </row>
    <row r="801" spans="1:1" x14ac:dyDescent="0.25">
      <c r="A801" t="s">
        <v>1332</v>
      </c>
    </row>
    <row r="802" spans="1:1" x14ac:dyDescent="0.25">
      <c r="A802" t="s">
        <v>1333</v>
      </c>
    </row>
    <row r="803" spans="1:1" x14ac:dyDescent="0.25">
      <c r="A803" t="s">
        <v>1334</v>
      </c>
    </row>
    <row r="804" spans="1:1" x14ac:dyDescent="0.25">
      <c r="A804" t="s">
        <v>1335</v>
      </c>
    </row>
    <row r="805" spans="1:1" x14ac:dyDescent="0.25">
      <c r="A805" t="s">
        <v>1336</v>
      </c>
    </row>
    <row r="806" spans="1:1" x14ac:dyDescent="0.25">
      <c r="A806" t="s">
        <v>20</v>
      </c>
    </row>
    <row r="807" spans="1:1" x14ac:dyDescent="0.25">
      <c r="A807" t="s">
        <v>45</v>
      </c>
    </row>
    <row r="808" spans="1:1" x14ac:dyDescent="0.25">
      <c r="A808" t="s">
        <v>1337</v>
      </c>
    </row>
    <row r="809" spans="1:1" x14ac:dyDescent="0.25">
      <c r="A809" t="s">
        <v>1338</v>
      </c>
    </row>
    <row r="810" spans="1:1" x14ac:dyDescent="0.25">
      <c r="A810" t="s">
        <v>1339</v>
      </c>
    </row>
    <row r="811" spans="1:1" x14ac:dyDescent="0.25">
      <c r="A811" t="s">
        <v>1340</v>
      </c>
    </row>
    <row r="812" spans="1:1" x14ac:dyDescent="0.25">
      <c r="A812" t="s">
        <v>1341</v>
      </c>
    </row>
    <row r="814" spans="1:1" x14ac:dyDescent="0.25">
      <c r="A814" t="s">
        <v>1342</v>
      </c>
    </row>
    <row r="815" spans="1:1" x14ac:dyDescent="0.25">
      <c r="A815" t="s">
        <v>1343</v>
      </c>
    </row>
    <row r="816" spans="1:1" x14ac:dyDescent="0.25">
      <c r="A816" t="s">
        <v>1344</v>
      </c>
    </row>
    <row r="817" spans="1:1" x14ac:dyDescent="0.25">
      <c r="A817" t="s">
        <v>1345</v>
      </c>
    </row>
    <row r="818" spans="1:1" x14ac:dyDescent="0.25">
      <c r="A818" t="s">
        <v>1346</v>
      </c>
    </row>
    <row r="819" spans="1:1" x14ac:dyDescent="0.25">
      <c r="A819" t="s">
        <v>1347</v>
      </c>
    </row>
    <row r="820" spans="1:1" x14ac:dyDescent="0.25">
      <c r="A820" t="s">
        <v>1348</v>
      </c>
    </row>
    <row r="821" spans="1:1" x14ac:dyDescent="0.25">
      <c r="A821" t="s">
        <v>1349</v>
      </c>
    </row>
    <row r="822" spans="1:1" x14ac:dyDescent="0.25">
      <c r="A822" t="s">
        <v>1350</v>
      </c>
    </row>
    <row r="823" spans="1:1" x14ac:dyDescent="0.25">
      <c r="A823" t="s">
        <v>1351</v>
      </c>
    </row>
    <row r="824" spans="1:1" x14ac:dyDescent="0.25">
      <c r="A824" t="s">
        <v>1352</v>
      </c>
    </row>
    <row r="825" spans="1:1" x14ac:dyDescent="0.25">
      <c r="A825" t="s">
        <v>1353</v>
      </c>
    </row>
    <row r="826" spans="1:1" x14ac:dyDescent="0.25">
      <c r="A826" t="s">
        <v>1354</v>
      </c>
    </row>
    <row r="827" spans="1:1" x14ac:dyDescent="0.25">
      <c r="A827" t="s">
        <v>1355</v>
      </c>
    </row>
    <row r="828" spans="1:1" x14ac:dyDescent="0.25">
      <c r="A828" t="s">
        <v>1356</v>
      </c>
    </row>
    <row r="829" spans="1:1" x14ac:dyDescent="0.25">
      <c r="A829" t="s">
        <v>1357</v>
      </c>
    </row>
    <row r="830" spans="1:1" x14ac:dyDescent="0.25">
      <c r="A830" t="s">
        <v>1358</v>
      </c>
    </row>
    <row r="831" spans="1:1" x14ac:dyDescent="0.25">
      <c r="A831" t="s">
        <v>1359</v>
      </c>
    </row>
    <row r="832" spans="1:1" x14ac:dyDescent="0.25">
      <c r="A832" t="s">
        <v>556</v>
      </c>
    </row>
  </sheetData>
  <conditionalFormatting sqref="A1:XFD1048576">
    <cfRule type="expression" dxfId="2" priority="1" stopIfTrue="1">
      <formula>_xlfn.ISFORMULA(A1)</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25F80-8EE7-42E4-9B7D-46B6BEC45F97}">
  <sheetPr codeName="Sheet18"/>
  <dimension ref="A2:A25"/>
  <sheetViews>
    <sheetView workbookViewId="0">
      <selection activeCell="E17" sqref="E17"/>
    </sheetView>
  </sheetViews>
  <sheetFormatPr defaultRowHeight="15" x14ac:dyDescent="0.25"/>
  <sheetData>
    <row r="2" spans="1:1" x14ac:dyDescent="0.25">
      <c r="A2" t="s">
        <v>515</v>
      </c>
    </row>
    <row r="3" spans="1:1" x14ac:dyDescent="0.25">
      <c r="A3" t="s">
        <v>516</v>
      </c>
    </row>
    <row r="4" spans="1:1" x14ac:dyDescent="0.25">
      <c r="A4" t="s">
        <v>517</v>
      </c>
    </row>
    <row r="5" spans="1:1" x14ac:dyDescent="0.25">
      <c r="A5" t="s">
        <v>518</v>
      </c>
    </row>
    <row r="6" spans="1:1" x14ac:dyDescent="0.25">
      <c r="A6" t="s">
        <v>478</v>
      </c>
    </row>
    <row r="7" spans="1:1" x14ac:dyDescent="0.25">
      <c r="A7" t="s">
        <v>519</v>
      </c>
    </row>
    <row r="8" spans="1:1" x14ac:dyDescent="0.25">
      <c r="A8" t="s">
        <v>520</v>
      </c>
    </row>
    <row r="9" spans="1:1" x14ac:dyDescent="0.25">
      <c r="A9" t="s">
        <v>521</v>
      </c>
    </row>
    <row r="10" spans="1:1" x14ac:dyDescent="0.25">
      <c r="A10" t="s">
        <v>522</v>
      </c>
    </row>
    <row r="11" spans="1:1" x14ac:dyDescent="0.25">
      <c r="A11" t="s">
        <v>523</v>
      </c>
    </row>
    <row r="12" spans="1:1" x14ac:dyDescent="0.25">
      <c r="A12" t="s">
        <v>524</v>
      </c>
    </row>
    <row r="13" spans="1:1" x14ac:dyDescent="0.25">
      <c r="A13" t="s">
        <v>525</v>
      </c>
    </row>
    <row r="14" spans="1:1" x14ac:dyDescent="0.25">
      <c r="A14" t="s">
        <v>526</v>
      </c>
    </row>
    <row r="15" spans="1:1" x14ac:dyDescent="0.25">
      <c r="A15" t="s">
        <v>527</v>
      </c>
    </row>
    <row r="16" spans="1:1" x14ac:dyDescent="0.25">
      <c r="A16" t="s">
        <v>528</v>
      </c>
    </row>
    <row r="17" spans="1:1" x14ac:dyDescent="0.25">
      <c r="A17" t="s">
        <v>529</v>
      </c>
    </row>
    <row r="18" spans="1:1" x14ac:dyDescent="0.25">
      <c r="A18" t="s">
        <v>20</v>
      </c>
    </row>
    <row r="19" spans="1:1" x14ac:dyDescent="0.25">
      <c r="A19" t="s">
        <v>45</v>
      </c>
    </row>
    <row r="20" spans="1:1" x14ac:dyDescent="0.25">
      <c r="A20" t="s">
        <v>530</v>
      </c>
    </row>
    <row r="21" spans="1:1" x14ac:dyDescent="0.25">
      <c r="A21" t="s">
        <v>531</v>
      </c>
    </row>
    <row r="22" spans="1:1" x14ac:dyDescent="0.25">
      <c r="A22" t="s">
        <v>532</v>
      </c>
    </row>
    <row r="23" spans="1:1" x14ac:dyDescent="0.25">
      <c r="A23" t="s">
        <v>533</v>
      </c>
    </row>
    <row r="24" spans="1:1" x14ac:dyDescent="0.25">
      <c r="A24" t="s">
        <v>534</v>
      </c>
    </row>
    <row r="25" spans="1:1" x14ac:dyDescent="0.25">
      <c r="A25" t="s">
        <v>535</v>
      </c>
    </row>
  </sheetData>
  <conditionalFormatting sqref="A1:XFD1048576">
    <cfRule type="expression" dxfId="1" priority="1" stopIfTrue="1">
      <formula>_xlfn.ISFORMULA(A1)</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9"/>
  <dimension ref="A2:F459"/>
  <sheetViews>
    <sheetView workbookViewId="0">
      <selection sqref="A1:A10"/>
    </sheetView>
  </sheetViews>
  <sheetFormatPr defaultRowHeight="15" x14ac:dyDescent="0.25"/>
  <sheetData>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2" spans="1:1" x14ac:dyDescent="0.25">
      <c r="A12" t="s">
        <v>32</v>
      </c>
    </row>
    <row r="13" spans="1:1" x14ac:dyDescent="0.25">
      <c r="A13" t="s">
        <v>33</v>
      </c>
    </row>
    <row r="14" spans="1:1" x14ac:dyDescent="0.25">
      <c r="A14" t="s">
        <v>34</v>
      </c>
    </row>
    <row r="15" spans="1:1" x14ac:dyDescent="0.25">
      <c r="A15" t="s">
        <v>35</v>
      </c>
    </row>
    <row r="16" spans="1:1" x14ac:dyDescent="0.25">
      <c r="A16" t="s">
        <v>36</v>
      </c>
    </row>
    <row r="17" spans="1:1" x14ac:dyDescent="0.25">
      <c r="A17" t="s">
        <v>37</v>
      </c>
    </row>
    <row r="18" spans="1:1" x14ac:dyDescent="0.25">
      <c r="A18" t="s">
        <v>38</v>
      </c>
    </row>
    <row r="19" spans="1:1" x14ac:dyDescent="0.25">
      <c r="A19" t="s">
        <v>39</v>
      </c>
    </row>
    <row r="20" spans="1:1" x14ac:dyDescent="0.25">
      <c r="A20" t="s">
        <v>40</v>
      </c>
    </row>
    <row r="21" spans="1:1" x14ac:dyDescent="0.25">
      <c r="A21" t="s">
        <v>41</v>
      </c>
    </row>
    <row r="22" spans="1:1" x14ac:dyDescent="0.25">
      <c r="A22" t="s">
        <v>42</v>
      </c>
    </row>
    <row r="23" spans="1:1" x14ac:dyDescent="0.25">
      <c r="A23" t="s">
        <v>43</v>
      </c>
    </row>
    <row r="24" spans="1:1" x14ac:dyDescent="0.25">
      <c r="A24" t="s">
        <v>44</v>
      </c>
    </row>
    <row r="25" spans="1:1" x14ac:dyDescent="0.25">
      <c r="A25" t="s">
        <v>45</v>
      </c>
    </row>
    <row r="26" spans="1:1" x14ac:dyDescent="0.25">
      <c r="A26" t="s">
        <v>46</v>
      </c>
    </row>
    <row r="27" spans="1:1" x14ac:dyDescent="0.25">
      <c r="A27" t="s">
        <v>47</v>
      </c>
    </row>
    <row r="28" spans="1:1" x14ac:dyDescent="0.25">
      <c r="A28" t="s">
        <v>48</v>
      </c>
    </row>
    <row r="29" spans="1:1" x14ac:dyDescent="0.25">
      <c r="A29" t="s">
        <v>49</v>
      </c>
    </row>
    <row r="30" spans="1:1" x14ac:dyDescent="0.25">
      <c r="A30" t="s">
        <v>50</v>
      </c>
    </row>
    <row r="31" spans="1:1" x14ac:dyDescent="0.25">
      <c r="A31" t="s">
        <v>51</v>
      </c>
    </row>
    <row r="33" spans="1:6" x14ac:dyDescent="0.25">
      <c r="A33" t="s">
        <v>54</v>
      </c>
      <c r="E33" t="s">
        <v>512</v>
      </c>
      <c r="F33" t="str" cm="1">
        <f t="array" aca="1" ref="F33" ca="1">_xlfn.TEXTJOIN(" | ", TRUE, ROW(INDIRECT(E33)) - MIN(ROW(INDIRECT(E33))) + 1 &amp; ", " &amp; INDIRECT(E33))</f>
        <v>1, acquired immunodeficiency syndrome | 2, acute disseminated encephalomyelitis | 3, Acute Respiratory Distress Syndrome | 4, Addison's disease | 5, Aging | 6, alcohol dependence | 7, alcohol use disorder | 8, allergic hypersensitivity disease | 9, allergic rhinitis | 10, alopecia areata | 11, Alzheimer's disease | 12, anemia | 13, Angina | 14, anthrax disease | 15, antiphospholipid syndrome | 16, antisynthetase syndrome | 17, anxiety disorder | 18, arrhythmia | 19, aspiration pneumonia | 20, asthma | 21, atopic dermatitis | 22, atrial fibrillation | 23, autoimmune cardiomyopathy | 24, autoimmune cholangitis | 25, autoimmune disease | 26, autoimmune disease of endocrine system | 27, autoimmune disease of musculoskeletal system | 28, autoimmune glomerulonephritis | 29, autoimmune hemolytic anemia | 30, autoimmune hepatitis | 31, autoimmune peripheral neuropathy | 32, autoimmune thrombocytopenic purpura | 33, avian influenza | 34, Bariatric Surgery | 35, Bilateral pleural effusion (disorder) | 36, biliary atresia | 37, blood coagulation disease | 38, Blood Transfusion | 39, bone development disease | 40, bone disease | 41, brain glioblastoma multiforme | 42, brain glioma | 43, breast cancer | 44, bronchiectasis | 45, bronchiolitis | 46, bronchitis | 47, Bronchopulmonary Dysplasia | 48, bullous skin disease | 49, cancer | 50, cardiac arrest | 51, cardiomyopathy | 52, cardiovascular system disease | 53, celiac disease | 54, Cephalohematoma | 55, cerebral palsy | 56, cerebrovascular disease | 57, chickenpox | 58, chikungunya | 59, childhood type dermatomyositis | 60, choledochal cyst | 61, cholera | 62, chorioamnionitis | 63, chromosomal disease | 64, chronic disease course | 65, chronic kidney disease | 66, Chronic Liver Disease | 67, chronic obstructive pulmonary disease | 68, chronic plaque psoriasis | 69, Chronic Sinusitis | 70, chronic spontaneous urticaria | 71, cirrhosis | 72, clinically isolated syndrome | 73, Clostridium difficile colitis | 74, colitis | 75, colorectal cancer | 76, common variable immunodeficiency | 77, congenital adrenal insufficiency | 78, congenital heart disease | 79, congenital syphilis | 80, congestive heart failure | 81, conjunctivitis | 82, connective tissue disease | 83, coronary artery disease | 84, COVID-19 | 85, COVID-19-Associated Acute Respiratory Distress Syndrome | 86, cranial nerve disease | 87, critical COVID-19 | 88, Crohn's disease | 89, cutaneous lupus erythematosus | 90, cystic fibrosis | 91, cystic kidney disease | 92, cystinosis | 93, Cytogenetically Normal Acute Myeloid Leukemia | 94, Cytomegaloviral Infection | 95, dementia | 96, Dementia with psychosis | 97, dengue disease | 98, dengue hemorrhagic fever | 99, Dependence on peritoneal dialysis due to end stage renal disease | 100, dermatomyositis | 101, dermatophytosis | 102, developmental disorder of mental health | 103, diabetes mellitus | 104, diphtheria | 105, disease | 106, disease by infectious agent | 107, disease of metabolism | 108, diverticulitis | 109, Ebola hemorrhagic fever | 110, EBV Infection | 111, EBV-Related Post-Transplant Lymphoproliferative Disorder | 112, eczema herpeticum | 113, eczema vaccinatum | 114, egg allergy | 115, encephalitis | 116, end stage renal disease | 117, endocarditis | 118, eosinophilic esophagitis | 119, epidermolysis bullosa | 120, epilepsy | 121, Escherichia Coli Infection | 122, esophageal atresia | 123, esophageal atresia/tracheoesophageal fistula | 124, Failure to Thrive | 125, Family Medical History | 126, fibromyalgia | 127, focal segmental glomerulosclerosis | 128, food allergy | 129, gastroesophageal reflux disease | 130, glioblastoma | 131, Goodpasture syndrome | 132, granulomatosis with polyangiitis | 133, Graves' disease | 134, Guillain-Barre syndrome | 135, haemophilus meningitis | 136, healthy | 137, Heart Failure | 138, Heart Transplantation | 139, Helicobacter Pylori Infection | 140, hematologic cancer | 141, hematopoietic system disease | 142, hemiplegia | 143, hemoglobinopathy | 144, hemolytic-uremic syndrome | 145, hepatitis | 146, hepatitis A | 147, hepatitis B | 148, hepatitis C | 149, herpes zoster | 150, human cytomegalovirus infection | 151, human immunodeficiency virus infectious disease | 152, hydronephrosis | 153, hypertension | 154, Hypertension not adequately controlled | 155, hypoglycemia | 156, Hyponatremia | 157, hypothyroidism | 158, hysterectomy history | 159, ichthyosis | 160, idiopathic pulmonary fibrosis | 161, Immunocompromised | 162, Immunologic Tolerance | 163, Immunosuppressive Disorder | 164, inflammatory bowel disease | 165, Inflammatory Disorder | 166, influenza | 167, interstitial lung disease | 168, interstitial nephritis | 169, intestinal infectious disease | 170, Irritable bowel syndrome with diarrhea | 171, juvenile rheumatoid arthritis | 172, keratoconjunctivitis sicca | 173, kidney cortex necrosis | 174, kidney disease | 175, kidney failure | 176, Kidney Transplantation | 177, Lambert-Eaton myasthenic syndrome | 178, laryngomalacia | 179, leukemia | 180, lichen planus | 181, Listeria meningitis | 182, liver cancer | 183, liver disease | 184, Liver Transplantation | 185, localized scleroderma | 186, lung adenocarcinoma | 187, lung cancer | 188, lung disease | 189, Lung Transplantation | 190, lupus erythematosus | 191, lupus nephritis | 192, Lyme disease | 193, lymphocytic choriomeningitis | 194, lymphoma | 195, malaria | 196, Malignant Gastric Neoplasm | 197, Malignant Lung Neoplasm | 198, measles | 199, meningitis | 200, meningococcal meningitis | 201, meningoencephalitis | 202, mental depression | 203, MERS-CoV | 204, Metabolic Syndrome | 205, milk allergy | 206, miscarriage | 207, mitral valve insufficiency | 208, mixed connective tissue disease | 209, molluscum contagiosum | 210, multiple myeloma | 211, Multiple Pulmonary Nodules | 212, multiple sclerosis | 213, mumps | 214, muscle invasive bladder cancer | 215, muscular dystrophy | 216, musculoskeletal system disease | 217, myasthenia gravis | 218, myocardial infarction | 219, myocarditis | 220, narcolepsy | 221, neonatal candidiasis | 222, Neonatal Hypoxic Ischemic Encephalopathy | 223, neoplastic, metastatic | 224, nephrolithiasis | 225, Nephrostomy tube (physical object) | 226, nephrotic syndrome | 227, nervous system disease | 228, neurofibromatosis 1 | 229, neuromuscular disease | 230, neuromyelitis optica | 231, Newcastle disease | 232, non-severe COVID-19 | 233, Not Applicable | 234, Not Specified | 235, nutritional deficiency disease | 236, obesity | 237, optic nerve glioma | 238, optic neuritis | 239, osteoarthritis | 240, Pancreas Transplantation | 241, pancreatic cancer | 242, Pancreatic Islet Transplantation | 243, panniculitis | 244, paraplegia | 245, Parkinson's disease | 246, Partial Small Intestine Resection | 247, peanut allergy | 248, Pediatric acute-onset neuropsychiatric syndrome | 249, pemphigus vulgaris | 250, peptic ulcer disease | 251, Perennial Allergic Rhinitis | 252, perinatal necrotizing enterocolitis | 253, peripheral vascular disease | 254, Peritoneal Dialysis | 255, pernicious anemia | 256, pertussis | 257, pervasive developmental disorder | 258, pharyngitis | 259, physical activity | 260, physical disorder | 261, pituitary gland disease | 262, placenta disease | 263, plague | 264, Plasmodium falciparum malaria | 265, Plasmodium vivax malaria | 266, Pleural effusions, chronic | 267, pneumonia | 268, polymyalgia rheumatica | 269, polymyositis | 270, portal vein thrombosis | 271, Post-Acute Sequelae of COVID-19 | 272, Post-Transplant Lymphoproliferative Disorder | 273, post-traumatic stress disorder | 274, postinfectious encephalitis | 275, pre-eclampsia | 276, Pregnancy | 277, Prenatal maternal abnormality | 278, Preterm Birth | 279, Previous | 280, primary biliary cholangitis | 281, primary immunodeficiency disease | 282, primary sclerosing cholangitis | 283, Primary Sjogren Syndrome | 284, proctitis | 285, psoriasis | 286, psoriatic arthritis | 287, Psychiatric Disorder | 288, psychotic disorder | 289, pulmonary hypertension | 290, pustulosis of palm and sole | 291, Radiation Exposure | 292, Radiation Sickness Syndrome | 293, Raynaud disease | 294, recent | 295, Recurrent pregnancy loss | 296, Recurrent urinary tract infections | 297, relapse | 298, relapsing polychondritis | 299, renal artery obstruction | 300, Reproductive Surgery | 301, respiratory syncytial virus infectious disease | 302, Rheumatic Disease | 303, rheumatic heart disease | 304, rheumatoid arthritis | 305, rhinitis | 306, Rhinovirus Infection | 307, rubella | 308, salmonellosis | 309, sarcoidosis | 310, sarcoma | 311, SARS-CoV | 312, schistosomiasis | 313, scleroderma | 314, Seasonal Allergic Rhinitis | 315, severe COVID-19 | 316, Sexually Transmitted Disorder | 317, Shigellosis | 318, Shoulder Dislocation | 319, sickle cell anemia | 320, sinusitis | 321, Sjogren's syndrome | 322, Small Bowel Transplantation | 323, Small for Gestational Age | 324, smallpox | 325, Solid Neoplasm | 326, Solid Organ Transplant Recipient | 327, specific developmental disorder | 328, spinal muscular atrophy | 329, spontaneous abortion | 330, Spontaneous Preterm Birth | 331, Staphylococcus Aureus Infection | 332, Stevens-Johnson syndrome | 333, stillbirth | 334, Streptococcal Pharyngitis | 335, Streptococcus pneumonia | 336, substance abuse | 337, substance-related disorder | 338, Sweet syndrome | 339, swine influenza | 340, systemic lupus erythematosus | 341, systemic scleroderma | 342, tetanus | 343, tonsillitis | 344, TORCH syndrome | 345, transverse myelitis | 346, tuberculosis | 347, tularemia | 348, type 1 diabetes mellitus | 349, type 2 diabetes mellitus | 350, typhoid fever | 351, ulcerative colitis | 352, upper respiratory tract disease | 353, urinary tract obstruction | 354, uveitis | 355, vasculitis | 356, Viral Respiratory Tract Infection | 357, viral tropism | 358, vitiligo | 359, Water-Electrolyte Imbalance | 360, weight loss | 361, West Nile encephalitis | 362, West Nile fever | 363, X-linked agammaglobulinemia | 364, yellow fever | 365, Zika fever</v>
      </c>
    </row>
    <row r="34" spans="1:6" x14ac:dyDescent="0.25">
      <c r="A34" t="s">
        <v>55</v>
      </c>
    </row>
    <row r="35" spans="1:6" x14ac:dyDescent="0.25">
      <c r="A35" t="s">
        <v>56</v>
      </c>
    </row>
    <row r="36" spans="1:6" x14ac:dyDescent="0.25">
      <c r="A36" t="s">
        <v>57</v>
      </c>
    </row>
    <row r="37" spans="1:6" x14ac:dyDescent="0.25">
      <c r="A37" t="s">
        <v>58</v>
      </c>
    </row>
    <row r="38" spans="1:6" x14ac:dyDescent="0.25">
      <c r="A38" t="s">
        <v>59</v>
      </c>
    </row>
    <row r="39" spans="1:6" x14ac:dyDescent="0.25">
      <c r="A39" t="s">
        <v>60</v>
      </c>
    </row>
    <row r="40" spans="1:6" x14ac:dyDescent="0.25">
      <c r="A40" t="s">
        <v>61</v>
      </c>
    </row>
    <row r="41" spans="1:6" x14ac:dyDescent="0.25">
      <c r="A41" t="s">
        <v>62</v>
      </c>
    </row>
    <row r="42" spans="1:6" x14ac:dyDescent="0.25">
      <c r="A42" t="s">
        <v>63</v>
      </c>
    </row>
    <row r="43" spans="1:6" x14ac:dyDescent="0.25">
      <c r="A43" t="s">
        <v>64</v>
      </c>
    </row>
    <row r="44" spans="1:6" x14ac:dyDescent="0.25">
      <c r="A44" t="s">
        <v>65</v>
      </c>
    </row>
    <row r="45" spans="1:6" x14ac:dyDescent="0.25">
      <c r="A45" t="s">
        <v>66</v>
      </c>
    </row>
    <row r="46" spans="1:6" x14ac:dyDescent="0.25">
      <c r="A46" t="s">
        <v>67</v>
      </c>
    </row>
    <row r="47" spans="1:6" x14ac:dyDescent="0.25">
      <c r="A47" t="s">
        <v>68</v>
      </c>
    </row>
    <row r="48" spans="1:6" x14ac:dyDescent="0.25">
      <c r="A48" t="s">
        <v>69</v>
      </c>
    </row>
    <row r="49" spans="1:1" x14ac:dyDescent="0.25">
      <c r="A49" t="s">
        <v>70</v>
      </c>
    </row>
    <row r="50" spans="1:1" x14ac:dyDescent="0.25">
      <c r="A50" t="s">
        <v>71</v>
      </c>
    </row>
    <row r="51" spans="1:1" x14ac:dyDescent="0.25">
      <c r="A51" t="s">
        <v>72</v>
      </c>
    </row>
    <row r="52" spans="1:1" x14ac:dyDescent="0.25">
      <c r="A52" t="s">
        <v>73</v>
      </c>
    </row>
    <row r="53" spans="1:1" x14ac:dyDescent="0.25">
      <c r="A53" t="s">
        <v>74</v>
      </c>
    </row>
    <row r="54" spans="1:1" x14ac:dyDescent="0.25">
      <c r="A54" t="s">
        <v>75</v>
      </c>
    </row>
    <row r="55" spans="1:1" x14ac:dyDescent="0.25">
      <c r="A55" t="s">
        <v>76</v>
      </c>
    </row>
    <row r="56" spans="1:1" x14ac:dyDescent="0.25">
      <c r="A56" t="s">
        <v>77</v>
      </c>
    </row>
    <row r="57" spans="1:1" x14ac:dyDescent="0.25">
      <c r="A57" t="s">
        <v>78</v>
      </c>
    </row>
    <row r="58" spans="1:1" x14ac:dyDescent="0.25">
      <c r="A58" t="s">
        <v>79</v>
      </c>
    </row>
    <row r="59" spans="1:1" x14ac:dyDescent="0.25">
      <c r="A59" t="s">
        <v>80</v>
      </c>
    </row>
    <row r="60" spans="1:1" x14ac:dyDescent="0.25">
      <c r="A60" t="s">
        <v>81</v>
      </c>
    </row>
    <row r="61" spans="1:1" x14ac:dyDescent="0.25">
      <c r="A61" t="s">
        <v>82</v>
      </c>
    </row>
    <row r="62" spans="1:1" x14ac:dyDescent="0.25">
      <c r="A62" t="s">
        <v>83</v>
      </c>
    </row>
    <row r="63" spans="1:1" x14ac:dyDescent="0.25">
      <c r="A63" t="s">
        <v>84</v>
      </c>
    </row>
    <row r="64" spans="1:1" x14ac:dyDescent="0.25">
      <c r="A64" t="s">
        <v>85</v>
      </c>
    </row>
    <row r="65" spans="1:1" x14ac:dyDescent="0.25">
      <c r="A65" t="s">
        <v>86</v>
      </c>
    </row>
    <row r="66" spans="1:1" x14ac:dyDescent="0.25">
      <c r="A66" t="s">
        <v>87</v>
      </c>
    </row>
    <row r="67" spans="1:1" x14ac:dyDescent="0.25">
      <c r="A67" t="s">
        <v>88</v>
      </c>
    </row>
    <row r="68" spans="1:1" x14ac:dyDescent="0.25">
      <c r="A68" t="s">
        <v>89</v>
      </c>
    </row>
    <row r="69" spans="1:1" x14ac:dyDescent="0.25">
      <c r="A69" t="s">
        <v>90</v>
      </c>
    </row>
    <row r="70" spans="1:1" x14ac:dyDescent="0.25">
      <c r="A70" t="s">
        <v>91</v>
      </c>
    </row>
    <row r="71" spans="1:1" x14ac:dyDescent="0.25">
      <c r="A71" t="s">
        <v>92</v>
      </c>
    </row>
    <row r="72" spans="1:1" x14ac:dyDescent="0.25">
      <c r="A72" t="s">
        <v>93</v>
      </c>
    </row>
    <row r="73" spans="1:1" x14ac:dyDescent="0.25">
      <c r="A73" t="s">
        <v>94</v>
      </c>
    </row>
    <row r="74" spans="1:1" x14ac:dyDescent="0.25">
      <c r="A74" t="s">
        <v>95</v>
      </c>
    </row>
    <row r="75" spans="1:1" x14ac:dyDescent="0.25">
      <c r="A75" t="s">
        <v>96</v>
      </c>
    </row>
    <row r="76" spans="1:1" x14ac:dyDescent="0.25">
      <c r="A76" t="s">
        <v>97</v>
      </c>
    </row>
    <row r="77" spans="1:1" x14ac:dyDescent="0.25">
      <c r="A77" t="s">
        <v>98</v>
      </c>
    </row>
    <row r="78" spans="1:1" x14ac:dyDescent="0.25">
      <c r="A78" t="s">
        <v>99</v>
      </c>
    </row>
    <row r="79" spans="1:1" x14ac:dyDescent="0.25">
      <c r="A79" t="s">
        <v>100</v>
      </c>
    </row>
    <row r="80" spans="1:1" x14ac:dyDescent="0.25">
      <c r="A80" t="s">
        <v>101</v>
      </c>
    </row>
    <row r="81" spans="1:1" x14ac:dyDescent="0.25">
      <c r="A81" t="s">
        <v>102</v>
      </c>
    </row>
    <row r="82" spans="1:1" x14ac:dyDescent="0.25">
      <c r="A82" t="s">
        <v>103</v>
      </c>
    </row>
    <row r="83" spans="1:1" x14ac:dyDescent="0.25">
      <c r="A83" t="s">
        <v>104</v>
      </c>
    </row>
    <row r="84" spans="1:1" x14ac:dyDescent="0.25">
      <c r="A84" t="s">
        <v>105</v>
      </c>
    </row>
    <row r="85" spans="1:1" x14ac:dyDescent="0.25">
      <c r="A85" t="s">
        <v>106</v>
      </c>
    </row>
    <row r="86" spans="1:1" x14ac:dyDescent="0.25">
      <c r="A86" t="s">
        <v>107</v>
      </c>
    </row>
    <row r="87" spans="1:1" x14ac:dyDescent="0.25">
      <c r="A87" t="s">
        <v>108</v>
      </c>
    </row>
    <row r="88" spans="1:1" x14ac:dyDescent="0.25">
      <c r="A88" t="s">
        <v>109</v>
      </c>
    </row>
    <row r="89" spans="1:1" x14ac:dyDescent="0.25">
      <c r="A89" t="s">
        <v>110</v>
      </c>
    </row>
    <row r="90" spans="1:1" x14ac:dyDescent="0.25">
      <c r="A90" t="s">
        <v>111</v>
      </c>
    </row>
    <row r="91" spans="1:1" x14ac:dyDescent="0.25">
      <c r="A91" t="s">
        <v>112</v>
      </c>
    </row>
    <row r="92" spans="1:1" x14ac:dyDescent="0.25">
      <c r="A92" t="s">
        <v>113</v>
      </c>
    </row>
    <row r="93" spans="1:1" x14ac:dyDescent="0.25">
      <c r="A93" t="s">
        <v>114</v>
      </c>
    </row>
    <row r="94" spans="1:1" x14ac:dyDescent="0.25">
      <c r="A94" t="s">
        <v>115</v>
      </c>
    </row>
    <row r="95" spans="1:1" x14ac:dyDescent="0.25">
      <c r="A95" t="s">
        <v>116</v>
      </c>
    </row>
    <row r="96" spans="1:1" x14ac:dyDescent="0.25">
      <c r="A96" t="s">
        <v>117</v>
      </c>
    </row>
    <row r="97" spans="1:1" x14ac:dyDescent="0.25">
      <c r="A97" t="s">
        <v>118</v>
      </c>
    </row>
    <row r="98" spans="1:1" x14ac:dyDescent="0.25">
      <c r="A98" t="s">
        <v>119</v>
      </c>
    </row>
    <row r="99" spans="1:1" x14ac:dyDescent="0.25">
      <c r="A99" t="s">
        <v>120</v>
      </c>
    </row>
    <row r="100" spans="1:1" x14ac:dyDescent="0.25">
      <c r="A100" t="s">
        <v>121</v>
      </c>
    </row>
    <row r="101" spans="1:1" x14ac:dyDescent="0.25">
      <c r="A101" t="s">
        <v>122</v>
      </c>
    </row>
    <row r="102" spans="1:1" x14ac:dyDescent="0.25">
      <c r="A102" t="s">
        <v>123</v>
      </c>
    </row>
    <row r="103" spans="1:1" x14ac:dyDescent="0.25">
      <c r="A103" t="s">
        <v>124</v>
      </c>
    </row>
    <row r="104" spans="1:1" x14ac:dyDescent="0.25">
      <c r="A104" t="s">
        <v>125</v>
      </c>
    </row>
    <row r="105" spans="1:1" x14ac:dyDescent="0.25">
      <c r="A105" t="s">
        <v>126</v>
      </c>
    </row>
    <row r="106" spans="1:1" x14ac:dyDescent="0.25">
      <c r="A106" t="s">
        <v>127</v>
      </c>
    </row>
    <row r="107" spans="1:1" x14ac:dyDescent="0.25">
      <c r="A107" t="s">
        <v>128</v>
      </c>
    </row>
    <row r="108" spans="1:1" x14ac:dyDescent="0.25">
      <c r="A108" t="s">
        <v>129</v>
      </c>
    </row>
    <row r="109" spans="1:1" x14ac:dyDescent="0.25">
      <c r="A109" t="s">
        <v>130</v>
      </c>
    </row>
    <row r="110" spans="1:1" x14ac:dyDescent="0.25">
      <c r="A110" t="s">
        <v>131</v>
      </c>
    </row>
    <row r="111" spans="1:1" x14ac:dyDescent="0.25">
      <c r="A111" t="s">
        <v>132</v>
      </c>
    </row>
    <row r="112" spans="1:1" x14ac:dyDescent="0.25">
      <c r="A112" t="s">
        <v>133</v>
      </c>
    </row>
    <row r="113" spans="1:1" x14ac:dyDescent="0.25">
      <c r="A113" t="s">
        <v>134</v>
      </c>
    </row>
    <row r="114" spans="1:1" x14ac:dyDescent="0.25">
      <c r="A114" t="s">
        <v>135</v>
      </c>
    </row>
    <row r="115" spans="1:1" x14ac:dyDescent="0.25">
      <c r="A115" t="s">
        <v>136</v>
      </c>
    </row>
    <row r="116" spans="1:1" x14ac:dyDescent="0.25">
      <c r="A116" t="s">
        <v>137</v>
      </c>
    </row>
    <row r="117" spans="1:1" x14ac:dyDescent="0.25">
      <c r="A117" t="s">
        <v>138</v>
      </c>
    </row>
    <row r="118" spans="1:1" x14ac:dyDescent="0.25">
      <c r="A118" t="s">
        <v>139</v>
      </c>
    </row>
    <row r="119" spans="1:1" x14ac:dyDescent="0.25">
      <c r="A119" t="s">
        <v>140</v>
      </c>
    </row>
    <row r="120" spans="1:1" x14ac:dyDescent="0.25">
      <c r="A120" t="s">
        <v>141</v>
      </c>
    </row>
    <row r="121" spans="1:1" x14ac:dyDescent="0.25">
      <c r="A121" t="s">
        <v>142</v>
      </c>
    </row>
    <row r="122" spans="1:1" x14ac:dyDescent="0.25">
      <c r="A122" t="s">
        <v>143</v>
      </c>
    </row>
    <row r="123" spans="1:1" x14ac:dyDescent="0.25">
      <c r="A123" t="s">
        <v>144</v>
      </c>
    </row>
    <row r="124" spans="1:1" x14ac:dyDescent="0.25">
      <c r="A124"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0" spans="1:1" x14ac:dyDescent="0.25">
      <c r="A130" t="s">
        <v>151</v>
      </c>
    </row>
    <row r="131" spans="1:1" x14ac:dyDescent="0.25">
      <c r="A131" t="s">
        <v>152</v>
      </c>
    </row>
    <row r="132" spans="1:1" x14ac:dyDescent="0.25">
      <c r="A132" t="s">
        <v>153</v>
      </c>
    </row>
    <row r="133" spans="1:1" x14ac:dyDescent="0.25">
      <c r="A133" t="s">
        <v>154</v>
      </c>
    </row>
    <row r="134" spans="1:1" x14ac:dyDescent="0.25">
      <c r="A134" t="s">
        <v>155</v>
      </c>
    </row>
    <row r="135" spans="1:1" x14ac:dyDescent="0.25">
      <c r="A135" t="s">
        <v>156</v>
      </c>
    </row>
    <row r="136" spans="1:1" x14ac:dyDescent="0.25">
      <c r="A136" t="s">
        <v>157</v>
      </c>
    </row>
    <row r="137" spans="1:1" x14ac:dyDescent="0.25">
      <c r="A137" t="s">
        <v>158</v>
      </c>
    </row>
    <row r="138" spans="1:1" x14ac:dyDescent="0.25">
      <c r="A138" t="s">
        <v>159</v>
      </c>
    </row>
    <row r="139" spans="1:1" x14ac:dyDescent="0.25">
      <c r="A139" t="s">
        <v>160</v>
      </c>
    </row>
    <row r="140" spans="1:1" x14ac:dyDescent="0.25">
      <c r="A140" t="s">
        <v>161</v>
      </c>
    </row>
    <row r="141" spans="1:1" x14ac:dyDescent="0.25">
      <c r="A141" t="s">
        <v>162</v>
      </c>
    </row>
    <row r="142" spans="1:1" x14ac:dyDescent="0.25">
      <c r="A142" t="s">
        <v>163</v>
      </c>
    </row>
    <row r="143" spans="1:1" x14ac:dyDescent="0.25">
      <c r="A143" t="s">
        <v>164</v>
      </c>
    </row>
    <row r="144" spans="1:1" x14ac:dyDescent="0.25">
      <c r="A144" t="s">
        <v>165</v>
      </c>
    </row>
    <row r="145" spans="1:1" x14ac:dyDescent="0.25">
      <c r="A145" t="s">
        <v>166</v>
      </c>
    </row>
    <row r="146" spans="1:1" x14ac:dyDescent="0.25">
      <c r="A146" t="s">
        <v>167</v>
      </c>
    </row>
    <row r="147" spans="1:1" x14ac:dyDescent="0.25">
      <c r="A147" t="s">
        <v>168</v>
      </c>
    </row>
    <row r="148" spans="1:1" x14ac:dyDescent="0.25">
      <c r="A148" t="s">
        <v>169</v>
      </c>
    </row>
    <row r="149" spans="1:1" x14ac:dyDescent="0.25">
      <c r="A149" t="s">
        <v>170</v>
      </c>
    </row>
    <row r="150" spans="1:1" x14ac:dyDescent="0.25">
      <c r="A150" t="s">
        <v>171</v>
      </c>
    </row>
    <row r="151" spans="1:1" x14ac:dyDescent="0.25">
      <c r="A151" t="s">
        <v>172</v>
      </c>
    </row>
    <row r="152" spans="1:1" x14ac:dyDescent="0.25">
      <c r="A152" t="s">
        <v>173</v>
      </c>
    </row>
    <row r="153" spans="1:1" x14ac:dyDescent="0.25">
      <c r="A153" t="s">
        <v>174</v>
      </c>
    </row>
    <row r="154" spans="1:1" x14ac:dyDescent="0.25">
      <c r="A154" t="s">
        <v>175</v>
      </c>
    </row>
    <row r="155" spans="1:1" x14ac:dyDescent="0.25">
      <c r="A155" t="s">
        <v>176</v>
      </c>
    </row>
    <row r="156" spans="1:1" x14ac:dyDescent="0.25">
      <c r="A156" t="s">
        <v>177</v>
      </c>
    </row>
    <row r="157" spans="1:1" x14ac:dyDescent="0.25">
      <c r="A157" t="s">
        <v>178</v>
      </c>
    </row>
    <row r="158" spans="1:1" x14ac:dyDescent="0.25">
      <c r="A158" t="s">
        <v>179</v>
      </c>
    </row>
    <row r="159" spans="1:1" x14ac:dyDescent="0.25">
      <c r="A159" t="s">
        <v>180</v>
      </c>
    </row>
    <row r="160" spans="1:1" x14ac:dyDescent="0.25">
      <c r="A160" t="s">
        <v>181</v>
      </c>
    </row>
    <row r="161" spans="1:1" x14ac:dyDescent="0.25">
      <c r="A161" t="s">
        <v>182</v>
      </c>
    </row>
    <row r="162" spans="1:1" x14ac:dyDescent="0.25">
      <c r="A162" t="s">
        <v>183</v>
      </c>
    </row>
    <row r="163" spans="1:1" x14ac:dyDescent="0.25">
      <c r="A163" t="s">
        <v>184</v>
      </c>
    </row>
    <row r="164" spans="1:1" x14ac:dyDescent="0.25">
      <c r="A164" t="s">
        <v>185</v>
      </c>
    </row>
    <row r="165" spans="1:1" x14ac:dyDescent="0.25">
      <c r="A165" t="s">
        <v>186</v>
      </c>
    </row>
    <row r="166" spans="1:1" x14ac:dyDescent="0.25">
      <c r="A166" t="s">
        <v>187</v>
      </c>
    </row>
    <row r="167" spans="1:1" x14ac:dyDescent="0.25">
      <c r="A167" t="s">
        <v>188</v>
      </c>
    </row>
    <row r="168" spans="1:1" x14ac:dyDescent="0.25">
      <c r="A168" t="s">
        <v>189</v>
      </c>
    </row>
    <row r="169" spans="1:1" x14ac:dyDescent="0.25">
      <c r="A169" t="s">
        <v>190</v>
      </c>
    </row>
    <row r="170" spans="1:1" x14ac:dyDescent="0.25">
      <c r="A170" t="s">
        <v>191</v>
      </c>
    </row>
    <row r="171" spans="1:1" x14ac:dyDescent="0.25">
      <c r="A171" t="s">
        <v>192</v>
      </c>
    </row>
    <row r="172" spans="1:1" x14ac:dyDescent="0.25">
      <c r="A172" t="s">
        <v>193</v>
      </c>
    </row>
    <row r="173" spans="1:1" x14ac:dyDescent="0.25">
      <c r="A173" t="s">
        <v>194</v>
      </c>
    </row>
    <row r="174" spans="1:1" x14ac:dyDescent="0.25">
      <c r="A174" t="s">
        <v>195</v>
      </c>
    </row>
    <row r="175" spans="1:1" x14ac:dyDescent="0.25">
      <c r="A175" t="s">
        <v>196</v>
      </c>
    </row>
    <row r="176" spans="1:1" x14ac:dyDescent="0.25">
      <c r="A176" t="s">
        <v>197</v>
      </c>
    </row>
    <row r="177" spans="1:1" x14ac:dyDescent="0.25">
      <c r="A177" t="s">
        <v>198</v>
      </c>
    </row>
    <row r="178" spans="1:1" x14ac:dyDescent="0.25">
      <c r="A178" t="s">
        <v>199</v>
      </c>
    </row>
    <row r="179" spans="1:1" x14ac:dyDescent="0.25">
      <c r="A179" t="s">
        <v>200</v>
      </c>
    </row>
    <row r="180" spans="1:1" x14ac:dyDescent="0.25">
      <c r="A180" t="s">
        <v>201</v>
      </c>
    </row>
    <row r="181" spans="1:1" x14ac:dyDescent="0.25">
      <c r="A181" t="s">
        <v>202</v>
      </c>
    </row>
    <row r="182" spans="1:1" x14ac:dyDescent="0.25">
      <c r="A182" t="s">
        <v>203</v>
      </c>
    </row>
    <row r="183" spans="1:1" x14ac:dyDescent="0.25">
      <c r="A183" t="s">
        <v>204</v>
      </c>
    </row>
    <row r="184" spans="1:1" x14ac:dyDescent="0.25">
      <c r="A184" t="s">
        <v>205</v>
      </c>
    </row>
    <row r="185" spans="1:1" x14ac:dyDescent="0.25">
      <c r="A185" t="s">
        <v>206</v>
      </c>
    </row>
    <row r="186" spans="1:1" x14ac:dyDescent="0.25">
      <c r="A186" t="s">
        <v>207</v>
      </c>
    </row>
    <row r="187" spans="1:1" x14ac:dyDescent="0.25">
      <c r="A187" t="s">
        <v>208</v>
      </c>
    </row>
    <row r="188" spans="1:1" x14ac:dyDescent="0.25">
      <c r="A188" t="s">
        <v>209</v>
      </c>
    </row>
    <row r="189" spans="1:1" x14ac:dyDescent="0.25">
      <c r="A189" t="s">
        <v>210</v>
      </c>
    </row>
    <row r="190" spans="1:1" x14ac:dyDescent="0.25">
      <c r="A190" t="s">
        <v>211</v>
      </c>
    </row>
    <row r="191" spans="1:1" x14ac:dyDescent="0.25">
      <c r="A191" t="s">
        <v>212</v>
      </c>
    </row>
    <row r="192" spans="1:1" x14ac:dyDescent="0.25">
      <c r="A192" t="s">
        <v>213</v>
      </c>
    </row>
    <row r="193" spans="1:1" x14ac:dyDescent="0.25">
      <c r="A193" t="s">
        <v>214</v>
      </c>
    </row>
    <row r="194" spans="1:1" x14ac:dyDescent="0.25">
      <c r="A194" t="s">
        <v>215</v>
      </c>
    </row>
    <row r="195" spans="1:1" x14ac:dyDescent="0.25">
      <c r="A195" t="s">
        <v>216</v>
      </c>
    </row>
    <row r="196" spans="1:1" x14ac:dyDescent="0.25">
      <c r="A196" t="s">
        <v>217</v>
      </c>
    </row>
    <row r="197" spans="1:1" x14ac:dyDescent="0.25">
      <c r="A197" t="s">
        <v>218</v>
      </c>
    </row>
    <row r="198" spans="1:1" x14ac:dyDescent="0.25">
      <c r="A198" t="s">
        <v>219</v>
      </c>
    </row>
    <row r="199" spans="1:1" x14ac:dyDescent="0.25">
      <c r="A199" t="s">
        <v>220</v>
      </c>
    </row>
    <row r="200" spans="1:1" x14ac:dyDescent="0.25">
      <c r="A200" t="s">
        <v>221</v>
      </c>
    </row>
    <row r="201" spans="1:1" x14ac:dyDescent="0.25">
      <c r="A201" t="s">
        <v>222</v>
      </c>
    </row>
    <row r="202" spans="1:1" x14ac:dyDescent="0.25">
      <c r="A202" t="s">
        <v>223</v>
      </c>
    </row>
    <row r="203" spans="1:1" x14ac:dyDescent="0.25">
      <c r="A203" t="s">
        <v>224</v>
      </c>
    </row>
    <row r="204" spans="1:1" x14ac:dyDescent="0.25">
      <c r="A204" t="s">
        <v>225</v>
      </c>
    </row>
    <row r="205" spans="1:1" x14ac:dyDescent="0.25">
      <c r="A205" t="s">
        <v>226</v>
      </c>
    </row>
    <row r="206" spans="1:1" x14ac:dyDescent="0.25">
      <c r="A206" t="s">
        <v>227</v>
      </c>
    </row>
    <row r="207" spans="1:1" x14ac:dyDescent="0.25">
      <c r="A207" t="s">
        <v>228</v>
      </c>
    </row>
    <row r="208" spans="1:1" x14ac:dyDescent="0.25">
      <c r="A208" t="s">
        <v>229</v>
      </c>
    </row>
    <row r="209" spans="1:1" x14ac:dyDescent="0.25">
      <c r="A209" t="s">
        <v>230</v>
      </c>
    </row>
    <row r="210" spans="1:1" x14ac:dyDescent="0.25">
      <c r="A210" t="s">
        <v>231</v>
      </c>
    </row>
    <row r="211" spans="1:1" x14ac:dyDescent="0.25">
      <c r="A211" t="s">
        <v>232</v>
      </c>
    </row>
    <row r="212" spans="1:1" x14ac:dyDescent="0.25">
      <c r="A212" t="s">
        <v>233</v>
      </c>
    </row>
    <row r="213" spans="1:1" x14ac:dyDescent="0.25">
      <c r="A213" t="s">
        <v>234</v>
      </c>
    </row>
    <row r="214" spans="1:1" x14ac:dyDescent="0.25">
      <c r="A214" t="s">
        <v>235</v>
      </c>
    </row>
    <row r="215" spans="1:1" x14ac:dyDescent="0.25">
      <c r="A215" t="s">
        <v>236</v>
      </c>
    </row>
    <row r="216" spans="1:1" x14ac:dyDescent="0.25">
      <c r="A216" t="s">
        <v>237</v>
      </c>
    </row>
    <row r="217" spans="1:1" x14ac:dyDescent="0.25">
      <c r="A217" t="s">
        <v>238</v>
      </c>
    </row>
    <row r="218" spans="1:1" x14ac:dyDescent="0.25">
      <c r="A218" t="s">
        <v>239</v>
      </c>
    </row>
    <row r="219" spans="1:1" x14ac:dyDescent="0.25">
      <c r="A219" t="s">
        <v>240</v>
      </c>
    </row>
    <row r="220" spans="1:1" x14ac:dyDescent="0.25">
      <c r="A220" t="s">
        <v>241</v>
      </c>
    </row>
    <row r="221" spans="1:1" x14ac:dyDescent="0.25">
      <c r="A221" t="s">
        <v>242</v>
      </c>
    </row>
    <row r="222" spans="1:1" x14ac:dyDescent="0.25">
      <c r="A222" t="s">
        <v>243</v>
      </c>
    </row>
    <row r="223" spans="1:1" x14ac:dyDescent="0.25">
      <c r="A223" t="s">
        <v>244</v>
      </c>
    </row>
    <row r="224" spans="1:1" x14ac:dyDescent="0.25">
      <c r="A224" t="s">
        <v>245</v>
      </c>
    </row>
    <row r="225" spans="1:1" x14ac:dyDescent="0.25">
      <c r="A225" t="s">
        <v>246</v>
      </c>
    </row>
    <row r="226" spans="1:1" x14ac:dyDescent="0.25">
      <c r="A226" t="s">
        <v>247</v>
      </c>
    </row>
    <row r="227" spans="1:1" x14ac:dyDescent="0.25">
      <c r="A227" t="s">
        <v>248</v>
      </c>
    </row>
    <row r="228" spans="1:1" x14ac:dyDescent="0.25">
      <c r="A228" t="s">
        <v>249</v>
      </c>
    </row>
    <row r="229" spans="1:1" x14ac:dyDescent="0.25">
      <c r="A229" t="s">
        <v>250</v>
      </c>
    </row>
    <row r="230" spans="1:1" x14ac:dyDescent="0.25">
      <c r="A230" t="s">
        <v>251</v>
      </c>
    </row>
    <row r="231" spans="1:1" x14ac:dyDescent="0.25">
      <c r="A231" t="s">
        <v>252</v>
      </c>
    </row>
    <row r="232" spans="1:1" x14ac:dyDescent="0.25">
      <c r="A232" t="s">
        <v>253</v>
      </c>
    </row>
    <row r="233" spans="1:1" x14ac:dyDescent="0.25">
      <c r="A233" t="s">
        <v>254</v>
      </c>
    </row>
    <row r="234" spans="1:1" x14ac:dyDescent="0.25">
      <c r="A234" t="s">
        <v>255</v>
      </c>
    </row>
    <row r="235" spans="1:1" x14ac:dyDescent="0.25">
      <c r="A235" t="s">
        <v>256</v>
      </c>
    </row>
    <row r="236" spans="1:1" x14ac:dyDescent="0.25">
      <c r="A236" t="s">
        <v>257</v>
      </c>
    </row>
    <row r="237" spans="1:1" x14ac:dyDescent="0.25">
      <c r="A237" t="s">
        <v>258</v>
      </c>
    </row>
    <row r="238" spans="1:1" x14ac:dyDescent="0.25">
      <c r="A238" t="s">
        <v>259</v>
      </c>
    </row>
    <row r="239" spans="1:1" x14ac:dyDescent="0.25">
      <c r="A239" t="s">
        <v>260</v>
      </c>
    </row>
    <row r="240" spans="1:1" x14ac:dyDescent="0.25">
      <c r="A240" t="s">
        <v>261</v>
      </c>
    </row>
    <row r="241" spans="1:1" x14ac:dyDescent="0.25">
      <c r="A241" t="s">
        <v>262</v>
      </c>
    </row>
    <row r="242" spans="1:1" x14ac:dyDescent="0.25">
      <c r="A242" t="s">
        <v>263</v>
      </c>
    </row>
    <row r="243" spans="1:1" x14ac:dyDescent="0.25">
      <c r="A243" t="s">
        <v>264</v>
      </c>
    </row>
    <row r="244" spans="1:1" x14ac:dyDescent="0.25">
      <c r="A244" t="s">
        <v>265</v>
      </c>
    </row>
    <row r="245" spans="1:1" x14ac:dyDescent="0.25">
      <c r="A245" t="s">
        <v>266</v>
      </c>
    </row>
    <row r="246" spans="1:1" x14ac:dyDescent="0.25">
      <c r="A246" t="s">
        <v>267</v>
      </c>
    </row>
    <row r="247" spans="1:1" x14ac:dyDescent="0.25">
      <c r="A247" t="s">
        <v>268</v>
      </c>
    </row>
    <row r="248" spans="1:1" x14ac:dyDescent="0.25">
      <c r="A248" t="s">
        <v>269</v>
      </c>
    </row>
    <row r="249" spans="1:1" x14ac:dyDescent="0.25">
      <c r="A249" t="s">
        <v>270</v>
      </c>
    </row>
    <row r="250" spans="1:1" x14ac:dyDescent="0.25">
      <c r="A250" t="s">
        <v>271</v>
      </c>
    </row>
    <row r="251" spans="1:1" x14ac:dyDescent="0.25">
      <c r="A251" t="s">
        <v>272</v>
      </c>
    </row>
    <row r="252" spans="1:1" x14ac:dyDescent="0.25">
      <c r="A252" t="s">
        <v>273</v>
      </c>
    </row>
    <row r="253" spans="1:1" x14ac:dyDescent="0.25">
      <c r="A253" t="s">
        <v>274</v>
      </c>
    </row>
    <row r="254" spans="1:1" x14ac:dyDescent="0.25">
      <c r="A254" t="s">
        <v>275</v>
      </c>
    </row>
    <row r="255" spans="1:1" x14ac:dyDescent="0.25">
      <c r="A255" t="s">
        <v>276</v>
      </c>
    </row>
    <row r="256" spans="1:1" x14ac:dyDescent="0.25">
      <c r="A256" t="s">
        <v>277</v>
      </c>
    </row>
    <row r="257" spans="1:1" x14ac:dyDescent="0.25">
      <c r="A257" t="s">
        <v>278</v>
      </c>
    </row>
    <row r="258" spans="1:1" x14ac:dyDescent="0.25">
      <c r="A258" t="s">
        <v>279</v>
      </c>
    </row>
    <row r="259" spans="1:1" x14ac:dyDescent="0.25">
      <c r="A259" t="s">
        <v>280</v>
      </c>
    </row>
    <row r="260" spans="1:1" x14ac:dyDescent="0.25">
      <c r="A260" t="s">
        <v>281</v>
      </c>
    </row>
    <row r="261" spans="1:1" x14ac:dyDescent="0.25">
      <c r="A261" t="s">
        <v>282</v>
      </c>
    </row>
    <row r="262" spans="1:1" x14ac:dyDescent="0.25">
      <c r="A262" t="s">
        <v>283</v>
      </c>
    </row>
    <row r="263" spans="1:1" x14ac:dyDescent="0.25">
      <c r="A263" t="s">
        <v>284</v>
      </c>
    </row>
    <row r="264" spans="1:1" x14ac:dyDescent="0.25">
      <c r="A264" t="s">
        <v>285</v>
      </c>
    </row>
    <row r="265" spans="1:1" x14ac:dyDescent="0.25">
      <c r="A265" t="s">
        <v>286</v>
      </c>
    </row>
    <row r="266" spans="1:1" x14ac:dyDescent="0.25">
      <c r="A266" t="s">
        <v>20</v>
      </c>
    </row>
    <row r="267" spans="1:1" x14ac:dyDescent="0.25">
      <c r="A267" t="s">
        <v>287</v>
      </c>
    </row>
    <row r="268" spans="1:1" x14ac:dyDescent="0.25">
      <c r="A268" t="s">
        <v>288</v>
      </c>
    </row>
    <row r="269" spans="1:1" x14ac:dyDescent="0.25">
      <c r="A269" t="s">
        <v>289</v>
      </c>
    </row>
    <row r="270" spans="1:1" x14ac:dyDescent="0.25">
      <c r="A270" t="s">
        <v>290</v>
      </c>
    </row>
    <row r="271" spans="1:1" x14ac:dyDescent="0.25">
      <c r="A271" t="s">
        <v>291</v>
      </c>
    </row>
    <row r="272" spans="1:1" x14ac:dyDescent="0.25">
      <c r="A272" t="s">
        <v>292</v>
      </c>
    </row>
    <row r="273" spans="1:1" x14ac:dyDescent="0.25">
      <c r="A273" t="s">
        <v>293</v>
      </c>
    </row>
    <row r="274" spans="1:1" x14ac:dyDescent="0.25">
      <c r="A274" t="s">
        <v>294</v>
      </c>
    </row>
    <row r="275" spans="1:1" x14ac:dyDescent="0.25">
      <c r="A275" t="s">
        <v>295</v>
      </c>
    </row>
    <row r="276" spans="1:1" x14ac:dyDescent="0.25">
      <c r="A276" t="s">
        <v>296</v>
      </c>
    </row>
    <row r="277" spans="1:1" x14ac:dyDescent="0.25">
      <c r="A277" t="s">
        <v>297</v>
      </c>
    </row>
    <row r="278" spans="1:1" x14ac:dyDescent="0.25">
      <c r="A278" t="s">
        <v>298</v>
      </c>
    </row>
    <row r="279" spans="1:1" x14ac:dyDescent="0.25">
      <c r="A279" t="s">
        <v>299</v>
      </c>
    </row>
    <row r="280" spans="1:1" x14ac:dyDescent="0.25">
      <c r="A280" t="s">
        <v>300</v>
      </c>
    </row>
    <row r="281" spans="1:1" x14ac:dyDescent="0.25">
      <c r="A281" t="s">
        <v>301</v>
      </c>
    </row>
    <row r="282" spans="1:1" x14ac:dyDescent="0.25">
      <c r="A282" t="s">
        <v>302</v>
      </c>
    </row>
    <row r="283" spans="1:1" x14ac:dyDescent="0.25">
      <c r="A283" t="s">
        <v>303</v>
      </c>
    </row>
    <row r="284" spans="1:1" x14ac:dyDescent="0.25">
      <c r="A284" t="s">
        <v>304</v>
      </c>
    </row>
    <row r="285" spans="1:1" x14ac:dyDescent="0.25">
      <c r="A285" t="s">
        <v>305</v>
      </c>
    </row>
    <row r="286" spans="1:1" x14ac:dyDescent="0.25">
      <c r="A286" t="s">
        <v>306</v>
      </c>
    </row>
    <row r="287" spans="1:1" x14ac:dyDescent="0.25">
      <c r="A287" t="s">
        <v>307</v>
      </c>
    </row>
    <row r="288" spans="1:1" x14ac:dyDescent="0.25">
      <c r="A288" t="s">
        <v>308</v>
      </c>
    </row>
    <row r="289" spans="1:1" x14ac:dyDescent="0.25">
      <c r="A289" t="s">
        <v>309</v>
      </c>
    </row>
    <row r="290" spans="1:1" x14ac:dyDescent="0.25">
      <c r="A290" t="s">
        <v>310</v>
      </c>
    </row>
    <row r="291" spans="1:1" x14ac:dyDescent="0.25">
      <c r="A291" t="s">
        <v>311</v>
      </c>
    </row>
    <row r="292" spans="1:1" x14ac:dyDescent="0.25">
      <c r="A292" t="s">
        <v>312</v>
      </c>
    </row>
    <row r="293" spans="1:1" x14ac:dyDescent="0.25">
      <c r="A293" t="s">
        <v>313</v>
      </c>
    </row>
    <row r="294" spans="1:1" x14ac:dyDescent="0.25">
      <c r="A294" t="s">
        <v>314</v>
      </c>
    </row>
    <row r="295" spans="1:1" x14ac:dyDescent="0.25">
      <c r="A295" t="s">
        <v>315</v>
      </c>
    </row>
    <row r="296" spans="1:1" x14ac:dyDescent="0.25">
      <c r="A296" t="s">
        <v>316</v>
      </c>
    </row>
    <row r="297" spans="1:1" x14ac:dyDescent="0.25">
      <c r="A297" t="s">
        <v>317</v>
      </c>
    </row>
    <row r="298" spans="1:1" x14ac:dyDescent="0.25">
      <c r="A298" t="s">
        <v>318</v>
      </c>
    </row>
    <row r="299" spans="1:1" x14ac:dyDescent="0.25">
      <c r="A299" t="s">
        <v>319</v>
      </c>
    </row>
    <row r="300" spans="1:1" x14ac:dyDescent="0.25">
      <c r="A300" t="s">
        <v>320</v>
      </c>
    </row>
    <row r="301" spans="1:1" x14ac:dyDescent="0.25">
      <c r="A301" t="s">
        <v>321</v>
      </c>
    </row>
    <row r="302" spans="1:1" x14ac:dyDescent="0.25">
      <c r="A302" t="s">
        <v>322</v>
      </c>
    </row>
    <row r="303" spans="1:1" x14ac:dyDescent="0.25">
      <c r="A303" t="s">
        <v>323</v>
      </c>
    </row>
    <row r="304" spans="1:1" x14ac:dyDescent="0.25">
      <c r="A304" t="s">
        <v>324</v>
      </c>
    </row>
    <row r="305" spans="1:1" x14ac:dyDescent="0.25">
      <c r="A305" t="s">
        <v>325</v>
      </c>
    </row>
    <row r="306" spans="1:1" x14ac:dyDescent="0.25">
      <c r="A306" t="s">
        <v>326</v>
      </c>
    </row>
    <row r="307" spans="1:1" x14ac:dyDescent="0.25">
      <c r="A307" t="s">
        <v>327</v>
      </c>
    </row>
    <row r="308" spans="1:1" x14ac:dyDescent="0.25">
      <c r="A308" t="s">
        <v>46</v>
      </c>
    </row>
    <row r="309" spans="1:1" x14ac:dyDescent="0.25">
      <c r="A309" t="s">
        <v>328</v>
      </c>
    </row>
    <row r="310" spans="1:1" x14ac:dyDescent="0.25">
      <c r="A310" t="s">
        <v>47</v>
      </c>
    </row>
    <row r="311" spans="1:1" x14ac:dyDescent="0.25">
      <c r="A311" t="s">
        <v>329</v>
      </c>
    </row>
    <row r="312" spans="1:1" x14ac:dyDescent="0.25">
      <c r="A312" t="s">
        <v>330</v>
      </c>
    </row>
    <row r="313" spans="1:1" x14ac:dyDescent="0.25">
      <c r="A313" t="s">
        <v>331</v>
      </c>
    </row>
    <row r="314" spans="1:1" x14ac:dyDescent="0.25">
      <c r="A314" t="s">
        <v>332</v>
      </c>
    </row>
    <row r="315" spans="1:1" x14ac:dyDescent="0.25">
      <c r="A315" t="s">
        <v>333</v>
      </c>
    </row>
    <row r="316" spans="1:1" x14ac:dyDescent="0.25">
      <c r="A316" t="s">
        <v>334</v>
      </c>
    </row>
    <row r="317" spans="1:1" x14ac:dyDescent="0.25">
      <c r="A317" t="s">
        <v>335</v>
      </c>
    </row>
    <row r="318" spans="1:1" x14ac:dyDescent="0.25">
      <c r="A318" t="s">
        <v>336</v>
      </c>
    </row>
    <row r="319" spans="1:1" x14ac:dyDescent="0.25">
      <c r="A319" t="s">
        <v>337</v>
      </c>
    </row>
    <row r="320" spans="1:1" x14ac:dyDescent="0.25">
      <c r="A320" t="s">
        <v>338</v>
      </c>
    </row>
    <row r="321" spans="1:1" x14ac:dyDescent="0.25">
      <c r="A321" t="s">
        <v>339</v>
      </c>
    </row>
    <row r="322" spans="1:1" x14ac:dyDescent="0.25">
      <c r="A322" t="s">
        <v>340</v>
      </c>
    </row>
    <row r="323" spans="1:1" x14ac:dyDescent="0.25">
      <c r="A323" t="s">
        <v>341</v>
      </c>
    </row>
    <row r="324" spans="1:1" x14ac:dyDescent="0.25">
      <c r="A324" t="s">
        <v>342</v>
      </c>
    </row>
    <row r="325" spans="1:1" x14ac:dyDescent="0.25">
      <c r="A325" t="s">
        <v>343</v>
      </c>
    </row>
    <row r="326" spans="1:1" x14ac:dyDescent="0.25">
      <c r="A326" t="s">
        <v>344</v>
      </c>
    </row>
    <row r="327" spans="1:1" x14ac:dyDescent="0.25">
      <c r="A327" t="s">
        <v>345</v>
      </c>
    </row>
    <row r="328" spans="1:1" x14ac:dyDescent="0.25">
      <c r="A328" t="s">
        <v>346</v>
      </c>
    </row>
    <row r="329" spans="1:1" x14ac:dyDescent="0.25">
      <c r="A329" t="s">
        <v>347</v>
      </c>
    </row>
    <row r="330" spans="1:1" x14ac:dyDescent="0.25">
      <c r="A330" t="s">
        <v>348</v>
      </c>
    </row>
    <row r="331" spans="1:1" x14ac:dyDescent="0.25">
      <c r="A331" t="s">
        <v>349</v>
      </c>
    </row>
    <row r="332" spans="1:1" x14ac:dyDescent="0.25">
      <c r="A332" t="s">
        <v>350</v>
      </c>
    </row>
    <row r="333" spans="1:1" x14ac:dyDescent="0.25">
      <c r="A333" t="s">
        <v>351</v>
      </c>
    </row>
    <row r="334" spans="1:1" x14ac:dyDescent="0.25">
      <c r="A334" t="s">
        <v>352</v>
      </c>
    </row>
    <row r="335" spans="1:1" x14ac:dyDescent="0.25">
      <c r="A335" t="s">
        <v>353</v>
      </c>
    </row>
    <row r="336" spans="1:1" x14ac:dyDescent="0.25">
      <c r="A336" t="s">
        <v>354</v>
      </c>
    </row>
    <row r="337" spans="1:1" x14ac:dyDescent="0.25">
      <c r="A337" t="s">
        <v>355</v>
      </c>
    </row>
    <row r="338" spans="1:1" x14ac:dyDescent="0.25">
      <c r="A338" t="s">
        <v>356</v>
      </c>
    </row>
    <row r="339" spans="1:1" x14ac:dyDescent="0.25">
      <c r="A339" t="s">
        <v>357</v>
      </c>
    </row>
    <row r="340" spans="1:1" x14ac:dyDescent="0.25">
      <c r="A340" t="s">
        <v>358</v>
      </c>
    </row>
    <row r="341" spans="1:1" x14ac:dyDescent="0.25">
      <c r="A341" t="s">
        <v>359</v>
      </c>
    </row>
    <row r="342" spans="1:1" x14ac:dyDescent="0.25">
      <c r="A342" t="s">
        <v>360</v>
      </c>
    </row>
    <row r="343" spans="1:1" x14ac:dyDescent="0.25">
      <c r="A343" t="s">
        <v>361</v>
      </c>
    </row>
    <row r="344" spans="1:1" x14ac:dyDescent="0.25">
      <c r="A344" t="s">
        <v>362</v>
      </c>
    </row>
    <row r="345" spans="1:1" x14ac:dyDescent="0.25">
      <c r="A345" t="s">
        <v>363</v>
      </c>
    </row>
    <row r="346" spans="1:1" x14ac:dyDescent="0.25">
      <c r="A346" t="s">
        <v>364</v>
      </c>
    </row>
    <row r="347" spans="1:1" x14ac:dyDescent="0.25">
      <c r="A347" t="s">
        <v>365</v>
      </c>
    </row>
    <row r="348" spans="1:1" x14ac:dyDescent="0.25">
      <c r="A348" t="s">
        <v>366</v>
      </c>
    </row>
    <row r="349" spans="1:1" x14ac:dyDescent="0.25">
      <c r="A349" t="s">
        <v>367</v>
      </c>
    </row>
    <row r="350" spans="1:1" x14ac:dyDescent="0.25">
      <c r="A350" t="s">
        <v>368</v>
      </c>
    </row>
    <row r="351" spans="1:1" x14ac:dyDescent="0.25">
      <c r="A351" t="s">
        <v>369</v>
      </c>
    </row>
    <row r="352" spans="1:1" x14ac:dyDescent="0.25">
      <c r="A352" t="s">
        <v>370</v>
      </c>
    </row>
    <row r="353" spans="1:1" x14ac:dyDescent="0.25">
      <c r="A353" t="s">
        <v>371</v>
      </c>
    </row>
    <row r="354" spans="1:1" x14ac:dyDescent="0.25">
      <c r="A354" t="s">
        <v>372</v>
      </c>
    </row>
    <row r="355" spans="1:1" x14ac:dyDescent="0.25">
      <c r="A355" t="s">
        <v>373</v>
      </c>
    </row>
    <row r="356" spans="1:1" x14ac:dyDescent="0.25">
      <c r="A356" t="s">
        <v>374</v>
      </c>
    </row>
    <row r="357" spans="1:1" x14ac:dyDescent="0.25">
      <c r="A357" t="s">
        <v>375</v>
      </c>
    </row>
    <row r="358" spans="1:1" x14ac:dyDescent="0.25">
      <c r="A358" t="s">
        <v>376</v>
      </c>
    </row>
    <row r="359" spans="1:1" x14ac:dyDescent="0.25">
      <c r="A359" t="s">
        <v>377</v>
      </c>
    </row>
    <row r="360" spans="1:1" x14ac:dyDescent="0.25">
      <c r="A360" t="s">
        <v>378</v>
      </c>
    </row>
    <row r="361" spans="1:1" x14ac:dyDescent="0.25">
      <c r="A361" t="s">
        <v>379</v>
      </c>
    </row>
    <row r="362" spans="1:1" x14ac:dyDescent="0.25">
      <c r="A362" t="s">
        <v>380</v>
      </c>
    </row>
    <row r="363" spans="1:1" x14ac:dyDescent="0.25">
      <c r="A363" t="s">
        <v>381</v>
      </c>
    </row>
    <row r="364" spans="1:1" x14ac:dyDescent="0.25">
      <c r="A364" t="s">
        <v>382</v>
      </c>
    </row>
    <row r="365" spans="1:1" x14ac:dyDescent="0.25">
      <c r="A365" t="s">
        <v>383</v>
      </c>
    </row>
    <row r="366" spans="1:1" x14ac:dyDescent="0.25">
      <c r="A366" t="s">
        <v>384</v>
      </c>
    </row>
    <row r="367" spans="1:1" x14ac:dyDescent="0.25">
      <c r="A367" t="s">
        <v>385</v>
      </c>
    </row>
    <row r="368" spans="1:1" x14ac:dyDescent="0.25">
      <c r="A368" t="s">
        <v>386</v>
      </c>
    </row>
    <row r="369" spans="1:1" x14ac:dyDescent="0.25">
      <c r="A369" t="s">
        <v>387</v>
      </c>
    </row>
    <row r="370" spans="1:1" x14ac:dyDescent="0.25">
      <c r="A370" t="s">
        <v>388</v>
      </c>
    </row>
    <row r="371" spans="1:1" x14ac:dyDescent="0.25">
      <c r="A371" t="s">
        <v>389</v>
      </c>
    </row>
    <row r="372" spans="1:1" x14ac:dyDescent="0.25">
      <c r="A372" t="s">
        <v>390</v>
      </c>
    </row>
    <row r="373" spans="1:1" x14ac:dyDescent="0.25">
      <c r="A373" t="s">
        <v>391</v>
      </c>
    </row>
    <row r="374" spans="1:1" x14ac:dyDescent="0.25">
      <c r="A374" t="s">
        <v>392</v>
      </c>
    </row>
    <row r="375" spans="1:1" x14ac:dyDescent="0.25">
      <c r="A375" t="s">
        <v>393</v>
      </c>
    </row>
    <row r="376" spans="1:1" x14ac:dyDescent="0.25">
      <c r="A376" t="s">
        <v>394</v>
      </c>
    </row>
    <row r="377" spans="1:1" x14ac:dyDescent="0.25">
      <c r="A377" t="s">
        <v>395</v>
      </c>
    </row>
    <row r="378" spans="1:1" x14ac:dyDescent="0.25">
      <c r="A378" t="s">
        <v>396</v>
      </c>
    </row>
    <row r="379" spans="1:1" x14ac:dyDescent="0.25">
      <c r="A379" t="s">
        <v>397</v>
      </c>
    </row>
    <row r="380" spans="1:1" x14ac:dyDescent="0.25">
      <c r="A380" t="s">
        <v>398</v>
      </c>
    </row>
    <row r="381" spans="1:1" x14ac:dyDescent="0.25">
      <c r="A381" t="s">
        <v>399</v>
      </c>
    </row>
    <row r="382" spans="1:1" x14ac:dyDescent="0.25">
      <c r="A382" t="s">
        <v>400</v>
      </c>
    </row>
    <row r="383" spans="1:1" x14ac:dyDescent="0.25">
      <c r="A383" t="s">
        <v>401</v>
      </c>
    </row>
    <row r="384" spans="1:1" x14ac:dyDescent="0.25">
      <c r="A384" t="s">
        <v>402</v>
      </c>
    </row>
    <row r="385" spans="1:1" x14ac:dyDescent="0.25">
      <c r="A385" t="s">
        <v>403</v>
      </c>
    </row>
    <row r="386" spans="1:1" x14ac:dyDescent="0.25">
      <c r="A386" t="s">
        <v>404</v>
      </c>
    </row>
    <row r="387" spans="1:1" x14ac:dyDescent="0.25">
      <c r="A387" t="s">
        <v>405</v>
      </c>
    </row>
    <row r="388" spans="1:1" x14ac:dyDescent="0.25">
      <c r="A388" t="s">
        <v>406</v>
      </c>
    </row>
    <row r="389" spans="1:1" x14ac:dyDescent="0.25">
      <c r="A389" t="s">
        <v>407</v>
      </c>
    </row>
    <row r="390" spans="1:1" x14ac:dyDescent="0.25">
      <c r="A390" t="s">
        <v>408</v>
      </c>
    </row>
    <row r="391" spans="1:1" x14ac:dyDescent="0.25">
      <c r="A391" t="s">
        <v>409</v>
      </c>
    </row>
    <row r="392" spans="1:1" x14ac:dyDescent="0.25">
      <c r="A392" t="s">
        <v>410</v>
      </c>
    </row>
    <row r="393" spans="1:1" x14ac:dyDescent="0.25">
      <c r="A393" t="s">
        <v>411</v>
      </c>
    </row>
    <row r="394" spans="1:1" x14ac:dyDescent="0.25">
      <c r="A394" t="s">
        <v>412</v>
      </c>
    </row>
    <row r="395" spans="1:1" x14ac:dyDescent="0.25">
      <c r="A395" t="s">
        <v>413</v>
      </c>
    </row>
    <row r="396" spans="1:1" x14ac:dyDescent="0.25">
      <c r="A396" t="s">
        <v>414</v>
      </c>
    </row>
    <row r="397" spans="1:1" x14ac:dyDescent="0.25">
      <c r="A397" t="s">
        <v>415</v>
      </c>
    </row>
    <row r="399" spans="1:1" x14ac:dyDescent="0.25">
      <c r="A399" t="s">
        <v>419</v>
      </c>
    </row>
    <row r="400" spans="1:1" x14ac:dyDescent="0.25">
      <c r="A400" t="s">
        <v>420</v>
      </c>
    </row>
    <row r="401" spans="1:1" x14ac:dyDescent="0.25">
      <c r="A401" t="s">
        <v>421</v>
      </c>
    </row>
    <row r="402" spans="1:1" x14ac:dyDescent="0.25">
      <c r="A402" t="s">
        <v>422</v>
      </c>
    </row>
    <row r="403" spans="1:1" x14ac:dyDescent="0.25">
      <c r="A403" t="s">
        <v>423</v>
      </c>
    </row>
    <row r="404" spans="1:1" x14ac:dyDescent="0.25">
      <c r="A404" t="s">
        <v>424</v>
      </c>
    </row>
    <row r="405" spans="1:1" x14ac:dyDescent="0.25">
      <c r="A405" t="s">
        <v>425</v>
      </c>
    </row>
    <row r="406" spans="1:1" x14ac:dyDescent="0.25">
      <c r="A406" t="s">
        <v>45</v>
      </c>
    </row>
    <row r="407" spans="1:1" x14ac:dyDescent="0.25">
      <c r="A407" t="s">
        <v>426</v>
      </c>
    </row>
    <row r="408" spans="1:1" x14ac:dyDescent="0.25">
      <c r="A408" t="s">
        <v>427</v>
      </c>
    </row>
    <row r="409" spans="1:1" x14ac:dyDescent="0.25">
      <c r="A409" t="s">
        <v>428</v>
      </c>
    </row>
    <row r="410" spans="1:1" x14ac:dyDescent="0.25">
      <c r="A410" t="s">
        <v>429</v>
      </c>
    </row>
    <row r="411" spans="1:1" x14ac:dyDescent="0.25">
      <c r="A411" t="s">
        <v>430</v>
      </c>
    </row>
    <row r="413" spans="1:1" x14ac:dyDescent="0.25">
      <c r="A413" t="s">
        <v>442</v>
      </c>
    </row>
    <row r="414" spans="1:1" x14ac:dyDescent="0.25">
      <c r="A414" t="s">
        <v>443</v>
      </c>
    </row>
    <row r="415" spans="1:1" x14ac:dyDescent="0.25">
      <c r="A415" t="s">
        <v>444</v>
      </c>
    </row>
    <row r="416" spans="1:1" x14ac:dyDescent="0.25">
      <c r="A416" t="s">
        <v>445</v>
      </c>
    </row>
    <row r="417" spans="1:1" x14ac:dyDescent="0.25">
      <c r="A417" t="s">
        <v>446</v>
      </c>
    </row>
    <row r="418" spans="1:1" x14ac:dyDescent="0.25">
      <c r="A418" t="s">
        <v>447</v>
      </c>
    </row>
    <row r="419" spans="1:1" x14ac:dyDescent="0.25">
      <c r="A419" t="s">
        <v>448</v>
      </c>
    </row>
    <row r="420" spans="1:1" x14ac:dyDescent="0.25">
      <c r="A420" t="s">
        <v>449</v>
      </c>
    </row>
    <row r="421" spans="1:1" x14ac:dyDescent="0.25">
      <c r="A421" t="s">
        <v>450</v>
      </c>
    </row>
    <row r="422" spans="1:1" x14ac:dyDescent="0.25">
      <c r="A422" t="s">
        <v>451</v>
      </c>
    </row>
    <row r="423" spans="1:1" x14ac:dyDescent="0.25">
      <c r="A423" t="s">
        <v>452</v>
      </c>
    </row>
    <row r="424" spans="1:1" x14ac:dyDescent="0.25">
      <c r="A424" t="s">
        <v>453</v>
      </c>
    </row>
    <row r="425" spans="1:1" x14ac:dyDescent="0.25">
      <c r="A425" t="s">
        <v>45</v>
      </c>
    </row>
    <row r="426" spans="1:1" x14ac:dyDescent="0.25">
      <c r="A426" t="s">
        <v>454</v>
      </c>
    </row>
    <row r="427" spans="1:1" x14ac:dyDescent="0.25">
      <c r="A427" t="s">
        <v>455</v>
      </c>
    </row>
    <row r="428" spans="1:1" x14ac:dyDescent="0.25">
      <c r="A428" t="s">
        <v>456</v>
      </c>
    </row>
    <row r="429" spans="1:1" x14ac:dyDescent="0.25">
      <c r="A429" t="s">
        <v>457</v>
      </c>
    </row>
    <row r="430" spans="1:1" x14ac:dyDescent="0.25">
      <c r="A430" t="s">
        <v>458</v>
      </c>
    </row>
    <row r="431" spans="1:1" x14ac:dyDescent="0.25">
      <c r="A431" t="s">
        <v>459</v>
      </c>
    </row>
    <row r="433" spans="1:1" x14ac:dyDescent="0.25">
      <c r="A433" t="s">
        <v>469</v>
      </c>
    </row>
    <row r="434" spans="1:1" x14ac:dyDescent="0.25">
      <c r="A434" t="s">
        <v>470</v>
      </c>
    </row>
    <row r="436" spans="1:1" x14ac:dyDescent="0.25">
      <c r="A436" t="s">
        <v>476</v>
      </c>
    </row>
    <row r="437" spans="1:1" x14ac:dyDescent="0.25">
      <c r="A437" t="s">
        <v>477</v>
      </c>
    </row>
    <row r="438" spans="1:1" x14ac:dyDescent="0.25">
      <c r="A438" t="s">
        <v>478</v>
      </c>
    </row>
    <row r="439" spans="1:1" x14ac:dyDescent="0.25">
      <c r="A439" t="s">
        <v>479</v>
      </c>
    </row>
    <row r="440" spans="1:1" x14ac:dyDescent="0.25">
      <c r="A440" t="s">
        <v>480</v>
      </c>
    </row>
    <row r="441" spans="1:1" x14ac:dyDescent="0.25">
      <c r="A441" t="s">
        <v>481</v>
      </c>
    </row>
    <row r="442" spans="1:1" x14ac:dyDescent="0.25">
      <c r="A442" t="s">
        <v>482</v>
      </c>
    </row>
    <row r="443" spans="1:1" x14ac:dyDescent="0.25">
      <c r="A443" t="s">
        <v>483</v>
      </c>
    </row>
    <row r="444" spans="1:1" x14ac:dyDescent="0.25">
      <c r="A444" t="s">
        <v>484</v>
      </c>
    </row>
    <row r="445" spans="1:1" x14ac:dyDescent="0.25">
      <c r="A445" t="s">
        <v>485</v>
      </c>
    </row>
    <row r="446" spans="1:1" x14ac:dyDescent="0.25">
      <c r="A446" t="s">
        <v>486</v>
      </c>
    </row>
    <row r="447" spans="1:1" x14ac:dyDescent="0.25">
      <c r="A447" t="s">
        <v>487</v>
      </c>
    </row>
    <row r="448" spans="1:1" x14ac:dyDescent="0.25">
      <c r="A448" t="s">
        <v>488</v>
      </c>
    </row>
    <row r="449" spans="1:1" x14ac:dyDescent="0.25">
      <c r="A449" t="s">
        <v>489</v>
      </c>
    </row>
    <row r="450" spans="1:1" x14ac:dyDescent="0.25">
      <c r="A450" t="s">
        <v>490</v>
      </c>
    </row>
    <row r="451" spans="1:1" x14ac:dyDescent="0.25">
      <c r="A451" t="s">
        <v>491</v>
      </c>
    </row>
    <row r="452" spans="1:1" x14ac:dyDescent="0.25">
      <c r="A452" t="s">
        <v>492</v>
      </c>
    </row>
    <row r="453" spans="1:1" x14ac:dyDescent="0.25">
      <c r="A453" t="s">
        <v>493</v>
      </c>
    </row>
    <row r="454" spans="1:1" x14ac:dyDescent="0.25">
      <c r="A454" t="s">
        <v>494</v>
      </c>
    </row>
    <row r="455" spans="1:1" x14ac:dyDescent="0.25">
      <c r="A455" t="s">
        <v>495</v>
      </c>
    </row>
    <row r="456" spans="1:1" x14ac:dyDescent="0.25">
      <c r="A456" t="s">
        <v>496</v>
      </c>
    </row>
    <row r="457" spans="1:1" x14ac:dyDescent="0.25">
      <c r="A457" t="s">
        <v>497</v>
      </c>
    </row>
    <row r="458" spans="1:1" x14ac:dyDescent="0.25">
      <c r="A458" t="s">
        <v>498</v>
      </c>
    </row>
    <row r="459" spans="1:1" x14ac:dyDescent="0.25">
      <c r="A459" t="s">
        <v>499</v>
      </c>
    </row>
  </sheetData>
  <conditionalFormatting sqref="A1:XFD1048576">
    <cfRule type="expression" dxfId="0" priority="1" stopIfTrue="1">
      <formula>_xlfn.ISFORMULA(A1)</formula>
    </cfRule>
  </conditionalFormatting>
  <pageMargins left="0.7" right="0.7" top="0.75" bottom="0.75" header="0.3" footer="0.3"/>
</worksheet>
</file>

<file path=docMetadata/LabelInfo.xml><?xml version="1.0" encoding="utf-8"?>
<clbl:labelList xmlns:clbl="http://schemas.microsoft.com/office/2020/mipLabelMetadata">
  <clbl:label id="{046da4d3-ba20-4986-879c-49e262eff745}" enabled="1" method="Standard" siteId="{9f693e63-5e9e-4ced-98a4-8ab28f9d0c2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41</vt:i4>
      </vt:variant>
    </vt:vector>
  </HeadingPairs>
  <TitlesOfParts>
    <vt:vector size="60" baseType="lpstr">
      <vt:lpstr>Instructions</vt:lpstr>
      <vt:lpstr>protocols</vt:lpstr>
      <vt:lpstr>basic_study_design</vt:lpstr>
      <vt:lpstr>treatments</vt:lpstr>
      <vt:lpstr>treatments_lookup</vt:lpstr>
      <vt:lpstr>reagents</vt:lpstr>
      <vt:lpstr>subjectAnimals</vt:lpstr>
      <vt:lpstr>reagent_lookup</vt:lpstr>
      <vt:lpstr>bioSamples</vt:lpstr>
      <vt:lpstr>experiments</vt:lpstr>
      <vt:lpstr>experiment_lookup</vt:lpstr>
      <vt:lpstr>experimentSamples</vt:lpstr>
      <vt:lpstr>exp_sample_lookup</vt:lpstr>
      <vt:lpstr>publicRepositories</vt:lpstr>
      <vt:lpstr>pubrep_lookup</vt:lpstr>
      <vt:lpstr>biosample_lookup</vt:lpstr>
      <vt:lpstr>animals_lookup</vt:lpstr>
      <vt:lpstr>protocols_lookup</vt:lpstr>
      <vt:lpstr>study_lookup</vt:lpstr>
      <vt:lpstr>age_unit</vt:lpstr>
      <vt:lpstr>arm_or_cohort</vt:lpstr>
      <vt:lpstr>biosample_id</vt:lpstr>
      <vt:lpstr>experiment_id</vt:lpstr>
      <vt:lpstr>Expsample_ID</vt:lpstr>
      <vt:lpstr>lookupage_event1175</vt:lpstr>
      <vt:lpstr>lookupage_unit1129</vt:lpstr>
      <vt:lpstr>lookupage_unit1174</vt:lpstr>
      <vt:lpstr>lookupamount_unit1143</vt:lpstr>
      <vt:lpstr>lookupcondition_reported1131</vt:lpstr>
      <vt:lpstr>lookupcriterion_category1134</vt:lpstr>
      <vt:lpstr>lookupdisease_reported1171</vt:lpstr>
      <vt:lpstr>lookupdisease_stage_reported1173</vt:lpstr>
      <vt:lpstr>lookupduration_unit1144</vt:lpstr>
      <vt:lpstr>lookupexposure_material_reported1170</vt:lpstr>
      <vt:lpstr>lookupexposure_process_reported1178</vt:lpstr>
      <vt:lpstr>lookupgender1172</vt:lpstr>
      <vt:lpstr>lookupmeasurement_technique1017</vt:lpstr>
      <vt:lpstr>lookupmeasurement_technique1063</vt:lpstr>
      <vt:lpstr>lookuprepository_name1196</vt:lpstr>
      <vt:lpstr>lookupresearch_focus1130</vt:lpstr>
      <vt:lpstr>lookuprole_in_study1133</vt:lpstr>
      <vt:lpstr>lookupspecies1177</vt:lpstr>
      <vt:lpstr>lookupstudy_file_type1135</vt:lpstr>
      <vt:lpstr>lookupstudy_time_collected_unit1015</vt:lpstr>
      <vt:lpstr>lookupstudy_time_collected_unit1103</vt:lpstr>
      <vt:lpstr>lookupstudy_time_t0_event1016</vt:lpstr>
      <vt:lpstr>lookupstudy_time_t0_event1104</vt:lpstr>
      <vt:lpstr>lookupsubject_location1176</vt:lpstr>
      <vt:lpstr>lookuptemperature_unit1145</vt:lpstr>
      <vt:lpstr>lookuptype_reported1132</vt:lpstr>
      <vt:lpstr>lookuptype1018</vt:lpstr>
      <vt:lpstr>lookuptype1102</vt:lpstr>
      <vt:lpstr>lookuptype1194</vt:lpstr>
      <vt:lpstr>lookupuse_treatment1142</vt:lpstr>
      <vt:lpstr>planned_visit</vt:lpstr>
      <vt:lpstr>protocol_ids</vt:lpstr>
      <vt:lpstr>reagent_ids</vt:lpstr>
      <vt:lpstr>study_id</vt:lpstr>
      <vt:lpstr>subject_animal_id</vt:lpstr>
      <vt:lpstr>treatment_id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Lee, Nicholas</cp:lastModifiedBy>
  <dcterms:created xsi:type="dcterms:W3CDTF">2024-05-28T20:03:11Z</dcterms:created>
  <dcterms:modified xsi:type="dcterms:W3CDTF">2024-10-23T21:54:43Z</dcterms:modified>
</cp:coreProperties>
</file>