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emuscanell/UCF-01-EXCEL-CHALLENGE/"/>
    </mc:Choice>
  </mc:AlternateContent>
  <xr:revisionPtr revIDLastSave="0" documentId="13_ncr:1_{3C9D66AE-1315-E348-B4C4-AA9597ECC915}" xr6:coauthVersionLast="45" xr6:coauthVersionMax="45" xr10:uidLastSave="{00000000-0000-0000-0000-000000000000}"/>
  <bookViews>
    <workbookView xWindow="4160" yWindow="480" windowWidth="29440" windowHeight="17820" activeTab="3" xr2:uid="{00000000-000D-0000-FFFF-FFFF00000000}"/>
  </bookViews>
  <sheets>
    <sheet name="Data" sheetId="1" r:id="rId1"/>
    <sheet name="Pivot_State" sheetId="2" r:id="rId2"/>
    <sheet name="Pivot_Stacked" sheetId="4" r:id="rId3"/>
    <sheet name="Pivot_Date" sheetId="7" r:id="rId4"/>
    <sheet name="Bonus" sheetId="8" r:id="rId5"/>
    <sheet name="Bonus Stats Successes" sheetId="16" r:id="rId6"/>
    <sheet name="Bonus Stats Failures" sheetId="17" r:id="rId7"/>
    <sheet name="Bonus Stats Summary" sheetId="18" r:id="rId8"/>
  </sheets>
  <calcPr calcId="191029"/>
  <pivotCaches>
    <pivotCache cacheId="8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8" l="1"/>
  <c r="C6" i="18"/>
  <c r="C5" i="18"/>
  <c r="C4" i="18"/>
  <c r="C3" i="18"/>
  <c r="C2" i="18"/>
  <c r="B7" i="18"/>
  <c r="B6" i="18"/>
  <c r="B5" i="18"/>
  <c r="B4" i="18"/>
  <c r="B3" i="18"/>
  <c r="B2" i="18"/>
  <c r="D13" i="8" l="1"/>
  <c r="D12" i="8"/>
  <c r="D11" i="8"/>
  <c r="D10" i="8"/>
  <c r="D9" i="8"/>
  <c r="H9" i="8" s="1"/>
  <c r="D8" i="8"/>
  <c r="H8" i="8" s="1"/>
  <c r="D7" i="8"/>
  <c r="H7" i="8" s="1"/>
  <c r="D6" i="8"/>
  <c r="D5" i="8"/>
  <c r="D4" i="8"/>
  <c r="D3" i="8"/>
  <c r="D2" i="8"/>
  <c r="C13" i="8"/>
  <c r="C12" i="8"/>
  <c r="B12" i="8"/>
  <c r="B11" i="8"/>
  <c r="C11" i="8"/>
  <c r="C10" i="8"/>
  <c r="C9" i="8"/>
  <c r="G9" i="8" s="1"/>
  <c r="C8" i="8"/>
  <c r="G8" i="8" s="1"/>
  <c r="C7" i="8"/>
  <c r="G7" i="8" s="1"/>
  <c r="C6" i="8"/>
  <c r="C5" i="8"/>
  <c r="C4" i="8"/>
  <c r="C3" i="8"/>
  <c r="B3" i="8"/>
  <c r="B4" i="8"/>
  <c r="B5" i="8"/>
  <c r="B6" i="8"/>
  <c r="C2" i="8"/>
  <c r="B13" i="8"/>
  <c r="B10" i="8"/>
  <c r="E10" i="8" s="1"/>
  <c r="B9" i="8"/>
  <c r="E9" i="8" s="1"/>
  <c r="B8" i="8"/>
  <c r="E8" i="8" s="1"/>
  <c r="B7" i="8"/>
  <c r="E7" i="8" s="1"/>
  <c r="B2" i="8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2469" i="1"/>
  <c r="F12" i="8" l="1"/>
  <c r="G2" i="8"/>
  <c r="G6" i="8"/>
  <c r="F2" i="8"/>
  <c r="H2" i="8"/>
  <c r="H10" i="8"/>
  <c r="F4" i="8"/>
  <c r="G10" i="8"/>
  <c r="H4" i="8"/>
  <c r="H12" i="8"/>
  <c r="G3" i="8"/>
  <c r="G11" i="8"/>
  <c r="E2" i="8"/>
  <c r="E6" i="8"/>
  <c r="F6" i="8" s="1"/>
  <c r="F10" i="8"/>
  <c r="E13" i="8"/>
  <c r="H13" i="8" s="1"/>
  <c r="E5" i="8"/>
  <c r="H5" i="8" s="1"/>
  <c r="F9" i="8"/>
  <c r="E12" i="8"/>
  <c r="G12" i="8" s="1"/>
  <c r="E4" i="8"/>
  <c r="G4" i="8" s="1"/>
  <c r="F8" i="8"/>
  <c r="E11" i="8"/>
  <c r="F11" i="8" s="1"/>
  <c r="E3" i="8"/>
  <c r="H3" i="8" s="1"/>
  <c r="F7" i="8"/>
  <c r="O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4022" i="1"/>
  <c r="P3111" i="1"/>
  <c r="P1155" i="1"/>
  <c r="P2930" i="1"/>
  <c r="P3585" i="1"/>
  <c r="P1046" i="1"/>
  <c r="P2469" i="1"/>
  <c r="F5" i="8" l="1"/>
  <c r="G5" i="8"/>
  <c r="F13" i="8"/>
  <c r="F3" i="8"/>
  <c r="G13" i="8"/>
  <c r="H6" i="8"/>
  <c r="H11" i="8"/>
</calcChain>
</file>

<file path=xl/sharedStrings.xml><?xml version="1.0" encoding="utf-8"?>
<sst xmlns="http://schemas.openxmlformats.org/spreadsheetml/2006/main" count="36773" uniqueCount="8408">
  <si>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</si>
  <si>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</si>
  <si>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</si>
  <si>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</si>
  <si>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</si>
  <si>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</si>
  <si>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</si>
  <si>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</si>
  <si>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</si>
  <si>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</si>
  <si>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</si>
  <si>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</si>
  <si>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</si>
  <si>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</si>
  <si>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</si>
  <si>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</si>
  <si>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</si>
  <si>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</si>
  <si>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</si>
  <si>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</si>
  <si>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</si>
  <si>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</si>
  <si>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</si>
  <si>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</si>
  <si>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</si>
  <si>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</si>
  <si>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</si>
  <si>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</si>
  <si>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</si>
  <si>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</si>
  <si>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</si>
  <si>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</si>
  <si>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</si>
  <si>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</si>
  <si>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</si>
  <si>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</si>
  <si>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</si>
  <si>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</si>
  <si>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</si>
  <si>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</si>
  <si>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</si>
  <si>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</si>
  <si>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</si>
  <si>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</si>
  <si>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</si>
  <si>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</si>
  <si>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</si>
  <si>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</si>
  <si>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</si>
  <si>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</si>
  <si>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</si>
  <si>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</si>
  <si>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</si>
  <si>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</si>
  <si>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</si>
  <si>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</si>
  <si>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</si>
  <si>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</si>
  <si>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</si>
  <si>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</si>
  <si>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</si>
  <si>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</si>
  <si>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</si>
  <si>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</si>
  <si>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</si>
  <si>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</si>
  <si>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</si>
  <si>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</si>
  <si>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</si>
  <si>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</si>
  <si>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</si>
  <si>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</si>
  <si>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</si>
  <si>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</si>
  <si>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</si>
  <si>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</si>
  <si>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</si>
  <si>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</si>
  <si>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</si>
  <si>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</si>
  <si>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</si>
  <si>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</si>
  <si>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</si>
  <si>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</si>
  <si>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</si>
  <si>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</si>
  <si>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</si>
  <si>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</si>
  <si>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</si>
  <si>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</si>
  <si>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</si>
  <si>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</si>
  <si>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</si>
  <si>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</si>
  <si>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</si>
  <si>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</si>
  <si>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</si>
  <si>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</si>
  <si>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</si>
  <si>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</si>
  <si>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</si>
  <si>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</si>
  <si>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</si>
  <si>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</si>
  <si>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</si>
  <si>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</si>
  <si>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</si>
  <si>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</si>
  <si>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</si>
  <si>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</si>
  <si>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</si>
  <si>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</si>
  <si>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</si>
  <si>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</si>
  <si>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</si>
  <si>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</si>
  <si>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</si>
  <si>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</si>
  <si>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</si>
  <si>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</si>
  <si>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</si>
  <si>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</si>
  <si>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</si>
  <si>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</si>
  <si>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</si>
  <si>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</si>
  <si>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</si>
  <si>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</si>
  <si>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</si>
  <si>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</si>
  <si>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</si>
  <si>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</si>
  <si>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</si>
  <si>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</si>
  <si>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</si>
  <si>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</si>
  <si>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</si>
  <si>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</si>
  <si>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</si>
  <si>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</si>
  <si>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</si>
  <si>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</si>
  <si>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</si>
  <si>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</si>
  <si>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</si>
  <si>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</si>
  <si>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</si>
  <si>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</si>
  <si>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</si>
  <si>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</si>
  <si>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</si>
  <si>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</si>
  <si>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</si>
  <si>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</si>
  <si>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</si>
  <si>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</si>
  <si>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</si>
  <si>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</si>
  <si>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</si>
  <si>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</si>
  <si>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</si>
  <si>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</si>
  <si>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</si>
  <si>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</si>
  <si>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</si>
  <si>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</si>
  <si>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</si>
  <si>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</si>
  <si>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</si>
  <si>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</si>
  <si>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</si>
  <si>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</si>
  <si>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</si>
  <si>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</si>
  <si>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</si>
  <si>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</si>
  <si>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</si>
  <si>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</si>
  <si>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</si>
  <si>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</si>
  <si>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</si>
  <si>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</si>
  <si>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</si>
  <si>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</si>
  <si>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</si>
  <si>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</si>
  <si>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</si>
  <si>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</si>
  <si>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</si>
  <si>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</si>
  <si>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</si>
  <si>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</si>
  <si>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</si>
  <si>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</si>
  <si>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</si>
  <si>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</si>
  <si>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</si>
  <si>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</si>
  <si>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</si>
  <si>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</si>
  <si>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</si>
  <si>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</si>
  <si>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</si>
  <si>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</si>
  <si>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</si>
  <si>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</si>
  <si>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</si>
  <si>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</si>
  <si>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</si>
  <si>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</si>
  <si>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</si>
  <si>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</si>
  <si>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</si>
  <si>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</si>
  <si>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</si>
  <si>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</si>
  <si>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</si>
  <si>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</si>
  <si>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</si>
  <si>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</si>
  <si>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</si>
  <si>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</si>
  <si>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</si>
  <si>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</si>
  <si>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</si>
  <si>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</si>
  <si>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</si>
  <si>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</si>
  <si>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</si>
  <si>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</si>
  <si>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</si>
  <si>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</si>
  <si>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</si>
  <si>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</si>
  <si>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</si>
  <si>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</si>
  <si>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</si>
  <si>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</si>
  <si>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</si>
  <si>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</si>
  <si>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</si>
  <si>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</si>
  <si>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</si>
  <si>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</si>
  <si>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</si>
  <si>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</si>
  <si>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</si>
  <si>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</si>
  <si>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</si>
  <si>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</si>
  <si>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</si>
  <si>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</si>
  <si>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</si>
  <si>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</si>
  <si>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</si>
  <si>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</si>
  <si>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</si>
  <si>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</si>
  <si>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</si>
  <si>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</si>
  <si>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</si>
  <si>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</si>
  <si>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</si>
  <si>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</si>
  <si>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</si>
  <si>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</si>
  <si>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</si>
  <si>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</si>
  <si>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</si>
  <si>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</si>
  <si>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</si>
  <si>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</si>
  <si>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</si>
  <si>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</si>
  <si>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</si>
  <si>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</si>
  <si>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</si>
  <si>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</si>
  <si>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</si>
  <si>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</si>
  <si>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</si>
  <si>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</si>
  <si>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</si>
  <si>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</si>
  <si>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</si>
  <si>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</si>
  <si>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</si>
  <si>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</si>
  <si>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</si>
  <si>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</si>
  <si>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</si>
  <si>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</si>
  <si>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</si>
  <si>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</si>
  <si>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</si>
  <si>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</si>
  <si>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</si>
  <si>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</si>
  <si>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</si>
  <si>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</si>
  <si>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</si>
  <si>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</si>
  <si>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</si>
  <si>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</si>
  <si>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</si>
  <si>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</si>
  <si>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</si>
  <si>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</si>
  <si>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</si>
  <si>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</si>
  <si>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</si>
  <si>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</si>
  <si>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</si>
  <si>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</si>
  <si>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</si>
  <si>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</si>
  <si>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</si>
  <si>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</si>
  <si>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</si>
  <si>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</si>
  <si>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</si>
  <si>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</si>
  <si>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</si>
  <si>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</si>
  <si>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</si>
  <si>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</si>
  <si>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</si>
  <si>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</si>
  <si>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</si>
  <si>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</si>
  <si>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</si>
  <si>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</si>
  <si>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</si>
  <si>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</si>
  <si>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</si>
  <si>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</si>
  <si>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</si>
  <si>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</si>
  <si>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</si>
  <si>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</si>
  <si>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</si>
  <si>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</si>
  <si>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</si>
  <si>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</si>
  <si>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</si>
  <si>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</si>
  <si>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</si>
  <si>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</si>
  <si>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</si>
  <si>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</si>
  <si>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</si>
  <si>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</si>
  <si>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</si>
  <si>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</si>
  <si>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</si>
  <si>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</si>
  <si>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</si>
  <si>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</si>
  <si>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</si>
  <si>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</si>
  <si>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</si>
  <si>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</si>
  <si>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</si>
  <si>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</si>
  <si>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</si>
  <si>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</si>
  <si>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</si>
  <si>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</si>
  <si>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</si>
  <si>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</si>
  <si>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</si>
  <si>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</si>
  <si>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</si>
  <si>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</si>
  <si>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</si>
  <si>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</si>
  <si>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</si>
  <si>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</si>
  <si>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</si>
  <si>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</si>
  <si>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</si>
  <si>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</si>
  <si>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</si>
  <si>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</si>
  <si>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</si>
  <si>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</si>
  <si>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</si>
  <si>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</si>
  <si>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</si>
  <si>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</si>
  <si>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</si>
  <si>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</si>
  <si>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</si>
  <si>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</si>
  <si>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</si>
  <si>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</si>
  <si>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</si>
  <si>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</si>
  <si>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</si>
  <si>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</si>
  <si>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</si>
  <si>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</si>
  <si>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</si>
  <si>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</si>
  <si>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</si>
  <si>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</si>
  <si>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</si>
  <si>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</si>
  <si>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</si>
  <si>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</si>
  <si>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</si>
  <si>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</si>
  <si>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</si>
  <si>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</si>
  <si>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</si>
  <si>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</si>
  <si>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</si>
  <si>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</si>
  <si>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</si>
  <si>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</si>
  <si>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</si>
  <si>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</si>
  <si>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</si>
  <si>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</si>
  <si>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</si>
  <si>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</si>
  <si>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</si>
  <si>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</si>
  <si>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</si>
  <si>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</si>
  <si>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</si>
  <si>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</si>
  <si>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</si>
  <si>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</si>
  <si>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</si>
  <si>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</si>
  <si>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</si>
  <si>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</si>
  <si>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</si>
  <si>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</si>
  <si>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</si>
  <si>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</si>
  <si>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</si>
  <si>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</si>
  <si>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</si>
  <si>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</si>
  <si>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</si>
  <si>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</si>
  <si>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</si>
  <si>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</si>
  <si>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</si>
  <si>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</si>
  <si>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</si>
  <si>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</si>
  <si>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</si>
  <si>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</si>
  <si>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</si>
  <si>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</si>
  <si>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</si>
  <si>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</si>
  <si>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</si>
  <si>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</si>
  <si>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</si>
  <si>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</si>
  <si>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</si>
  <si>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</si>
  <si>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</si>
  <si>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</si>
  <si>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</si>
  <si>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</si>
  <si>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</si>
  <si>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</si>
  <si>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</si>
  <si>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</si>
  <si>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</si>
  <si>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</si>
  <si>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</si>
  <si>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</si>
  <si>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</si>
  <si>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</si>
  <si>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</si>
  <si>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</si>
  <si>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</si>
  <si>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</si>
  <si>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</si>
  <si>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</si>
  <si>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</si>
  <si>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</si>
  <si>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</si>
  <si>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</si>
  <si>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</si>
  <si>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</si>
  <si>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</si>
  <si>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</si>
  <si>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</si>
  <si>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</si>
  <si>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</si>
  <si>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</si>
  <si>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</si>
  <si>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</si>
  <si>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</si>
  <si>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</si>
  <si>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</si>
  <si>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</si>
  <si>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</si>
  <si>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</si>
  <si>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</si>
  <si>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</si>
  <si>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</si>
  <si>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</si>
  <si>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</si>
  <si>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</si>
  <si>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</si>
  <si>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</si>
  <si>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</si>
  <si>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</si>
  <si>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</si>
  <si>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</si>
  <si>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</si>
  <si>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</si>
  <si>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</si>
  <si>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</si>
  <si>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</si>
  <si>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</si>
  <si>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</si>
  <si>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</si>
  <si>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</si>
  <si>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</si>
  <si>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</si>
  <si>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</si>
  <si>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</si>
  <si>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</si>
  <si>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</si>
  <si>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</si>
  <si>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</si>
  <si>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</si>
  <si>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</si>
  <si>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</si>
  <si>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</si>
  <si>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</si>
  <si>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</si>
  <si>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</si>
  <si>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</si>
  <si>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</si>
  <si>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</si>
  <si>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</si>
  <si>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</si>
  <si>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</si>
  <si>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</si>
  <si>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</si>
  <si>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</si>
  <si>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</si>
  <si>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</si>
  <si>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</si>
  <si>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</si>
  <si>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</si>
  <si>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</si>
  <si>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</si>
  <si>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</si>
  <si>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</si>
  <si>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</si>
  <si>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</si>
  <si>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</si>
  <si>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</si>
  <si>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</si>
  <si>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</si>
  <si>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</si>
  <si>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</si>
  <si>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</si>
  <si>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</si>
  <si>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</si>
  <si>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</si>
  <si>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</si>
  <si>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</si>
  <si>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</si>
  <si>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</si>
  <si>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</si>
  <si>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</si>
  <si>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</si>
  <si>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</si>
  <si>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</si>
  <si>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</si>
  <si>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</si>
  <si>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</si>
  <si>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</si>
  <si>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</si>
  <si>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</si>
  <si>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</si>
  <si>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</si>
  <si>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</si>
  <si>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</si>
  <si>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</si>
  <si>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</si>
  <si>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</si>
  <si>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</si>
  <si>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</si>
  <si>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</si>
  <si>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</si>
  <si>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</si>
  <si>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</si>
  <si>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</si>
  <si>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</si>
  <si>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</si>
  <si>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</si>
  <si>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</si>
  <si>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</si>
  <si>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</si>
  <si>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</si>
  <si>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</si>
  <si>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</si>
  <si>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</si>
  <si>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</si>
  <si>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</si>
  <si>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</si>
  <si>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</si>
  <si>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</si>
  <si>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</si>
  <si>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</si>
  <si>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</si>
  <si>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</si>
  <si>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</si>
  <si>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</si>
  <si>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</si>
  <si>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</si>
  <si>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</si>
  <si>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</si>
  <si>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</si>
  <si>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</si>
  <si>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</si>
  <si>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</si>
  <si>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</si>
  <si>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</si>
  <si>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</si>
  <si>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</si>
  <si>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</si>
  <si>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</si>
  <si>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</si>
  <si>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</si>
  <si>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</si>
  <si>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</si>
  <si>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</si>
  <si>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</si>
  <si>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</si>
  <si>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</si>
  <si>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</si>
  <si>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</si>
  <si>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</si>
  <si>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</si>
  <si>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</si>
  <si>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</si>
  <si>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</si>
  <si>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</si>
  <si>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</si>
  <si>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</si>
  <si>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</si>
  <si>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</si>
  <si>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</si>
  <si>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</si>
  <si>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</si>
  <si>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</si>
  <si>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</si>
  <si>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</si>
  <si>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</si>
  <si>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</si>
  <si>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</si>
  <si>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</si>
  <si>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</si>
  <si>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</si>
  <si>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</si>
  <si>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</si>
  <si>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</si>
  <si>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</si>
  <si>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</si>
  <si>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</si>
  <si>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</si>
  <si>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</si>
  <si>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</si>
  <si>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</si>
  <si>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</si>
  <si>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</si>
  <si>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</si>
  <si>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</si>
  <si>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</si>
  <si>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</si>
  <si>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</si>
  <si>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</si>
  <si>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</si>
  <si>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</si>
  <si>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</si>
  <si>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</si>
  <si>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</si>
  <si>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</si>
  <si>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</si>
  <si>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</si>
  <si>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</si>
  <si>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</si>
  <si>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</si>
  <si>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</si>
  <si>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</si>
  <si>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</si>
  <si>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</si>
  <si>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</si>
  <si>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</si>
  <si>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</si>
  <si>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</si>
  <si>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</si>
  <si>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</si>
  <si>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</si>
  <si>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</si>
  <si>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</si>
  <si>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</si>
  <si>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</si>
  <si>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</si>
  <si>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</si>
  <si>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</si>
  <si>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</si>
  <si>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</si>
  <si>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</si>
  <si>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</si>
  <si>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</si>
  <si>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</si>
  <si>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</si>
  <si>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</si>
  <si>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</si>
  <si>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</si>
  <si>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</si>
  <si>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</si>
  <si>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</si>
  <si>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</si>
  <si>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</si>
  <si>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</si>
  <si>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</si>
  <si>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</si>
  <si>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</si>
  <si>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</si>
  <si>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</si>
  <si>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</si>
  <si>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</si>
  <si>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</si>
  <si>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</si>
  <si>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</si>
  <si>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</si>
  <si>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</si>
  <si>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</si>
  <si>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</si>
  <si>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</si>
  <si>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</si>
  <si>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</si>
  <si>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</si>
  <si>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</si>
  <si>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</si>
  <si>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</si>
  <si>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</si>
  <si>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</si>
  <si>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</si>
  <si>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</si>
  <si>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</si>
  <si>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</si>
  <si>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</si>
  <si>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</si>
  <si>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</si>
  <si>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</si>
  <si>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</si>
  <si>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</si>
  <si>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</si>
  <si>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</si>
  <si>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</si>
  <si>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</si>
  <si>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</si>
  <si>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</si>
  <si>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</si>
  <si>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</si>
  <si>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</si>
  <si>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</si>
  <si>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</si>
  <si>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</si>
  <si>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</si>
  <si>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</si>
  <si>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</si>
  <si>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</si>
  <si>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</si>
  <si>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</si>
  <si>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</si>
  <si>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</si>
  <si>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</si>
  <si>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</si>
  <si>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</si>
  <si>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</si>
  <si>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</si>
  <si>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</si>
  <si>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</si>
  <si>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</si>
  <si>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</si>
  <si>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</si>
  <si>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</si>
  <si>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</si>
  <si>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</si>
  <si>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</si>
  <si>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</si>
  <si>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</si>
  <si>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</si>
  <si>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</si>
  <si>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</si>
  <si>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</si>
  <si>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</si>
  <si>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</si>
  <si>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</si>
  <si>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</si>
  <si>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</si>
  <si>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</si>
  <si>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</si>
  <si>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</si>
  <si>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</si>
  <si>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</si>
  <si>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</si>
  <si>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</si>
  <si>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</si>
  <si>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</si>
  <si>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</si>
  <si>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</si>
  <si>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</si>
  <si>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</si>
  <si>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</si>
  <si>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</si>
  <si>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</si>
  <si>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</si>
  <si>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</si>
  <si>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</si>
  <si>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</si>
  <si>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</si>
  <si>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</si>
  <si>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</si>
  <si>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</si>
  <si>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</si>
  <si>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</si>
  <si>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</si>
  <si>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</si>
  <si>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</si>
  <si>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</si>
  <si>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</si>
  <si>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</si>
  <si>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</si>
  <si>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</si>
  <si>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</si>
  <si>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</si>
  <si>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</si>
  <si>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</si>
  <si>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</si>
  <si>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</si>
  <si>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</si>
  <si>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</si>
  <si>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</si>
  <si>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</si>
  <si>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</si>
  <si>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</si>
  <si>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</si>
  <si>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</si>
  <si>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</si>
  <si>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</si>
  <si>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</si>
  <si>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</si>
  <si>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</si>
  <si>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</si>
  <si>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</si>
  <si>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</si>
  <si>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</si>
  <si>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</si>
  <si>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</si>
  <si>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</si>
  <si>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</si>
  <si>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</si>
  <si>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</si>
  <si>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</si>
  <si>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</si>
  <si>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</si>
  <si>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</si>
  <si>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</si>
  <si>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</si>
  <si>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</si>
  <si>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</si>
  <si>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</si>
  <si>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</si>
  <si>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</si>
  <si>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</si>
  <si>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</si>
  <si>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</si>
  <si>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</si>
  <si>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</si>
  <si>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</si>
  <si>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</si>
  <si>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</si>
  <si>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</si>
  <si>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</si>
  <si>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</si>
  <si>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</si>
  <si>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</si>
  <si>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</si>
  <si>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</si>
  <si>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</si>
  <si>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</si>
  <si>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</si>
  <si>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</si>
  <si>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</si>
  <si>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</si>
  <si>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</si>
  <si>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</si>
  <si>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</si>
  <si>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</si>
  <si>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</si>
  <si>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</si>
  <si>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</si>
  <si>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</si>
  <si>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</si>
  <si>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</si>
  <si>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</si>
  <si>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</si>
  <si>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</si>
  <si>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</si>
  <si>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</si>
  <si>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</si>
  <si>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</si>
  <si>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</si>
  <si>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</si>
  <si>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</si>
  <si>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</si>
  <si>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</si>
  <si>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</si>
  <si>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</si>
  <si>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</si>
  <si>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</si>
  <si>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</si>
  <si>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</si>
  <si>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</si>
  <si>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</si>
  <si>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</si>
  <si>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</si>
  <si>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</si>
  <si>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</si>
  <si>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</si>
  <si>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</si>
  <si>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</si>
  <si>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</si>
  <si>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</si>
  <si>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</si>
  <si>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</si>
  <si>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</si>
  <si>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</si>
  <si>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</si>
  <si>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</si>
  <si>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</si>
  <si>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</si>
  <si>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</si>
  <si>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</si>
  <si>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</si>
  <si>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</si>
  <si>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</si>
  <si>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</si>
  <si>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</si>
  <si>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</si>
  <si>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</si>
  <si>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</si>
  <si>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</si>
  <si>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</si>
  <si>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</si>
  <si>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</si>
  <si>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</si>
  <si>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</si>
  <si>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</si>
  <si>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</si>
  <si>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</si>
  <si>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</si>
  <si>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</si>
  <si>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</si>
  <si>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</si>
  <si>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</si>
  <si>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</si>
  <si>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</si>
  <si>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</si>
  <si>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</si>
  <si>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</si>
  <si>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</si>
  <si>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</si>
  <si>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</si>
  <si>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</si>
  <si>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</si>
  <si>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</si>
  <si>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</si>
  <si>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</si>
  <si>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</si>
  <si>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</si>
  <si>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</si>
  <si>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</si>
  <si>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</si>
  <si>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</si>
  <si>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</si>
  <si>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</si>
  <si>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</si>
  <si>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</si>
  <si>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</si>
  <si>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</si>
  <si>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</si>
  <si>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</si>
  <si>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</si>
  <si>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</si>
  <si>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</si>
  <si>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</si>
  <si>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</si>
  <si>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</si>
  <si>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</si>
  <si>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</si>
  <si>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</si>
  <si>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</si>
  <si>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</si>
  <si>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</si>
  <si>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</si>
  <si>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</si>
  <si>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</si>
  <si>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</si>
  <si>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</si>
  <si>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</si>
  <si>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</si>
  <si>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</si>
  <si>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</si>
  <si>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</si>
  <si>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</si>
  <si>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</si>
  <si>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</si>
  <si>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</si>
  <si>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</si>
  <si>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</si>
  <si>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</si>
  <si>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</si>
  <si>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</si>
  <si>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</si>
  <si>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</si>
  <si>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</si>
  <si>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</si>
  <si>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</si>
  <si>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</si>
  <si>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</si>
  <si>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</si>
  <si>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</si>
  <si>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</si>
  <si>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</si>
  <si>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</si>
  <si>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</si>
  <si>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</si>
  <si>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</si>
  <si>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</si>
  <si>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</si>
  <si>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</si>
  <si>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</si>
  <si>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</si>
  <si>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</si>
  <si>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</si>
  <si>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</si>
  <si>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</si>
  <si>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</si>
  <si>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</si>
  <si>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</si>
  <si>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</si>
  <si>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</si>
  <si>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</si>
  <si>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</si>
  <si>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</si>
  <si>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</si>
  <si>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</si>
  <si>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</si>
  <si>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</si>
  <si>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</si>
  <si>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</si>
  <si>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</si>
  <si>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</si>
  <si>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</si>
  <si>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</si>
  <si>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</si>
  <si>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</si>
  <si>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</si>
  <si>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</si>
  <si>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</si>
  <si>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</si>
  <si>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</si>
  <si>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</si>
  <si>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</si>
  <si>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</si>
  <si>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</si>
  <si>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</si>
  <si>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</si>
  <si>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</si>
  <si>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</si>
  <si>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</si>
  <si>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</si>
  <si>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</si>
  <si>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</si>
  <si>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</si>
  <si>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</si>
  <si>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</si>
  <si>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</si>
  <si>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</si>
  <si>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</si>
  <si>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</si>
  <si>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</si>
  <si>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</si>
  <si>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</si>
  <si>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</si>
  <si>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</si>
  <si>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</si>
  <si>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</si>
  <si>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</si>
  <si>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</si>
  <si>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</si>
  <si>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</si>
  <si>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</si>
  <si>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</si>
  <si>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</si>
  <si>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</si>
  <si>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</si>
  <si>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</si>
  <si>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</si>
  <si>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</si>
  <si>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</si>
  <si>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</si>
  <si>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</si>
  <si>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</si>
  <si>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</si>
  <si>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</si>
  <si>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</si>
  <si>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</si>
  <si>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</si>
  <si>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</si>
  <si>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</si>
  <si>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</si>
  <si>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</si>
  <si>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</si>
  <si>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</si>
  <si>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</si>
  <si>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</si>
  <si>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</si>
  <si>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</si>
  <si>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</si>
  <si>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</si>
  <si>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</si>
  <si>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</si>
  <si>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</si>
  <si>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</si>
  <si>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</si>
  <si>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</si>
  <si>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</si>
  <si>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</si>
  <si>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</si>
  <si>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</si>
  <si>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</si>
  <si>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</si>
  <si>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</si>
  <si>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</si>
  <si>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</si>
  <si>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</si>
  <si>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</si>
  <si>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</si>
  <si>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</si>
  <si>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</si>
  <si>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</si>
  <si>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</si>
  <si>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</si>
  <si>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</si>
  <si>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</si>
  <si>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</si>
  <si>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</si>
  <si>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</si>
  <si>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</si>
  <si>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</si>
  <si>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</si>
  <si>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</si>
  <si>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</si>
  <si>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</si>
  <si>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</si>
  <si>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</si>
  <si>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</si>
  <si>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</si>
  <si>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</si>
  <si>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</si>
  <si>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</si>
  <si>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</si>
  <si>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</si>
  <si>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</si>
  <si>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</si>
  <si>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</si>
  <si>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</si>
  <si>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</si>
  <si>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</si>
  <si>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</si>
  <si>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</si>
  <si>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</si>
  <si>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</si>
  <si>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</si>
  <si>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</si>
  <si>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</si>
  <si>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</si>
  <si>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</si>
  <si>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</si>
  <si>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</si>
  <si>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</si>
  <si>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</si>
  <si>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</si>
  <si>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</si>
  <si>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</si>
  <si>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</si>
  <si>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</si>
  <si>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</si>
  <si>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</si>
  <si>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</si>
  <si>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</si>
  <si>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</si>
  <si>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</si>
  <si>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</si>
  <si>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</si>
  <si>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</si>
  <si>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</si>
  <si>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</si>
  <si>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</si>
  <si>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</si>
  <si>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</si>
  <si>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</si>
  <si>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</si>
  <si>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</si>
  <si>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</si>
  <si>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</si>
  <si>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</si>
  <si>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</si>
  <si>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</si>
  <si>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</si>
  <si>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</si>
  <si>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</si>
  <si>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</si>
  <si>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</si>
  <si>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</si>
  <si>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</si>
  <si>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</si>
  <si>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</si>
  <si>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</si>
  <si>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</si>
  <si>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</si>
  <si>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</si>
  <si>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</si>
  <si>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</si>
  <si>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</si>
  <si>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</si>
  <si>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</si>
  <si>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</si>
  <si>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</si>
  <si>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</si>
  <si>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</si>
  <si>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</si>
  <si>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</si>
  <si>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</si>
  <si>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</si>
  <si>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</si>
  <si>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</si>
  <si>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</si>
  <si>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</si>
  <si>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</si>
  <si>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</si>
  <si>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</si>
  <si>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</si>
  <si>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</si>
  <si>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</si>
  <si>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</si>
  <si>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</si>
  <si>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</si>
  <si>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</si>
  <si>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</si>
  <si>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</si>
  <si>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</si>
  <si>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</si>
  <si>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</si>
  <si>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</si>
  <si>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</si>
  <si>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</si>
  <si>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</si>
  <si>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</si>
  <si>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</si>
  <si>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</si>
  <si>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</si>
  <si>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</si>
  <si>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</si>
  <si>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</si>
  <si>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</si>
  <si>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</si>
  <si>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</si>
  <si>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</si>
  <si>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</si>
  <si>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</si>
  <si>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</si>
  <si>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</si>
  <si>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</si>
  <si>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</si>
  <si>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</si>
  <si>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</si>
  <si>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</si>
  <si>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</si>
  <si>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</si>
  <si>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</si>
  <si>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</si>
  <si>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</si>
  <si>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</si>
  <si>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</si>
  <si>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</si>
  <si>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</si>
  <si>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</si>
  <si>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</si>
  <si>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</si>
  <si>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</si>
  <si>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</si>
  <si>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</si>
  <si>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</si>
  <si>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</si>
  <si>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</si>
  <si>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</si>
  <si>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</si>
  <si>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</si>
  <si>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</si>
  <si>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</si>
  <si>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</si>
  <si>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</si>
  <si>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</si>
  <si>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</si>
  <si>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</si>
  <si>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</si>
  <si>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</si>
  <si>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</si>
  <si>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</si>
  <si>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</si>
  <si>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</si>
  <si>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</si>
  <si>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</si>
  <si>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</si>
  <si>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</si>
  <si>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</si>
  <si>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</si>
  <si>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</si>
  <si>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</si>
  <si>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</si>
  <si>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</si>
  <si>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</si>
  <si>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</si>
  <si>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</si>
  <si>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</si>
  <si>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</si>
  <si>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</si>
  <si>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</si>
  <si>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</si>
  <si>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</si>
  <si>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</si>
  <si>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</si>
  <si>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</si>
  <si>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</si>
  <si>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</si>
  <si>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</si>
  <si>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</si>
  <si>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</si>
  <si>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</si>
  <si>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</si>
  <si>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</si>
  <si>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</si>
  <si>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</si>
  <si>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</si>
  <si>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</si>
  <si>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</si>
  <si>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</si>
  <si>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</si>
  <si>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</si>
  <si>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</si>
  <si>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</si>
  <si>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</si>
  <si>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</si>
  <si>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</si>
  <si>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</si>
  <si>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</si>
  <si>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</si>
  <si>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</si>
  <si>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</si>
  <si>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</si>
  <si>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</si>
  <si>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</si>
  <si>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</si>
  <si>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</si>
  <si>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</si>
  <si>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</si>
  <si>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</si>
  <si>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</si>
  <si>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</si>
  <si>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</si>
  <si>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</si>
  <si>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</si>
  <si>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</si>
  <si>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</si>
  <si>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</si>
  <si>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</si>
  <si>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</si>
  <si>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</si>
  <si>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</si>
  <si>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</si>
  <si>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</si>
  <si>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</si>
  <si>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</si>
  <si>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</si>
  <si>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</si>
  <si>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</si>
  <si>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</si>
  <si>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</si>
  <si>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</si>
  <si>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</si>
  <si>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</si>
  <si>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</si>
  <si>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</si>
  <si>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</si>
  <si>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</si>
  <si>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</si>
  <si>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</si>
  <si>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</si>
  <si>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</si>
  <si>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</si>
  <si>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</si>
  <si>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</si>
  <si>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</si>
  <si>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</si>
  <si>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</si>
  <si>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</si>
  <si>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</si>
  <si>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</si>
  <si>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</si>
  <si>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</si>
  <si>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</si>
  <si>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</si>
  <si>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</si>
  <si>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</si>
  <si>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</si>
  <si>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</si>
  <si>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</si>
  <si>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</si>
  <si>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</si>
  <si>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</si>
  <si>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</si>
  <si>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</si>
  <si>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</si>
  <si>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</si>
  <si>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</si>
  <si>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</si>
  <si>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</si>
  <si>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</si>
  <si>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</si>
  <si>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</si>
  <si>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</si>
  <si>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</si>
  <si>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</si>
  <si>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</si>
  <si>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</si>
  <si>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</si>
  <si>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</si>
  <si>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</si>
  <si>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</si>
  <si>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</si>
  <si>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</si>
  <si>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</si>
  <si>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</si>
  <si>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</si>
  <si>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</si>
  <si>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</si>
  <si>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</si>
  <si>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</si>
  <si>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</si>
  <si>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</si>
  <si>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</si>
  <si>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</si>
  <si>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</si>
  <si>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</si>
  <si>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</si>
  <si>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</si>
  <si>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</si>
  <si>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</si>
  <si>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</si>
  <si>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</si>
  <si>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</si>
  <si>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</si>
  <si>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</si>
  <si>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</si>
  <si>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</si>
  <si>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</si>
  <si>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</si>
  <si>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</si>
  <si>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</si>
  <si>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</si>
  <si>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</si>
  <si>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</si>
  <si>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</si>
  <si>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</si>
  <si>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</si>
  <si>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</si>
  <si>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</si>
  <si>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</si>
  <si>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</si>
  <si>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</si>
  <si>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</si>
  <si>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</si>
  <si>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</si>
  <si>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</si>
  <si>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</si>
  <si>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</si>
  <si>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</si>
  <si>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</si>
  <si>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</si>
  <si>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</si>
  <si>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</si>
  <si>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</si>
  <si>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</si>
  <si>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</si>
  <si>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</si>
  <si>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</si>
  <si>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</si>
  <si>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</si>
  <si>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</si>
  <si>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</si>
  <si>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</si>
  <si>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</si>
  <si>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</si>
  <si>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</si>
  <si>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</si>
  <si>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</si>
  <si>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</si>
  <si>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</si>
  <si>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</si>
  <si>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</si>
  <si>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</si>
  <si>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</si>
  <si>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</si>
  <si>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</si>
  <si>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</si>
  <si>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</si>
  <si>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</si>
  <si>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</si>
  <si>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</si>
  <si>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</si>
  <si>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</si>
  <si>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</si>
  <si>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</si>
  <si>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</si>
  <si>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</si>
  <si>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</si>
  <si>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</si>
  <si>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</si>
  <si>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</si>
  <si>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</si>
  <si>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</si>
  <si>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</si>
  <si>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</si>
  <si>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</si>
  <si>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</si>
  <si>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</si>
  <si>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</si>
  <si>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</si>
  <si>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</si>
  <si>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</si>
  <si>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</si>
  <si>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</si>
  <si>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</si>
  <si>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</si>
  <si>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</si>
  <si>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</si>
  <si>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</si>
  <si>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</si>
  <si>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</si>
  <si>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</si>
  <si>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</si>
  <si>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</si>
  <si>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</si>
  <si>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</si>
  <si>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</si>
  <si>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</si>
  <si>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</si>
  <si>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</si>
  <si>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</si>
  <si>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</si>
  <si>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</si>
  <si>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</si>
  <si>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</si>
  <si>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</si>
  <si>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</si>
  <si>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</si>
  <si>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</si>
  <si>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</si>
  <si>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</si>
  <si>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</si>
  <si>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</si>
  <si>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</si>
  <si>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</si>
  <si>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</si>
  <si>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</si>
  <si>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</si>
  <si>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</si>
  <si>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</si>
  <si>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</si>
  <si>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</si>
  <si>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</si>
  <si>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</si>
  <si>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</si>
  <si>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</si>
  <si>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</si>
  <si>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</si>
  <si>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</si>
  <si>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</si>
  <si>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</si>
  <si>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</si>
  <si>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</si>
  <si>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</si>
  <si>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</si>
  <si>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</si>
  <si>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</si>
  <si>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</si>
  <si>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</si>
  <si>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</si>
  <si>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</si>
  <si>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</si>
  <si>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</si>
  <si>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</si>
  <si>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</si>
  <si>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</si>
  <si>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</si>
  <si>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</si>
  <si>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</si>
  <si>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</si>
  <si>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</si>
  <si>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</si>
  <si>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</si>
  <si>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</si>
  <si>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</si>
  <si>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</si>
  <si>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</si>
  <si>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</si>
  <si>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</si>
  <si>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</si>
  <si>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</si>
  <si>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</si>
  <si>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</si>
  <si>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</si>
  <si>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</si>
  <si>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</si>
  <si>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</si>
  <si>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</si>
  <si>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</si>
  <si>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</si>
  <si>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</si>
  <si>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</si>
  <si>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</si>
  <si>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</si>
  <si>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</si>
  <si>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</si>
  <si>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</si>
  <si>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</si>
  <si>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</si>
  <si>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</si>
  <si>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</si>
  <si>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</si>
  <si>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</si>
  <si>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</si>
  <si>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</si>
  <si>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</si>
  <si>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</si>
  <si>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</si>
  <si>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</si>
  <si>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</si>
  <si>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</si>
  <si>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</si>
  <si>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</si>
  <si>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</si>
  <si>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</si>
  <si>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</si>
  <si>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</si>
  <si>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</si>
  <si>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</si>
  <si>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</si>
  <si>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</si>
  <si>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</si>
  <si>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</si>
  <si>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</si>
  <si>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</si>
  <si>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</si>
  <si>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</si>
  <si>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</si>
  <si>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</si>
  <si>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</si>
  <si>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</si>
  <si>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</si>
  <si>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</si>
  <si>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</si>
  <si>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</si>
  <si>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</si>
  <si>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</si>
  <si>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</si>
  <si>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</si>
  <si>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</si>
  <si>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</si>
  <si>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</si>
  <si>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</si>
  <si>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</si>
  <si>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</si>
  <si>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</si>
  <si>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</si>
  <si>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</si>
  <si>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</si>
  <si>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</si>
  <si>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</si>
  <si>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</si>
  <si>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</si>
  <si>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</si>
  <si>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</si>
  <si>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</si>
  <si>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</si>
  <si>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</si>
  <si>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</si>
  <si>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</si>
  <si>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</si>
  <si>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</si>
  <si>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</si>
  <si>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</si>
  <si>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</si>
  <si>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</si>
  <si>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</si>
  <si>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</si>
  <si>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</si>
  <si>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</si>
  <si>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</si>
  <si>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</si>
  <si>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</si>
  <si>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</si>
  <si>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</si>
  <si>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</si>
  <si>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</si>
  <si>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</si>
  <si>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</si>
  <si>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</si>
  <si>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</si>
  <si>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</si>
  <si>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</si>
  <si>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</si>
  <si>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</si>
  <si>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</si>
  <si>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</si>
  <si>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</si>
  <si>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</si>
  <si>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</si>
  <si>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</si>
  <si>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</si>
  <si>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</si>
  <si>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</si>
  <si>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</si>
  <si>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</si>
  <si>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</si>
  <si>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</si>
  <si>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</si>
  <si>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</si>
  <si>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</si>
  <si>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</si>
  <si>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</si>
  <si>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</si>
  <si>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</si>
  <si>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</si>
  <si>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</si>
  <si>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</si>
  <si>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</si>
  <si>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</si>
  <si>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</si>
  <si>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</si>
  <si>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</si>
  <si>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</si>
  <si>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</si>
  <si>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</si>
  <si>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</si>
  <si>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</si>
  <si>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</si>
  <si>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</si>
  <si>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</si>
  <si>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</si>
  <si>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</si>
  <si>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</si>
  <si>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</si>
  <si>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</si>
  <si>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</si>
  <si>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</si>
  <si>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</si>
  <si>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</si>
  <si>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</si>
  <si>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</si>
  <si>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</si>
  <si>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</si>
  <si>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</si>
  <si>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</si>
  <si>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</si>
  <si>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</si>
  <si>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</si>
  <si>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</si>
  <si>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</si>
  <si>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</si>
  <si>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</si>
  <si>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</si>
  <si>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</si>
  <si>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</si>
  <si>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</si>
  <si>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</si>
  <si>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</si>
  <si>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</si>
  <si>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</si>
  <si>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</si>
  <si>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</si>
  <si>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</si>
  <si>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</si>
  <si>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</si>
  <si>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</si>
  <si>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</si>
  <si>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</si>
  <si>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</si>
  <si>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</si>
  <si>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</si>
  <si>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</si>
  <si>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</si>
  <si>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</si>
  <si>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</si>
  <si>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</si>
  <si>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</si>
  <si>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</si>
  <si>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</si>
  <si>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</si>
  <si>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</si>
  <si>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</si>
  <si>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</si>
  <si>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</si>
  <si>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</si>
  <si>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</si>
  <si>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</si>
  <si>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</si>
  <si>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</si>
  <si>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</si>
  <si>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</si>
  <si>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</si>
  <si>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</si>
  <si>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</si>
  <si>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</si>
  <si>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</si>
  <si>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</si>
  <si>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</si>
  <si>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</si>
  <si>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</si>
  <si>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</si>
  <si>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</si>
  <si>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</si>
  <si>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</si>
  <si>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</si>
  <si>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</si>
  <si>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</si>
  <si>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</si>
  <si>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</si>
  <si>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</si>
  <si>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</si>
  <si>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</si>
  <si>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</si>
  <si>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</si>
  <si>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</si>
  <si>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</si>
  <si>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</si>
  <si>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</si>
  <si>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</si>
  <si>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</si>
  <si>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</si>
  <si>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</si>
  <si>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</si>
  <si>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</si>
  <si>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</si>
  <si>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</si>
  <si>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</si>
  <si>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</si>
  <si>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</si>
  <si>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</si>
  <si>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</si>
  <si>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</si>
  <si>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</si>
  <si>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</si>
  <si>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</si>
  <si>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</si>
  <si>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</si>
  <si>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</si>
  <si>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</si>
  <si>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</si>
  <si>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</si>
  <si>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</si>
  <si>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</si>
  <si>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</si>
  <si>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</si>
  <si>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</si>
  <si>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</si>
  <si>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</si>
  <si>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</si>
  <si>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</si>
  <si>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</si>
  <si>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</si>
  <si>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</si>
  <si>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</si>
  <si>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</si>
  <si>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</si>
  <si>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</si>
  <si>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</si>
  <si>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</si>
  <si>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</si>
  <si>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</si>
  <si>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</si>
  <si>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</si>
  <si>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</si>
  <si>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</si>
  <si>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</si>
  <si>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</si>
  <si>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</si>
  <si>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</si>
  <si>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</si>
  <si>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</si>
  <si>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</si>
  <si>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</si>
  <si>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</si>
  <si>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</si>
  <si>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</si>
  <si>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</si>
  <si>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</si>
  <si>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</si>
  <si>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</si>
  <si>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</si>
  <si>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</si>
  <si>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</si>
  <si>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</si>
  <si>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</si>
  <si>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</si>
  <si>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</si>
  <si>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</si>
  <si>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</si>
  <si>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</si>
  <si>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</si>
  <si>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</si>
  <si>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</si>
  <si>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</si>
  <si>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</si>
  <si>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</si>
  <si>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</si>
  <si>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</si>
  <si>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</si>
  <si>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</si>
  <si>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</si>
  <si>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</si>
  <si>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</si>
  <si>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</si>
  <si>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</si>
  <si>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</si>
  <si>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</si>
  <si>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</si>
  <si>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</si>
  <si>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</si>
  <si>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</si>
  <si>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</si>
  <si>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</si>
  <si>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</si>
  <si>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</si>
  <si>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</si>
  <si>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</si>
  <si>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</si>
  <si>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</si>
  <si>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</si>
  <si>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</si>
  <si>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</si>
  <si>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</si>
  <si>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</si>
  <si>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</si>
  <si>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</si>
  <si>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</si>
  <si>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</si>
  <si>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</si>
  <si>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</si>
  <si>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</si>
  <si>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</si>
  <si>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</si>
  <si>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</si>
  <si>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</si>
  <si>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</si>
  <si>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</si>
  <si>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</si>
  <si>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</si>
  <si>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</si>
  <si>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</si>
  <si>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</si>
  <si>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</si>
  <si>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</si>
  <si>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</si>
  <si>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</si>
  <si>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</si>
  <si>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</si>
  <si>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</si>
  <si>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</si>
  <si>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</si>
  <si>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</si>
  <si>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</si>
  <si>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</si>
  <si>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</si>
  <si>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</si>
  <si>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</si>
  <si>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</si>
  <si>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</si>
  <si>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</si>
  <si>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</si>
  <si>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</si>
  <si>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</si>
  <si>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</si>
  <si>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</si>
  <si>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</si>
  <si>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</si>
  <si>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</si>
  <si>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</si>
  <si>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</si>
  <si>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</si>
  <si>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</si>
  <si>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</si>
  <si>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</si>
  <si>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</si>
  <si>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</si>
  <si>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</si>
  <si>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</si>
  <si>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</si>
  <si>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</si>
  <si>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</si>
  <si>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</si>
  <si>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</si>
  <si>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</si>
  <si>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</si>
  <si>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</si>
  <si>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</si>
  <si>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</si>
  <si>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</si>
  <si>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</si>
  <si>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</si>
  <si>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</si>
  <si>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</si>
  <si>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</si>
  <si>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</si>
  <si>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</si>
  <si>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</si>
  <si>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</si>
  <si>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</si>
  <si>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</si>
  <si>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</si>
  <si>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</si>
  <si>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</si>
  <si>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</si>
  <si>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</si>
  <si>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</si>
  <si>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</si>
  <si>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</si>
  <si>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</si>
  <si>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</si>
  <si>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</si>
  <si>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</si>
  <si>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</si>
  <si>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</si>
  <si>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</si>
  <si>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</si>
  <si>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</si>
  <si>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</si>
  <si>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</si>
  <si>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</si>
  <si>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</si>
  <si>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</si>
  <si>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</si>
  <si>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</si>
  <si>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</si>
  <si>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</si>
  <si>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</si>
  <si>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</si>
  <si>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</si>
  <si>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</si>
  <si>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</si>
  <si>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</si>
  <si>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</si>
  <si>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</si>
  <si>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</si>
  <si>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</si>
  <si>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</si>
  <si>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</si>
  <si>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</si>
  <si>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</si>
  <si>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</si>
  <si>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</si>
  <si>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</si>
  <si>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</si>
  <si>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</si>
  <si>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</si>
  <si>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</si>
  <si>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</si>
  <si>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</si>
  <si>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</si>
  <si>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</si>
  <si>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</si>
  <si>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</si>
  <si>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</si>
  <si>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</si>
  <si>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</si>
  <si>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</si>
  <si>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</si>
  <si>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</si>
  <si>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</si>
  <si>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</si>
  <si>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</si>
  <si>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</si>
  <si>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</si>
  <si>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</si>
  <si>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</si>
  <si>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</si>
  <si>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</si>
  <si>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</si>
  <si>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</si>
  <si>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</si>
  <si>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</si>
  <si>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</si>
  <si>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</si>
  <si>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</si>
  <si>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</si>
  <si>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</si>
  <si>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</si>
  <si>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</si>
  <si>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</si>
  <si>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</si>
  <si>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</si>
  <si>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</si>
  <si>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</si>
  <si>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</si>
  <si>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</si>
  <si>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</si>
  <si>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</si>
  <si>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</si>
  <si>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</si>
  <si>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</si>
  <si>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</si>
  <si>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</si>
  <si>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</si>
  <si>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</si>
  <si>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</si>
  <si>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</si>
  <si>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</si>
  <si>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</si>
  <si>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</si>
  <si>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</si>
  <si>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</si>
  <si>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</si>
  <si>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</si>
  <si>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</si>
  <si>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</si>
  <si>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</si>
  <si>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</si>
  <si>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</si>
  <si>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</si>
  <si>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</si>
  <si>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</si>
  <si>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</si>
  <si>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</si>
  <si>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</si>
  <si>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</si>
  <si>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</si>
  <si>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</si>
  <si>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</si>
  <si>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</si>
  <si>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</si>
  <si>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</si>
  <si>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</si>
  <si>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</si>
  <si>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</si>
  <si>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</si>
  <si>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</si>
  <si>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</si>
  <si>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</si>
  <si>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</si>
  <si>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</si>
  <si>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</si>
  <si>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</si>
  <si>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</si>
  <si>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</si>
  <si>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</si>
  <si>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</si>
  <si>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</si>
  <si>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</si>
  <si>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</si>
  <si>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</si>
  <si>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</si>
  <si>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</si>
  <si>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</si>
  <si>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</si>
  <si>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</si>
  <si>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</si>
  <si>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</si>
  <si>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</si>
  <si>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</si>
  <si>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</si>
  <si>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</si>
  <si>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</si>
  <si>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</si>
  <si>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</si>
  <si>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</si>
  <si>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</si>
  <si>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</si>
  <si>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</si>
  <si>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</si>
  <si>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</si>
  <si>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</si>
  <si>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</si>
  <si>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</si>
  <si>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</si>
  <si>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</si>
  <si>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</si>
  <si>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</si>
  <si>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</si>
  <si>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</si>
  <si>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</si>
  <si>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</si>
  <si>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</si>
  <si>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</si>
  <si>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</si>
  <si>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</si>
  <si>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</si>
  <si>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</si>
  <si>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</si>
  <si>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</si>
  <si>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</si>
  <si>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</si>
  <si>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</si>
  <si>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</si>
  <si>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</si>
  <si>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</si>
  <si>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</si>
  <si>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</si>
  <si>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</si>
  <si>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</si>
  <si>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</si>
  <si>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</si>
  <si>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</si>
  <si>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</si>
  <si>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</si>
  <si>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</si>
  <si>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</si>
  <si>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</si>
  <si>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</si>
  <si>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</si>
  <si>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</si>
  <si>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</si>
  <si>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</si>
  <si>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</si>
  <si>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</si>
  <si>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</si>
  <si>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</si>
  <si>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</si>
  <si>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</si>
  <si>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</si>
  <si>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</si>
  <si>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</si>
  <si>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</si>
  <si>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</si>
  <si>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</si>
  <si>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</si>
  <si>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</si>
  <si>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</si>
  <si>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</si>
  <si>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</si>
  <si>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</si>
  <si>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</si>
  <si>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</si>
  <si>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</si>
  <si>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</si>
  <si>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</si>
  <si>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</si>
  <si>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</si>
  <si>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</si>
  <si>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</si>
  <si>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</si>
  <si>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</si>
  <si>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</si>
  <si>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</si>
  <si>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</si>
  <si>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</si>
  <si>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</si>
  <si>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</si>
  <si>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</si>
  <si>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</si>
  <si>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</si>
  <si>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</si>
  <si>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</si>
  <si>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</si>
  <si>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</si>
  <si>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</si>
  <si>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</si>
  <si>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</si>
  <si>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</si>
  <si>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</si>
  <si>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</si>
  <si>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</si>
  <si>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</si>
  <si>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</si>
  <si>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</si>
  <si>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</si>
  <si>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</si>
  <si>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</si>
  <si>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</si>
  <si>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</si>
  <si>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</si>
  <si>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</si>
  <si>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</si>
  <si>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</si>
  <si>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</si>
  <si>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</si>
  <si>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</si>
  <si>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</si>
  <si>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</si>
  <si>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</si>
  <si>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</si>
  <si>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</si>
  <si>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</si>
  <si>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</si>
  <si>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</si>
  <si>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</si>
  <si>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</si>
  <si>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</si>
  <si>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</si>
  <si>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</si>
  <si>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</si>
  <si>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</si>
  <si>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</si>
  <si>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</si>
  <si>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</si>
  <si>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</si>
  <si>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</si>
  <si>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</si>
  <si>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</si>
  <si>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</si>
  <si>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</si>
  <si>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</si>
  <si>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</si>
  <si>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</si>
  <si>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</si>
  <si>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</si>
  <si>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</si>
  <si>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</si>
  <si>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</si>
  <si>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</si>
  <si>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</si>
  <si>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</si>
  <si>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</si>
  <si>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</si>
  <si>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</si>
  <si>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</si>
  <si>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</si>
  <si>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</si>
  <si>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</si>
  <si>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</si>
  <si>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</si>
  <si>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</si>
  <si>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</si>
  <si>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</si>
  <si>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</si>
  <si>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</si>
  <si>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</si>
  <si>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</si>
  <si>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</si>
  <si>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</si>
  <si>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</si>
  <si>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</si>
  <si>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</si>
  <si>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</si>
  <si>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</si>
  <si>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</si>
  <si>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</si>
  <si>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</si>
  <si>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</si>
  <si>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</si>
  <si>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</si>
  <si>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</si>
  <si>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</si>
  <si>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</si>
  <si>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</si>
  <si>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</si>
  <si>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</si>
  <si>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</si>
  <si>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</si>
  <si>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</si>
  <si>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</si>
  <si>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</si>
  <si>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</si>
  <si>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</si>
  <si>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</si>
  <si>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</si>
  <si>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</si>
  <si>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</si>
  <si>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</si>
  <si>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</si>
  <si>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</si>
  <si>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</si>
  <si>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</si>
  <si>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</si>
  <si>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</si>
  <si>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</si>
  <si>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</si>
  <si>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</si>
  <si>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</si>
  <si>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</si>
  <si>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</si>
  <si>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</si>
  <si>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</si>
  <si>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</si>
  <si>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</si>
  <si>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</si>
  <si>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</si>
  <si>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</si>
  <si>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</si>
  <si>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</si>
  <si>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</si>
  <si>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</si>
  <si>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</si>
  <si>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</si>
  <si>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</si>
  <si>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</si>
  <si>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</si>
  <si>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</si>
  <si>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</si>
  <si>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</si>
  <si>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</si>
  <si>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</si>
  <si>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</si>
  <si>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</si>
  <si>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</si>
  <si>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</si>
  <si>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</si>
  <si>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</si>
  <si>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</si>
  <si>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</si>
  <si>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</si>
  <si>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</si>
  <si>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</si>
  <si>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</si>
  <si>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</si>
  <si>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</si>
  <si>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</si>
  <si>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</si>
  <si>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</si>
  <si>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</si>
  <si>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</si>
  <si>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</si>
  <si>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</si>
  <si>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</si>
  <si>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</si>
  <si>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</si>
  <si>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</si>
  <si>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</si>
  <si>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</si>
  <si>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</si>
  <si>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</si>
  <si>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</si>
  <si>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</si>
  <si>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</si>
  <si>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</si>
  <si>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</si>
  <si>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</si>
  <si>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</si>
  <si>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</si>
  <si>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</si>
  <si>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</si>
  <si>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</si>
  <si>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</si>
  <si>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</si>
  <si>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</si>
  <si>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</si>
  <si>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</si>
  <si>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</si>
  <si>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</si>
  <si>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</si>
  <si>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</si>
  <si>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</si>
  <si>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</si>
  <si>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</si>
  <si>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</si>
  <si>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</si>
  <si>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</si>
  <si>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</si>
  <si>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</si>
  <si>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</si>
  <si>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</si>
  <si>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</si>
  <si>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</si>
  <si>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</si>
  <si>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</si>
  <si>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</si>
  <si>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</si>
  <si>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</si>
  <si>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</si>
  <si>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</si>
  <si>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</si>
  <si>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</si>
  <si>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</si>
  <si>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</si>
  <si>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</si>
  <si>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</si>
  <si>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</si>
  <si>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</si>
  <si>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</si>
  <si>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</si>
  <si>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</si>
  <si>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</si>
  <si>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</si>
  <si>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</si>
  <si>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</si>
  <si>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</si>
  <si>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</si>
  <si>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</si>
  <si>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</si>
  <si>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</si>
  <si>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</si>
  <si>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</si>
  <si>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</si>
  <si>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</si>
  <si>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</si>
  <si>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</si>
  <si>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</si>
  <si>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</si>
  <si>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</si>
  <si>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</si>
  <si>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</si>
  <si>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</si>
  <si>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</si>
  <si>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</si>
  <si>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</si>
  <si>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</si>
  <si>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</si>
  <si>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</si>
  <si>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</si>
  <si>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</si>
  <si>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</si>
  <si>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</si>
  <si>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</si>
  <si>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</si>
  <si>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</si>
  <si>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</si>
  <si>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</si>
  <si>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</si>
  <si>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</si>
  <si>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</si>
  <si>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</si>
  <si>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</si>
  <si>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</si>
  <si>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</si>
  <si>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</si>
  <si>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</si>
  <si>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</si>
  <si>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</si>
  <si>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</si>
  <si>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</si>
  <si>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</si>
  <si>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</si>
  <si>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</si>
  <si>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</si>
  <si>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</si>
  <si>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</si>
  <si>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</si>
  <si>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</si>
  <si>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</si>
  <si>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</si>
  <si>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</si>
  <si>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</si>
  <si>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</si>
  <si>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</si>
  <si>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</si>
  <si>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</si>
  <si>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</si>
  <si>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</si>
  <si>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</si>
  <si>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</si>
  <si>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</si>
  <si>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</si>
  <si>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</si>
  <si>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</si>
  <si>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</si>
  <si>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</si>
  <si>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</si>
  <si>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</si>
  <si>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</si>
  <si>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</si>
  <si>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</si>
  <si>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</si>
  <si>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</si>
  <si>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</si>
  <si>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</si>
  <si>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</si>
  <si>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</si>
  <si>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</si>
  <si>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</si>
  <si>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</si>
  <si>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</si>
  <si>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</si>
  <si>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</si>
  <si>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</si>
  <si>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</si>
  <si>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</si>
  <si>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</si>
  <si>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</si>
  <si>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</si>
  <si>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</si>
  <si>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</si>
  <si>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</si>
  <si>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</si>
  <si>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</si>
  <si>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</si>
  <si>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</si>
  <si>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</si>
  <si>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</si>
  <si>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</si>
  <si>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</si>
  <si>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</si>
  <si>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</si>
  <si>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</si>
  <si>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</si>
  <si>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</si>
  <si>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</si>
  <si>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</si>
  <si>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</si>
  <si>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</si>
  <si>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</si>
  <si>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</si>
  <si>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</si>
  <si>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</si>
  <si>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</si>
  <si>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</si>
  <si>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</si>
  <si>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</si>
  <si>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</si>
  <si>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</si>
  <si>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</si>
  <si>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</si>
  <si>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</si>
  <si>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</si>
  <si>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</si>
  <si>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</si>
  <si>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</si>
  <si>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</si>
  <si>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</si>
  <si>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</si>
  <si>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</si>
  <si>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</si>
  <si>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</si>
  <si>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</si>
  <si>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</si>
  <si>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</si>
  <si>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</si>
  <si>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</si>
  <si>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</si>
  <si>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</si>
  <si>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</si>
  <si>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</si>
  <si>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</si>
  <si>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</si>
  <si>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</si>
  <si>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</si>
  <si>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</si>
  <si>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</si>
  <si>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</si>
  <si>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</si>
  <si>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</si>
  <si>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</si>
  <si>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</si>
  <si>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</si>
  <si>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</si>
  <si>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</si>
  <si>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</si>
  <si>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</si>
  <si>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</si>
  <si>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</si>
  <si>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</si>
  <si>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</si>
  <si>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</si>
  <si>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</si>
  <si>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</si>
  <si>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</si>
  <si>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</si>
  <si>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</si>
  <si>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</si>
  <si>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</si>
  <si>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</si>
  <si>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</si>
  <si>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</si>
  <si>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</si>
  <si>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</si>
  <si>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</si>
  <si>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</si>
  <si>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</si>
  <si>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</si>
  <si>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</si>
  <si>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</si>
  <si>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</si>
  <si>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</si>
  <si>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</si>
  <si>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</si>
  <si>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</si>
  <si>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</si>
  <si>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</si>
  <si>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</si>
  <si>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</si>
  <si>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</si>
  <si>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</si>
  <si>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</si>
  <si>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</si>
  <si>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</si>
  <si>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</si>
  <si>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</si>
  <si>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</si>
  <si>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</si>
  <si>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</si>
  <si>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</si>
  <si>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</si>
  <si>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</si>
  <si>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</si>
  <si>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</si>
  <si>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</si>
  <si>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</si>
  <si>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</si>
  <si>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</si>
  <si>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</si>
  <si>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</si>
  <si>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</si>
  <si>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</si>
  <si>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</si>
  <si>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</si>
  <si>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</si>
  <si>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</si>
  <si>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</si>
  <si>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</si>
  <si>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</si>
  <si>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</si>
  <si>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</si>
  <si>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</si>
  <si>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</si>
  <si>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</si>
  <si>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</si>
  <si>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</si>
  <si>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</si>
  <si>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</si>
  <si>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</si>
  <si>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</si>
  <si>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</si>
  <si>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</si>
  <si>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</si>
  <si>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</si>
  <si>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</si>
  <si>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</si>
  <si>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</si>
  <si>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</si>
  <si>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</si>
  <si>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</si>
  <si>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</si>
  <si>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</si>
  <si>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</si>
  <si>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</si>
  <si>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</si>
  <si>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</si>
  <si>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</si>
  <si>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</si>
  <si>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</si>
  <si>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</si>
  <si>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</si>
  <si>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</si>
  <si>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</si>
  <si>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</si>
  <si>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</si>
  <si>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</si>
  <si>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</si>
  <si>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</si>
  <si>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</si>
  <si>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</si>
  <si>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</si>
  <si>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</si>
  <si>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</si>
  <si>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</si>
  <si>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</si>
  <si>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</si>
  <si>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</si>
  <si>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</si>
  <si>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</si>
  <si>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</si>
  <si>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</si>
  <si>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</si>
  <si>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</si>
  <si>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</si>
  <si>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</si>
  <si>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</si>
  <si>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</si>
  <si>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</si>
  <si>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</si>
  <si>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</si>
  <si>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</si>
  <si>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</si>
  <si>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</si>
  <si>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</si>
  <si>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</si>
  <si>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</si>
  <si>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</si>
  <si>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</si>
  <si>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</si>
  <si>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</si>
  <si>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</si>
  <si>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</si>
  <si>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</si>
  <si>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</si>
  <si>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</si>
  <si>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</si>
  <si>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</si>
  <si>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</si>
  <si>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</si>
  <si>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</si>
  <si>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</si>
  <si>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</si>
  <si>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</si>
  <si>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</si>
  <si>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</si>
  <si>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</si>
  <si>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</si>
  <si>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</si>
  <si>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</si>
  <si>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</si>
  <si>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</si>
  <si>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</si>
  <si>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</si>
  <si>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</si>
  <si>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</si>
  <si>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</si>
  <si>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</si>
  <si>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</si>
  <si>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</si>
  <si>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</si>
  <si>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</si>
  <si>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</si>
  <si>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</si>
  <si>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</si>
  <si>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</si>
  <si>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</si>
  <si>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</si>
  <si>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</si>
  <si>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</si>
  <si>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</si>
  <si>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</si>
  <si>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</si>
  <si>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</si>
  <si>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</si>
  <si>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</si>
  <si>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</si>
  <si>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</si>
  <si>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</si>
  <si>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</si>
  <si>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</si>
  <si>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</si>
  <si>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</si>
  <si>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</si>
  <si>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</si>
  <si>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</si>
  <si>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</si>
  <si>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</si>
  <si>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</si>
  <si>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</si>
  <si>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</si>
  <si>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</si>
  <si>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</si>
  <si>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</si>
  <si>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</si>
  <si>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</si>
  <si>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</si>
  <si>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</si>
  <si>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</si>
  <si>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</si>
  <si>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</si>
  <si>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</si>
  <si>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</si>
  <si>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</si>
  <si>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</si>
  <si>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</si>
  <si>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</si>
  <si>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</si>
  <si>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</si>
  <si>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</si>
  <si>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</si>
  <si>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</si>
  <si>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</si>
  <si>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</si>
  <si>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</si>
  <si>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</si>
  <si>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</si>
  <si>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</si>
  <si>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</si>
  <si>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</si>
  <si>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</si>
  <si>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</si>
  <si>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</si>
  <si>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</si>
  <si>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</si>
  <si>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</si>
  <si>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</si>
  <si>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</si>
  <si>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</si>
  <si>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</si>
  <si>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</si>
  <si>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</si>
  <si>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</si>
  <si>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</si>
  <si>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</si>
  <si>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</si>
  <si>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</si>
  <si>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</si>
  <si>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</si>
  <si>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</si>
  <si>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</si>
  <si>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</si>
  <si>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</si>
  <si>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</si>
  <si>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</si>
  <si>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</si>
  <si>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</si>
  <si>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</si>
  <si>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</si>
  <si>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</si>
  <si>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</si>
  <si>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</si>
  <si>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</si>
  <si>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</si>
  <si>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</si>
  <si>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</si>
  <si>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</si>
  <si>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</si>
  <si>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</si>
  <si>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</si>
  <si>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</si>
  <si>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</si>
  <si>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</si>
  <si>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</si>
  <si>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</si>
  <si>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</si>
  <si>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</si>
  <si>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</si>
  <si>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</si>
  <si>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</si>
  <si>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</si>
  <si>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</si>
  <si>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</si>
  <si>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</si>
  <si>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</si>
  <si>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</si>
  <si>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</si>
  <si>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</si>
  <si>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</si>
  <si>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</si>
  <si>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</si>
  <si>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</si>
  <si>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</si>
  <si>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</si>
  <si>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</si>
  <si>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</si>
  <si>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</si>
  <si>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</si>
  <si>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</si>
  <si>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</si>
  <si>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</si>
  <si>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</si>
  <si>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</si>
  <si>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</si>
  <si>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</si>
  <si>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</si>
  <si>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</si>
  <si>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</si>
  <si>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</si>
  <si>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</si>
  <si>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</si>
  <si>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</si>
  <si>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</si>
  <si>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</si>
  <si>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</si>
  <si>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</si>
  <si>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</si>
  <si>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</si>
  <si>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</si>
  <si>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</si>
  <si>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</si>
  <si>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</si>
  <si>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</si>
  <si>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</si>
  <si>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</si>
  <si>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</si>
  <si>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</si>
  <si>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</si>
  <si>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</si>
  <si>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</si>
  <si>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</si>
  <si>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</si>
  <si>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</si>
  <si>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</si>
  <si>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</si>
  <si>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</si>
  <si>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</si>
  <si>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</si>
  <si>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</si>
  <si>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</si>
  <si>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</si>
  <si>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</si>
  <si>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</si>
  <si>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</si>
  <si>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</si>
  <si>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</si>
  <si>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</si>
  <si>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</si>
  <si>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</si>
  <si>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</si>
  <si>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</si>
  <si>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</si>
  <si>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</si>
  <si>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</si>
  <si>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</si>
  <si>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</si>
  <si>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</si>
  <si>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</si>
  <si>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</si>
  <si>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</si>
  <si>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</si>
  <si>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</si>
  <si>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</si>
  <si>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</si>
  <si>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</si>
  <si>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</si>
  <si>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</si>
  <si>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</si>
  <si>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</si>
  <si>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</si>
  <si>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</si>
  <si>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</si>
  <si>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</si>
  <si>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</si>
  <si>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</si>
  <si>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</si>
  <si>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</si>
  <si>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</si>
  <si>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</si>
  <si>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</si>
  <si>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</si>
  <si>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</si>
  <si>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</si>
  <si>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</si>
  <si>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</si>
  <si>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</si>
  <si>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</si>
  <si>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</si>
  <si>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</si>
  <si>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</si>
  <si>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</si>
  <si>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</si>
  <si>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</si>
  <si>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</si>
  <si>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</si>
  <si>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</si>
  <si>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</si>
  <si>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</si>
  <si>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</si>
  <si>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</si>
  <si>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</si>
  <si>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</si>
  <si>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</si>
  <si>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</si>
  <si>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</si>
  <si>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</si>
  <si>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</si>
  <si>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</si>
  <si>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</si>
  <si>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</si>
  <si>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</si>
  <si>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</si>
  <si>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</si>
  <si>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</si>
  <si>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</si>
  <si>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</si>
  <si>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</si>
  <si>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</si>
  <si>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</si>
  <si>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</si>
  <si>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</si>
  <si>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</si>
  <si>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</si>
  <si>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</si>
  <si>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</si>
  <si>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</si>
  <si>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</si>
  <si>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</si>
  <si>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</si>
  <si>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</si>
  <si>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</si>
  <si>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</si>
  <si>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</si>
  <si>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</si>
  <si>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</si>
  <si>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</si>
  <si>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</si>
  <si>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</si>
  <si>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</si>
  <si>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</si>
  <si>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</si>
  <si>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</si>
  <si>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</si>
  <si>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</si>
  <si>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</si>
  <si>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</si>
  <si>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</si>
  <si>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</si>
  <si>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</si>
  <si>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</si>
  <si>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</si>
  <si>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</si>
  <si>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</si>
  <si>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</si>
  <si>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</si>
  <si>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</si>
  <si>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</si>
  <si>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</si>
  <si>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</si>
  <si>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</si>
  <si>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</si>
  <si>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</si>
  <si>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</si>
  <si>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</si>
  <si>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</si>
  <si>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</si>
  <si>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</si>
  <si>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</si>
  <si>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</si>
  <si>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</si>
  <si>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</si>
  <si>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</si>
  <si>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</si>
  <si>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</si>
  <si>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</si>
  <si>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</si>
  <si>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</si>
  <si>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</si>
  <si>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</si>
  <si>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</si>
  <si>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</si>
  <si>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</si>
  <si>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</si>
  <si>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</si>
  <si>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</si>
  <si>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</si>
  <si>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</si>
  <si>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</si>
  <si>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</si>
  <si>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</si>
  <si>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</si>
  <si>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</si>
  <si>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</si>
  <si>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</si>
  <si>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</si>
  <si>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</si>
  <si>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</si>
  <si>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</si>
  <si>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</si>
  <si>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</si>
  <si>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</si>
  <si>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</si>
  <si>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</si>
  <si>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</si>
  <si>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</si>
  <si>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</si>
  <si>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</si>
  <si>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</si>
  <si>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</si>
  <si>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</si>
  <si>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</si>
  <si>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</si>
  <si>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</si>
  <si>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</si>
  <si>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</si>
  <si>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</si>
  <si>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</si>
  <si>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</si>
  <si>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</si>
  <si>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</si>
  <si>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</si>
  <si>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</si>
  <si>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</si>
  <si>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</si>
  <si>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</si>
  <si>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</si>
  <si>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</si>
  <si>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</si>
  <si>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</si>
  <si>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</si>
  <si>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</si>
  <si>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</si>
  <si>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</si>
  <si>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</si>
  <si>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</si>
  <si>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</si>
  <si>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</si>
  <si>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</si>
  <si>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</si>
  <si>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</si>
  <si>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</si>
  <si>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</si>
  <si>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</si>
  <si>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</si>
  <si>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</si>
  <si>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</si>
  <si>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</si>
  <si>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</si>
  <si>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</si>
  <si>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</si>
  <si>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</si>
  <si>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</si>
  <si>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</si>
  <si>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</si>
  <si>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</si>
  <si>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</si>
  <si>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</si>
  <si>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</si>
  <si>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</si>
  <si>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</si>
  <si>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</si>
  <si>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</si>
  <si>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</si>
  <si>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</si>
  <si>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</si>
  <si>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</si>
  <si>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</si>
  <si>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</si>
  <si>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</si>
  <si>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</si>
  <si>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</si>
  <si>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</si>
  <si>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</si>
  <si>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</si>
  <si>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</si>
  <si>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</si>
  <si>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</si>
  <si>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</si>
  <si>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</si>
  <si>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</si>
  <si>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</si>
  <si>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</si>
  <si>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</si>
  <si>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</si>
  <si>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</si>
  <si>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</si>
  <si>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</si>
  <si>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</si>
  <si>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</si>
  <si>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</si>
  <si>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</si>
  <si>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</si>
  <si>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</si>
  <si>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</si>
  <si>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</si>
  <si>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</si>
  <si>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</si>
  <si>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</si>
  <si>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</si>
  <si>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</si>
  <si>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</si>
  <si>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</si>
  <si>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</si>
  <si>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</si>
  <si>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</si>
  <si>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</si>
  <si>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</si>
  <si>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</si>
  <si>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</si>
  <si>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</si>
  <si>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</si>
  <si>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</si>
  <si>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</si>
  <si>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</si>
  <si>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</si>
  <si>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</si>
  <si>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</si>
  <si>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</si>
  <si>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</si>
  <si>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</si>
  <si>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</si>
  <si>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</si>
  <si>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</si>
  <si>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</si>
  <si>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</si>
  <si>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</si>
  <si>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</si>
  <si>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</si>
  <si>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</si>
  <si>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</si>
  <si>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</si>
  <si>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</si>
  <si>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</si>
  <si>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</si>
  <si>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</si>
  <si>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</si>
  <si>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</si>
  <si>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</si>
  <si>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</si>
  <si>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</si>
  <si>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</si>
  <si>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</si>
  <si>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</si>
  <si>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</si>
  <si>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</si>
  <si>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</si>
  <si>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</si>
  <si>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</si>
  <si>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</si>
  <si>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</si>
  <si>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</si>
  <si>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</si>
  <si>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</si>
  <si>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</si>
  <si>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</si>
  <si>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</si>
  <si>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</si>
  <si>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</si>
  <si>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</si>
  <si>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</si>
  <si>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</si>
  <si>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</si>
  <si>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</si>
  <si>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</si>
  <si>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</si>
  <si>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</si>
  <si>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</si>
  <si>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</si>
  <si>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</si>
  <si>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</si>
  <si>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</si>
  <si>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</si>
  <si>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</si>
  <si>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</si>
  <si>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</si>
  <si>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</si>
  <si>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</si>
  <si>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</si>
  <si>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</si>
  <si>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</si>
  <si>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</si>
  <si>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</si>
  <si>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</si>
  <si>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</si>
  <si>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</si>
  <si>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</si>
  <si>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</si>
  <si>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</si>
  <si>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</si>
  <si>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</si>
  <si>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</si>
  <si>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</si>
  <si>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</si>
  <si>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</si>
  <si>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</si>
  <si>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</si>
  <si>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</si>
  <si>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</si>
  <si>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</si>
  <si>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</si>
  <si>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</si>
  <si>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</si>
  <si>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</si>
  <si>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</si>
  <si>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</si>
  <si>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</si>
  <si>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</si>
  <si>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</si>
  <si>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</si>
  <si>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</si>
  <si>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</si>
  <si>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</si>
  <si>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</si>
  <si>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</si>
  <si>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</si>
  <si>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</si>
  <si>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</si>
  <si>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</si>
  <si>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</si>
  <si>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</si>
  <si>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</si>
  <si>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</si>
  <si>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</si>
  <si>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</si>
  <si>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</si>
  <si>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</si>
  <si>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</si>
  <si>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</si>
  <si>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</si>
  <si>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</si>
  <si>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</si>
  <si>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</si>
  <si>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</si>
  <si>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</si>
  <si>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</si>
  <si>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</si>
  <si>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</si>
  <si>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</si>
  <si>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</si>
  <si>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</si>
  <si>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</si>
  <si>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</si>
  <si>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</si>
  <si>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</si>
  <si>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</si>
  <si>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</si>
  <si>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</si>
  <si>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</si>
  <si>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</si>
  <si>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</si>
  <si>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</si>
  <si>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</si>
  <si>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</si>
  <si>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</si>
  <si>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</si>
  <si>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</si>
  <si>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</si>
  <si>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</si>
  <si>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</si>
  <si>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</si>
  <si>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</si>
  <si>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</si>
  <si>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</si>
  <si>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</si>
  <si>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</si>
  <si>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</si>
  <si>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</si>
  <si>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</si>
  <si>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</si>
  <si>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</si>
  <si>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</si>
  <si>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</si>
  <si>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</si>
  <si>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</si>
  <si>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</si>
  <si>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</si>
  <si>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</si>
  <si>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</si>
  <si>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</si>
  <si>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</si>
  <si>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</si>
  <si>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</si>
  <si>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</si>
  <si>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</si>
  <si>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</si>
  <si>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</si>
  <si>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</si>
  <si>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</si>
  <si>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</si>
  <si>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</si>
  <si>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</si>
  <si>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</si>
  <si>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</si>
  <si>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</si>
  <si>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</si>
  <si>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</si>
  <si>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</si>
  <si>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</si>
  <si>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</si>
  <si>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</si>
  <si>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</si>
  <si>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</si>
  <si>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</si>
  <si>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</si>
  <si>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</si>
  <si>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</si>
  <si>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</si>
  <si>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</si>
  <si>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</si>
  <si>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</si>
  <si>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</si>
  <si>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</si>
  <si>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</si>
  <si>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</si>
  <si>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</si>
  <si>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</si>
  <si>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</si>
  <si>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</si>
  <si>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</si>
  <si>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</si>
  <si>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</si>
  <si>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</si>
  <si>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</si>
  <si>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</si>
  <si>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</si>
  <si>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</si>
  <si>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</si>
  <si>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</si>
  <si>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</si>
  <si>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</si>
  <si>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</si>
  <si>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</si>
  <si>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</si>
  <si>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</si>
  <si>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</si>
  <si>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</si>
  <si>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</si>
  <si>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</si>
  <si>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</si>
  <si>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</si>
  <si>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</si>
  <si>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</si>
  <si>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</si>
  <si>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</si>
  <si>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</si>
  <si>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</si>
  <si>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</si>
  <si>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</si>
  <si>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</si>
  <si>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</si>
  <si>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</si>
  <si>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</si>
  <si>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</si>
  <si>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</si>
  <si>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</si>
  <si>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</si>
  <si>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</si>
  <si>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</si>
  <si>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</si>
  <si>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</si>
  <si>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</si>
  <si>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</si>
  <si>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</si>
  <si>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</si>
  <si>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</si>
  <si>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</si>
  <si>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</si>
  <si>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</si>
  <si>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</si>
  <si>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</si>
  <si>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</si>
  <si>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</si>
  <si>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</si>
  <si>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</si>
  <si>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</si>
  <si>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</si>
  <si>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</si>
  <si>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</si>
  <si>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</si>
  <si>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</si>
  <si>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</si>
  <si>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</si>
  <si>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</si>
  <si>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</si>
  <si>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</si>
  <si>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</si>
  <si>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</si>
  <si>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</si>
  <si>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</si>
  <si>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</si>
  <si>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</si>
  <si>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</si>
  <si>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</si>
  <si>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</si>
  <si>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</si>
  <si>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</si>
  <si>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</si>
  <si>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</si>
  <si>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</si>
  <si>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</si>
  <si>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</si>
  <si>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</si>
  <si>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</si>
  <si>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</si>
  <si>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</si>
  <si>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</si>
  <si>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</si>
  <si>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</si>
  <si>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</si>
  <si>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</si>
  <si>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</si>
  <si>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</si>
  <si>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</si>
  <si>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</si>
  <si>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</si>
  <si>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</si>
  <si>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</si>
  <si>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</si>
  <si>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</si>
  <si>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</si>
  <si>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</si>
  <si>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</si>
  <si>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</si>
  <si>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</si>
  <si>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</si>
  <si>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</si>
  <si>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</si>
  <si>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</si>
  <si>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</si>
  <si>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</si>
  <si>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</si>
  <si>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</si>
  <si>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</si>
  <si>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</si>
  <si>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</si>
  <si>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</si>
  <si>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</si>
  <si>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</si>
  <si>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</si>
  <si>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</si>
  <si>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</si>
  <si>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</si>
  <si>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</si>
  <si>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</si>
  <si>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</si>
  <si>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</si>
  <si>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</si>
  <si>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</si>
  <si>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</si>
  <si>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</si>
  <si>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</si>
  <si>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</si>
  <si>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</si>
  <si>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</si>
  <si>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</si>
  <si>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</si>
  <si>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</si>
  <si>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</si>
  <si>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</si>
  <si>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</si>
  <si>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</si>
  <si>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</si>
  <si>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</si>
  <si>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</si>
  <si>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</si>
  <si>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</si>
  <si>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</si>
  <si>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</si>
  <si>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</si>
  <si>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</si>
  <si>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</si>
  <si>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</si>
  <si>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</si>
  <si>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</si>
  <si>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</si>
  <si>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</si>
  <si>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</si>
  <si>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</si>
  <si>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</si>
  <si>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</si>
  <si>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</si>
  <si>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</si>
  <si>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</si>
  <si>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</si>
  <si>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</si>
  <si>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</si>
  <si>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</si>
  <si>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</si>
  <si>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</si>
  <si>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</si>
  <si>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</si>
  <si>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</si>
  <si>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</si>
  <si>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</si>
  <si>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</si>
  <si>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</si>
  <si>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</si>
  <si>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</si>
  <si>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</si>
  <si>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</si>
  <si>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</si>
  <si>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</si>
  <si>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</si>
  <si>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</si>
  <si>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</si>
  <si>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</si>
  <si>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</si>
  <si>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</si>
  <si>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</si>
  <si>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</si>
  <si>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</si>
  <si>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</si>
  <si>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</si>
  <si>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</si>
  <si>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</si>
  <si>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</si>
  <si>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</si>
  <si>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</si>
  <si>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</si>
  <si>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</si>
  <si>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</si>
  <si>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</si>
  <si>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</si>
  <si>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</si>
  <si>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</si>
  <si>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</si>
  <si>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</si>
  <si>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</si>
  <si>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</si>
  <si>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</si>
  <si>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</si>
  <si>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</si>
  <si>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</si>
  <si>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</si>
  <si>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</si>
  <si>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</si>
  <si>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</si>
  <si>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</si>
  <si>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</si>
  <si>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</si>
  <si>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</si>
  <si>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</si>
  <si>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</si>
  <si>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</si>
  <si>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</si>
  <si>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</si>
  <si>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</si>
  <si>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</si>
  <si>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</si>
  <si>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</si>
  <si>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</si>
  <si>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</si>
  <si>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</si>
  <si>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</si>
  <si>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</si>
  <si>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</si>
  <si>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</si>
  <si>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</si>
  <si>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</si>
  <si>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</si>
  <si>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</si>
  <si>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</si>
  <si>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</si>
  <si>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</si>
  <si>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</si>
  <si>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</si>
  <si>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</si>
  <si>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</si>
  <si>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</si>
  <si>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</si>
  <si>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</si>
  <si>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</si>
  <si>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</si>
  <si>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</si>
  <si>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</si>
  <si>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</si>
  <si>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</si>
  <si>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</si>
  <si>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</si>
  <si>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</si>
  <si>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</si>
  <si>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</si>
  <si>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</si>
  <si>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</si>
  <si>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</si>
  <si>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</si>
  <si>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</si>
  <si>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</si>
  <si>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</si>
  <si>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</si>
  <si>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</si>
  <si>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</si>
  <si>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</si>
  <si>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</si>
  <si>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</si>
  <si>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</si>
  <si>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</si>
  <si>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</si>
  <si>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</si>
  <si>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</si>
  <si>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</si>
  <si>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</si>
  <si>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</si>
  <si>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</si>
  <si>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</si>
  <si>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</si>
  <si>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</si>
  <si>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</si>
  <si>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</si>
  <si>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</si>
  <si>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</si>
  <si>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</si>
  <si>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</si>
  <si>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</si>
  <si>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</si>
  <si>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</si>
  <si>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</si>
  <si>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</si>
  <si>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</si>
  <si>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</si>
  <si>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</si>
  <si>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</si>
  <si>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</si>
  <si>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</si>
  <si>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</si>
  <si>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</si>
  <si>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</si>
  <si>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</si>
  <si>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</si>
  <si>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</si>
  <si>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</si>
  <si>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</si>
  <si>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</si>
  <si>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</si>
  <si>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</si>
  <si>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</si>
  <si>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</si>
  <si>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</si>
  <si>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</si>
  <si>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</si>
  <si>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</si>
  <si>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</si>
  <si>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</si>
  <si>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</si>
  <si>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</si>
  <si>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</si>
  <si>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</si>
  <si>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</si>
  <si>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</si>
  <si>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</si>
  <si>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</si>
  <si>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</si>
  <si>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</si>
  <si>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</si>
  <si>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</si>
  <si>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</si>
  <si>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</si>
  <si>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</si>
  <si>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</si>
  <si>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</si>
  <si>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</si>
  <si>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</si>
  <si>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</si>
  <si>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</si>
  <si>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</si>
  <si>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</si>
  <si>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</si>
  <si>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</si>
  <si>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</si>
  <si>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</si>
  <si>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</si>
  <si>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</si>
  <si>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</si>
  <si>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</si>
  <si>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</si>
  <si>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</si>
  <si>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</si>
  <si>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</si>
  <si>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</si>
  <si>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</si>
  <si>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</si>
  <si>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</si>
  <si>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</si>
  <si>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</si>
  <si>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</si>
  <si>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</si>
  <si>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</si>
  <si>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</si>
  <si>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</si>
  <si>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</si>
  <si>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</si>
  <si>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</si>
  <si>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</si>
  <si>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</si>
  <si>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</si>
  <si>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</si>
  <si>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</si>
  <si>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</si>
  <si>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</si>
  <si>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</si>
  <si>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</si>
  <si>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</si>
  <si>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</si>
  <si>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</si>
  <si>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</si>
  <si>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</si>
  <si>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</si>
  <si>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</si>
  <si>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</si>
  <si>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</si>
  <si>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</si>
  <si>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</si>
  <si>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</si>
  <si>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</si>
  <si>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</si>
  <si>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</si>
  <si>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</si>
  <si>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</si>
  <si>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</si>
  <si>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</si>
  <si>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</si>
  <si>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</si>
  <si>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</si>
  <si>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</si>
  <si>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</si>
  <si>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</si>
  <si>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</si>
  <si>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</si>
  <si>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</si>
  <si>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</si>
  <si>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</si>
  <si>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</si>
  <si>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</si>
  <si>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</si>
  <si>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</si>
  <si>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</si>
  <si>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</si>
  <si>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</si>
  <si>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</si>
  <si>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</si>
  <si>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</si>
  <si>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</si>
  <si>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</si>
  <si>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</si>
  <si>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</si>
  <si>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</si>
  <si>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</si>
  <si>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</si>
  <si>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</si>
  <si>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</si>
  <si>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</si>
  <si>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</si>
  <si>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</si>
  <si>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</si>
  <si>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</si>
  <si>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</si>
  <si>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</si>
  <si>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</si>
  <si>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</si>
  <si>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</si>
  <si>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</si>
  <si>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</si>
  <si>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</si>
  <si>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</si>
  <si>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</si>
  <si>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</si>
  <si>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</si>
  <si>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</si>
  <si>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</si>
  <si>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</si>
  <si>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</si>
  <si>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</si>
  <si>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</si>
  <si>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</si>
  <si>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</si>
  <si>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</si>
  <si>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</si>
  <si>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</si>
  <si>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</si>
  <si>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</si>
  <si>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</si>
  <si>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</si>
  <si>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</si>
  <si>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</si>
  <si>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</si>
  <si>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</si>
  <si>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</si>
  <si>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</si>
  <si>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</si>
  <si>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</si>
  <si>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</si>
  <si>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</si>
  <si>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</si>
  <si>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</si>
  <si>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</si>
  <si>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</si>
  <si>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</si>
  <si>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</si>
  <si>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</si>
  <si>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</si>
  <si>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</si>
  <si>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</si>
  <si>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</si>
  <si>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</si>
  <si>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</si>
  <si>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</si>
  <si>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</si>
  <si>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</si>
  <si>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</si>
  <si>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</si>
  <si>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</si>
  <si>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</si>
  <si>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</si>
  <si>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</si>
  <si>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</si>
  <si>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</si>
  <si>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</si>
  <si>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</si>
  <si>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</si>
  <si>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</si>
  <si>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</si>
  <si>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</si>
  <si>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</si>
  <si>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</si>
  <si>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</si>
  <si>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</si>
  <si>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</si>
  <si>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</si>
  <si>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</si>
  <si>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</si>
  <si>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</si>
  <si>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</si>
  <si>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</si>
  <si>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</si>
  <si>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</si>
  <si>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</si>
  <si>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</si>
  <si>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</si>
  <si>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</si>
  <si>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</si>
  <si>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</si>
  <si>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</si>
  <si>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</si>
  <si>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</si>
  <si>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</si>
  <si>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</si>
  <si>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</si>
  <si>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</si>
  <si>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</si>
  <si>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</si>
  <si>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</si>
  <si>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</si>
  <si>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</si>
  <si>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</si>
  <si>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</si>
  <si>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</si>
  <si>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</si>
  <si>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</si>
  <si>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</si>
  <si>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</si>
  <si>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</si>
  <si>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</si>
  <si>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</si>
  <si>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</si>
  <si>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</si>
  <si>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</si>
  <si>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</si>
  <si>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</si>
  <si>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</si>
  <si>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</si>
  <si>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</si>
  <si>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</si>
  <si>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</si>
  <si>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</si>
  <si>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</si>
  <si>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</si>
  <si>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</si>
  <si>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</si>
  <si>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</si>
  <si>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</si>
  <si>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</si>
  <si>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</si>
  <si>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</si>
  <si>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</si>
  <si>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</si>
  <si>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</si>
  <si>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</si>
  <si>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</si>
  <si>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</si>
  <si>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</si>
  <si>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</si>
  <si>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</si>
  <si>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</si>
  <si>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</si>
  <si>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</si>
  <si>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</si>
  <si>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</si>
  <si>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</si>
  <si>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</si>
  <si>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</si>
  <si>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</si>
  <si>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</si>
  <si>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</si>
  <si>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</si>
  <si>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</si>
  <si>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</si>
  <si>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</si>
  <si>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</si>
  <si>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</si>
  <si>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</si>
  <si>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</si>
  <si>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</si>
  <si>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</si>
  <si>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</si>
  <si>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</si>
  <si>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</si>
  <si>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</si>
  <si>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</si>
  <si>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</si>
  <si>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</si>
  <si>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</si>
  <si>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</si>
  <si>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</si>
  <si>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</si>
  <si>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</si>
  <si>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</si>
  <si>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</si>
  <si>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</si>
  <si>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</si>
  <si>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</si>
  <si>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</si>
  <si>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</si>
  <si>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</si>
  <si>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</si>
  <si>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</si>
  <si>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</si>
  <si>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</si>
  <si>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</si>
  <si>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</si>
  <si>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</si>
  <si>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</si>
  <si>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</si>
  <si>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</si>
  <si>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</si>
  <si>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</si>
  <si>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</si>
  <si>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</si>
  <si>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</si>
  <si>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</si>
  <si>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</si>
  <si>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</si>
  <si>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</si>
  <si>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</si>
  <si>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</si>
  <si>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</si>
  <si>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</si>
  <si>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</si>
  <si>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</si>
  <si>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</si>
  <si>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</si>
  <si>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</si>
  <si>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</si>
  <si>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</si>
  <si>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</si>
  <si>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</si>
  <si>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</si>
  <si>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</si>
  <si>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</si>
  <si>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</si>
  <si>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</si>
  <si>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</si>
  <si>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</si>
  <si>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</si>
  <si>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</si>
  <si>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</si>
  <si>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</si>
  <si>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</si>
  <si>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</si>
  <si>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</si>
  <si>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</si>
  <si>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</si>
  <si>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</si>
  <si>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</si>
  <si>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</si>
  <si>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</si>
  <si>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</si>
  <si>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</si>
  <si>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</si>
  <si>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</si>
  <si>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</si>
  <si>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</si>
  <si>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</si>
  <si>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</si>
  <si>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</si>
  <si>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</si>
  <si>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</si>
  <si>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</si>
  <si>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</si>
  <si>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</si>
  <si>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</si>
  <si>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</si>
  <si>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</si>
  <si>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</si>
  <si>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</si>
  <si>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</si>
  <si>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</si>
  <si>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</si>
  <si>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</si>
  <si>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</si>
  <si>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</si>
  <si>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</si>
  <si>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</si>
  <si>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</si>
  <si>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</si>
  <si>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</si>
  <si>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</si>
  <si>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</si>
  <si>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</si>
  <si>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</si>
  <si>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</si>
  <si>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</si>
  <si>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</si>
  <si>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</si>
  <si>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</si>
  <si>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</si>
  <si>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</si>
  <si>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</si>
  <si>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</si>
  <si>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</si>
  <si>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</si>
  <si>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</si>
  <si>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</si>
  <si>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</si>
  <si>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</si>
  <si>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</si>
  <si>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</si>
  <si>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</si>
  <si>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</si>
  <si>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</si>
  <si>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</si>
  <si>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</si>
  <si>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</si>
  <si>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</si>
  <si>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</si>
  <si>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</si>
  <si>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</si>
  <si>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</si>
  <si>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</si>
  <si>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</si>
  <si>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</si>
  <si>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</si>
  <si>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</si>
  <si>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</si>
  <si>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</si>
  <si>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</si>
  <si>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</si>
  <si>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</si>
  <si>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</si>
  <si>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</si>
  <si>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</si>
  <si>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</si>
  <si>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</si>
  <si>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</si>
  <si>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</si>
  <si>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</si>
  <si>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</si>
  <si>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</si>
  <si>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</si>
  <si>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</si>
  <si>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</si>
  <si>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</si>
  <si>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</si>
  <si>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</si>
  <si>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</si>
  <si>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</si>
  <si>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</si>
  <si>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</si>
  <si>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</si>
  <si>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</si>
  <si>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</si>
  <si>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</si>
  <si>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</si>
  <si>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</si>
  <si>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</si>
  <si>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</si>
  <si>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</si>
  <si>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</si>
  <si>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</si>
  <si>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</si>
  <si>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</si>
  <si>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</si>
  <si>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</si>
  <si>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</si>
  <si>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</si>
  <si>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</si>
  <si>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</si>
  <si>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</si>
  <si>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</si>
  <si>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</si>
  <si>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</si>
  <si>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</si>
  <si>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</si>
  <si>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</si>
  <si>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</si>
  <si>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</si>
  <si>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</si>
  <si>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</si>
  <si>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</si>
  <si>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</si>
  <si>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</si>
  <si>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</si>
  <si>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</si>
  <si>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</si>
  <si>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</si>
  <si>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</si>
  <si>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</si>
  <si>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</si>
  <si>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</si>
  <si>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</si>
  <si>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</si>
  <si>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</si>
  <si>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</si>
  <si>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</si>
  <si>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</si>
  <si>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</si>
  <si>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</si>
  <si>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</si>
  <si>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</si>
  <si>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</si>
  <si>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</si>
  <si>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</si>
  <si>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</si>
  <si>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</si>
  <si>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</si>
  <si>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</si>
  <si>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</si>
  <si>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</si>
  <si>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</si>
  <si>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</si>
  <si>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</si>
  <si>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</si>
  <si>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</si>
  <si>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</si>
  <si>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</si>
  <si>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</si>
  <si>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</si>
  <si>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</si>
  <si>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</si>
  <si>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</si>
  <si>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</si>
  <si>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</si>
  <si>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</si>
  <si>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</si>
  <si>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</si>
  <si>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</si>
  <si>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</si>
  <si>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</si>
  <si>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</si>
  <si>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</si>
  <si>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</si>
  <si>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</si>
  <si>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</si>
  <si>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</si>
  <si>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</si>
  <si>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</si>
  <si>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</si>
  <si>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</si>
  <si>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</si>
  <si>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</si>
  <si>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</si>
  <si>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</si>
  <si>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</si>
  <si>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</si>
  <si>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</si>
  <si>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</si>
  <si>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</si>
  <si>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</si>
  <si>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</si>
  <si>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</si>
  <si>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</si>
  <si>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</si>
  <si>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</si>
  <si>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</si>
  <si>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</si>
  <si>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</si>
  <si>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</si>
  <si>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</si>
  <si>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</si>
  <si>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</si>
  <si>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</si>
  <si>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</si>
  <si>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</si>
  <si>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</si>
  <si>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</si>
  <si>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</si>
  <si>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</si>
  <si>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</si>
  <si>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</si>
  <si>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</si>
  <si>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</si>
  <si>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</si>
  <si>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</si>
  <si>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</si>
  <si>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</si>
  <si>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</si>
  <si>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</si>
  <si>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</si>
  <si>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</si>
  <si>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</si>
  <si>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</si>
  <si>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</si>
  <si>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</si>
  <si>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</si>
  <si>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</si>
  <si>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</si>
  <si>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</si>
  <si>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</si>
  <si>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</si>
  <si>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</si>
  <si>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</si>
  <si>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</si>
  <si>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</si>
  <si>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</si>
  <si>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</si>
  <si>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</si>
  <si>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</si>
  <si>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</si>
  <si>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</si>
  <si>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</si>
  <si>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</si>
  <si>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</si>
  <si>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</si>
  <si>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</si>
  <si>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</si>
  <si>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</si>
  <si>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</si>
  <si>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</si>
  <si>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</si>
  <si>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</si>
  <si>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</si>
  <si>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</si>
  <si>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</si>
  <si>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</si>
  <si>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</si>
  <si>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</si>
  <si>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</si>
  <si>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</si>
  <si>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</si>
  <si>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</si>
  <si>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</si>
  <si>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</si>
  <si>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</si>
  <si>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</si>
  <si>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</si>
  <si>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</si>
  <si>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</si>
  <si>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</si>
  <si>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</si>
  <si>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</si>
  <si>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</si>
  <si>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</si>
  <si>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</si>
  <si>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</si>
  <si>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</si>
  <si>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</si>
  <si>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</si>
  <si>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</si>
  <si>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</si>
  <si>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</si>
  <si>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</si>
  <si>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</si>
  <si>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</si>
  <si>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</si>
  <si>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</si>
  <si>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</si>
  <si>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</si>
  <si>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</si>
  <si>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</si>
  <si>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</si>
  <si>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</si>
  <si>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</si>
  <si>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</si>
  <si>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</si>
  <si>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</si>
  <si>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</si>
  <si>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</si>
  <si>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</si>
  <si>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</si>
  <si>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</si>
  <si>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</si>
  <si>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</si>
  <si>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</si>
  <si>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</si>
  <si>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</si>
  <si>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</si>
  <si>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</si>
  <si>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</si>
  <si>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</si>
  <si>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</si>
  <si>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</si>
  <si>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</si>
  <si>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</si>
  <si>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</si>
  <si>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</si>
  <si>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</si>
  <si>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</si>
  <si>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</si>
  <si>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</si>
  <si>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</si>
  <si>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</si>
  <si>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</si>
  <si>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</si>
  <si>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</si>
  <si>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</si>
  <si>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</si>
  <si>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</si>
  <si>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</si>
  <si>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</si>
  <si>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</si>
  <si>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</si>
  <si>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</si>
  <si>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</si>
  <si>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</si>
  <si>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</si>
  <si>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</si>
  <si>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</si>
  <si>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</si>
  <si>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</si>
  <si>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</si>
  <si>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</si>
  <si>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</si>
  <si>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</si>
  <si>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</si>
  <si>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</si>
  <si>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</si>
  <si>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</si>
  <si>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</si>
  <si>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</si>
  <si>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</si>
  <si>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</si>
  <si>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</si>
  <si>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</si>
  <si>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</si>
  <si>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</si>
  <si>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</si>
  <si>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</si>
  <si>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</si>
  <si>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</si>
  <si>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</si>
  <si>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</si>
  <si>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</si>
  <si>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</si>
  <si>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</si>
  <si>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</si>
  <si>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</si>
  <si>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</si>
  <si>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</si>
  <si>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</si>
  <si>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</si>
  <si>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</si>
  <si>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</si>
  <si>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</si>
  <si>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</si>
  <si>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</si>
  <si>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</si>
  <si>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</si>
  <si>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</si>
  <si>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</si>
  <si>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</si>
  <si>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</si>
  <si>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</si>
  <si>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</si>
  <si>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</si>
  <si>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</si>
  <si>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</si>
  <si>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</si>
  <si>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</si>
  <si>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</si>
  <si>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</si>
  <si>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</si>
  <si>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</si>
  <si>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</si>
  <si>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</si>
  <si>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</si>
  <si>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</si>
  <si>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</si>
  <si>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</si>
  <si>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</si>
  <si>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</si>
  <si>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</si>
  <si>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</si>
  <si>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</si>
  <si>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</si>
  <si>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</si>
  <si>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</si>
  <si>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</si>
  <si>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</si>
  <si>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</si>
  <si>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</si>
  <si>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</si>
  <si>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</si>
  <si>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</si>
  <si>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</si>
  <si>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</si>
  <si>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</si>
  <si>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</si>
  <si>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</si>
  <si>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</si>
  <si>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</si>
  <si>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</si>
  <si>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</si>
  <si>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</si>
  <si>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</si>
  <si>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</si>
  <si>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</si>
  <si>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</si>
  <si>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</si>
  <si>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</si>
  <si>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</si>
  <si>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</si>
  <si>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</si>
  <si>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</si>
  <si>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</si>
  <si>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</si>
  <si>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</si>
  <si>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</si>
  <si>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</si>
  <si>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</si>
  <si>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</si>
  <si>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</si>
  <si>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</si>
  <si>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</si>
  <si>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</si>
  <si>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</si>
  <si>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</si>
  <si>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</si>
  <si>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</si>
  <si>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</si>
  <si>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</si>
  <si>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</si>
  <si>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</si>
  <si>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</si>
  <si>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</si>
  <si>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</si>
  <si>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</si>
  <si>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</si>
  <si>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</si>
  <si>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</si>
  <si>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</si>
  <si>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</si>
  <si>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</si>
  <si>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</si>
  <si>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</si>
  <si>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</si>
  <si>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</si>
  <si>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</si>
  <si>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</si>
  <si>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</si>
  <si>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</si>
  <si>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</si>
  <si>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</si>
  <si>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</si>
  <si>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</si>
  <si>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</si>
  <si>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</si>
  <si>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</si>
  <si>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</si>
  <si>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</si>
  <si>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</si>
  <si>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</si>
  <si>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</si>
  <si>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</si>
  <si>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</si>
  <si>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</si>
  <si>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</si>
  <si>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</si>
  <si>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</si>
  <si>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</si>
  <si>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</si>
  <si>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</si>
  <si>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</si>
  <si>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</si>
  <si>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</si>
  <si>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</si>
  <si>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</si>
  <si>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</si>
  <si>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</si>
  <si>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</si>
  <si>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</si>
  <si>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</si>
  <si>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</si>
  <si>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</si>
  <si>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</si>
  <si>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</si>
  <si>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</si>
  <si>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</si>
  <si>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</si>
  <si>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</si>
  <si>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</si>
  <si>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</si>
  <si>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</si>
  <si>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</si>
  <si>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</si>
  <si>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</si>
  <si>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</si>
  <si>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</si>
  <si>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</si>
  <si>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</si>
  <si>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</si>
  <si>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</si>
  <si>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</si>
  <si>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</si>
  <si>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</si>
  <si>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</si>
  <si>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</si>
  <si>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</si>
  <si>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</si>
  <si>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</si>
  <si>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</si>
  <si>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</si>
  <si>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</si>
  <si>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</si>
  <si>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</si>
  <si>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</si>
  <si>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</si>
  <si>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</si>
  <si>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</si>
  <si>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</si>
  <si>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</si>
  <si>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</si>
  <si>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</si>
  <si>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</si>
  <si>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</si>
  <si>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</si>
  <si>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</si>
  <si>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</si>
  <si>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</si>
  <si>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</si>
  <si>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</si>
  <si>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</si>
  <si>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</si>
  <si>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</si>
  <si>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</si>
  <si>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</si>
  <si>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</si>
  <si>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</si>
  <si>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</si>
  <si>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</si>
  <si>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</si>
  <si>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</si>
  <si>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</si>
  <si>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</si>
  <si>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</si>
  <si>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</si>
  <si>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</si>
  <si>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</si>
  <si>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</si>
  <si>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</si>
  <si>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</si>
  <si>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</si>
  <si>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</si>
  <si>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</si>
  <si>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</si>
  <si>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</si>
  <si>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</si>
  <si>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</si>
  <si>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</si>
  <si>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</si>
  <si>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</si>
  <si>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</si>
  <si>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</si>
  <si>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</si>
  <si>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</si>
  <si>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</si>
  <si>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</si>
  <si>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</si>
  <si>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</si>
  <si>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</si>
  <si>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</si>
  <si>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</si>
  <si>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</si>
  <si>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</si>
  <si>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</si>
  <si>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</si>
  <si>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</si>
  <si>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</si>
  <si>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</si>
  <si>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</si>
  <si>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</si>
  <si>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</si>
  <si>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</si>
  <si>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</si>
  <si>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</si>
  <si>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</si>
  <si>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</si>
  <si>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</si>
  <si>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</si>
  <si>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</si>
  <si>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</si>
  <si>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</si>
  <si>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</si>
  <si>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</si>
  <si>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</si>
  <si>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</si>
  <si>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</si>
  <si>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</si>
  <si>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</si>
  <si>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</si>
  <si>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</si>
  <si>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</si>
  <si>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</si>
  <si>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</si>
  <si>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</si>
  <si>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</si>
  <si>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</si>
  <si>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</si>
  <si>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</si>
  <si>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</si>
  <si>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</si>
  <si>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</si>
  <si>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</si>
  <si>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</si>
  <si>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</si>
  <si>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</si>
  <si>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</si>
  <si>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</si>
  <si>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</si>
  <si>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</si>
  <si>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</si>
  <si>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</si>
  <si>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</si>
  <si>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</si>
  <si>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</si>
  <si>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</si>
  <si>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</si>
  <si>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</si>
  <si>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</si>
  <si>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</si>
  <si>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</si>
  <si>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</si>
  <si>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</si>
  <si>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</si>
  <si>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</si>
  <si>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</si>
  <si>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</si>
  <si>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</si>
  <si>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</si>
  <si>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</si>
  <si>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</si>
  <si>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</si>
  <si>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</si>
  <si>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</si>
  <si>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</si>
  <si>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</si>
  <si>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</si>
  <si>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</si>
  <si>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</si>
  <si>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</si>
  <si>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</si>
  <si>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</si>
  <si>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</si>
  <si>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</si>
  <si>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</si>
  <si>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</si>
  <si>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</si>
  <si>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</si>
  <si>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</si>
  <si>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</si>
  <si>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</si>
  <si>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</si>
  <si>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</si>
  <si>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</si>
  <si>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</si>
  <si>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</si>
  <si>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</si>
  <si>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</si>
  <si>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</si>
  <si>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</si>
  <si>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</si>
  <si>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</si>
  <si>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</si>
  <si>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</si>
  <si>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</si>
  <si>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</si>
  <si>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</si>
  <si>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</si>
  <si>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</si>
  <si>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</si>
  <si>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</si>
  <si>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</si>
  <si>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</si>
  <si>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</si>
  <si>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</si>
  <si>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</si>
  <si>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</si>
  <si>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</si>
  <si>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</si>
  <si>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</si>
  <si>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</si>
  <si>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</si>
  <si>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</si>
  <si>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</si>
  <si>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</si>
  <si>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</si>
  <si>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</si>
  <si>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</si>
  <si>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</si>
  <si>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</si>
  <si>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</si>
  <si>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</si>
  <si>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</si>
  <si>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</si>
  <si>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</si>
  <si>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</si>
  <si>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</si>
  <si>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</si>
  <si>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</si>
  <si>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</si>
  <si>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</si>
  <si>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</si>
  <si>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</si>
  <si>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</si>
  <si>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</si>
  <si>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</si>
  <si>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</si>
  <si>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</si>
  <si>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</si>
  <si>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</si>
  <si>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</si>
  <si>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</si>
  <si>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</si>
  <si>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</si>
  <si>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</si>
  <si>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</si>
  <si>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</si>
  <si>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</si>
  <si>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</si>
  <si>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</si>
  <si>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</si>
  <si>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</si>
  <si>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</si>
  <si>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</si>
  <si>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</si>
  <si>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</si>
  <si>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</si>
  <si>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</si>
  <si>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</si>
  <si>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</si>
  <si>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</si>
  <si>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</si>
  <si>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</si>
  <si>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</si>
  <si>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</si>
  <si>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</si>
  <si>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</si>
  <si>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</si>
  <si>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</si>
  <si>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</si>
  <si>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</si>
  <si>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</si>
  <si>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</si>
  <si>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</si>
  <si>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</si>
  <si>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</si>
  <si>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</si>
  <si>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</si>
  <si>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</si>
  <si>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</si>
  <si>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</si>
  <si>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</si>
  <si>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</si>
  <si>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</si>
  <si>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</si>
  <si>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</si>
  <si>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</si>
  <si>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</si>
  <si>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</si>
  <si>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</si>
  <si>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</si>
  <si>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</si>
  <si>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</si>
  <si>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</si>
  <si>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</si>
  <si>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</si>
  <si>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</si>
  <si>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</si>
  <si>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</si>
  <si>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</si>
  <si>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</si>
  <si>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</si>
  <si>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</si>
  <si>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</si>
  <si>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</si>
  <si>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</si>
  <si>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</si>
  <si>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</si>
  <si>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</si>
  <si>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</si>
  <si>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</si>
  <si>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</si>
  <si>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</si>
  <si>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</si>
  <si>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</si>
  <si>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</si>
  <si>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</si>
  <si>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</si>
  <si>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</si>
  <si>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</si>
  <si>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</si>
  <si>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</si>
  <si>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</si>
  <si>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</si>
  <si>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</si>
  <si>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</si>
  <si>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</si>
  <si>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</si>
  <si>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</si>
  <si>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</si>
  <si>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</si>
  <si>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</si>
  <si>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</si>
  <si>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</si>
  <si>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</si>
  <si>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</si>
  <si>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</si>
  <si>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</si>
  <si>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</si>
  <si>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</si>
  <si>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</si>
  <si>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</si>
  <si>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</si>
  <si>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</si>
  <si>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</si>
  <si>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</si>
  <si>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</si>
  <si>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</si>
  <si>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</si>
  <si>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</si>
  <si>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</si>
  <si>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</si>
  <si>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</si>
  <si>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</si>
  <si>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</si>
  <si>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</si>
  <si>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</si>
  <si>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</si>
  <si>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</si>
  <si>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</si>
  <si>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</si>
  <si>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</si>
  <si>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</si>
  <si>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</si>
  <si>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</si>
  <si>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</si>
  <si>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</si>
  <si>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</si>
  <si>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</si>
  <si>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</si>
  <si>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</si>
  <si>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</si>
  <si>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</si>
  <si>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</si>
  <si>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</si>
  <si>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</si>
  <si>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</si>
  <si>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</si>
  <si>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</si>
  <si>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</si>
  <si>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</si>
  <si>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</si>
  <si>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</si>
  <si>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</si>
  <si>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</si>
  <si>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</si>
  <si>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</si>
  <si>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</si>
  <si>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</si>
  <si>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</si>
  <si>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</si>
  <si>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</si>
  <si>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</si>
  <si>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</si>
  <si>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</si>
  <si>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</si>
  <si>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</si>
  <si>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</si>
  <si>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</si>
  <si>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</si>
  <si>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</si>
  <si>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</si>
  <si>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</si>
  <si>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</si>
  <si>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</si>
  <si>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</si>
  <si>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</si>
  <si>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</si>
  <si>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</si>
  <si>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</si>
  <si>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</si>
  <si>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</si>
  <si>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</si>
  <si>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</si>
  <si>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</si>
  <si>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</si>
  <si>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</si>
  <si>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</si>
  <si>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</si>
  <si>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</si>
  <si>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</si>
  <si>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</si>
  <si>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</si>
  <si>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</si>
  <si>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</si>
  <si>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</si>
  <si>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</si>
  <si>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</si>
  <si>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</si>
  <si>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</si>
  <si>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</si>
  <si>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</si>
  <si>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</si>
  <si>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</si>
  <si>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</si>
  <si>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</si>
  <si>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</si>
  <si>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</si>
  <si>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</si>
  <si>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</si>
  <si>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</si>
  <si>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</si>
  <si>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</si>
  <si>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</si>
  <si>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</si>
  <si>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</si>
  <si>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</si>
  <si>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</si>
  <si>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</si>
  <si>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</si>
  <si>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</si>
  <si>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</si>
  <si>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</si>
  <si>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</si>
  <si>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</si>
  <si>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</si>
  <si>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</si>
  <si>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</si>
  <si>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</si>
  <si>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</si>
  <si>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</si>
  <si>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</si>
  <si>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</si>
  <si>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</si>
  <si>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</si>
  <si>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</si>
  <si>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</si>
  <si>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</si>
  <si>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</si>
  <si>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</si>
  <si>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</si>
  <si>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</si>
  <si>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</si>
  <si>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</si>
  <si>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</si>
  <si>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</si>
  <si>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</si>
  <si>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</si>
  <si>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</si>
  <si>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</si>
  <si>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</si>
  <si>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</si>
  <si>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</si>
  <si>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</si>
  <si>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</si>
  <si>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</si>
  <si>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</si>
  <si>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</si>
  <si>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</si>
  <si>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</si>
  <si>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</si>
  <si>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</si>
  <si>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</si>
  <si>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</si>
  <si>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</si>
  <si>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</si>
  <si>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</si>
  <si>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</si>
  <si>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</si>
  <si>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</si>
  <si>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</si>
  <si>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</si>
  <si>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</si>
  <si>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</si>
  <si>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</si>
  <si>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</si>
  <si>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</si>
  <si>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</si>
  <si>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</si>
  <si>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</si>
  <si>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</si>
  <si>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</si>
  <si>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</si>
  <si>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</si>
  <si>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</si>
  <si>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</si>
  <si>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</si>
  <si>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</si>
  <si>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</si>
  <si>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</si>
  <si>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</si>
  <si>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</si>
  <si>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</si>
  <si>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</si>
  <si>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</si>
  <si>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</si>
  <si>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</si>
  <si>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</si>
  <si>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</si>
  <si>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</si>
  <si>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</si>
  <si>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</si>
  <si>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</si>
  <si>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</si>
  <si>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</si>
  <si>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</si>
  <si>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</si>
  <si>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</si>
  <si>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</si>
  <si>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</si>
  <si>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</si>
  <si>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</si>
  <si>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</si>
  <si>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</si>
  <si>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</si>
  <si>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</si>
  <si>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</si>
  <si>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</si>
  <si>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</si>
  <si>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</si>
  <si>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</si>
  <si>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</si>
  <si>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</si>
  <si>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</si>
  <si>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</si>
  <si>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</si>
  <si>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</si>
  <si>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</si>
  <si>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</si>
  <si>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</si>
  <si>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</si>
  <si>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</si>
  <si>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</si>
  <si>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</si>
  <si>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</si>
  <si>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</si>
  <si>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</si>
  <si>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</si>
  <si>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</si>
  <si>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</si>
  <si>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</si>
  <si>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</si>
  <si>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</si>
  <si>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</si>
  <si>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</si>
  <si>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</si>
  <si>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</si>
  <si>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</si>
  <si>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</si>
  <si>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</si>
  <si>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</si>
  <si>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</si>
  <si>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</si>
  <si>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</si>
  <si>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</si>
  <si>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</si>
  <si>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</si>
  <si>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</si>
  <si>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</si>
  <si>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</si>
  <si>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</si>
  <si>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</si>
  <si>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</si>
  <si>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</si>
  <si>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</si>
  <si>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</si>
  <si>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</si>
  <si>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</si>
  <si>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</si>
  <si>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</si>
  <si>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</si>
  <si>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</si>
  <si>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</si>
  <si>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</si>
  <si>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</si>
  <si>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</si>
  <si>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</si>
  <si>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</si>
  <si>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</si>
  <si>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</si>
  <si>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</si>
  <si>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</si>
  <si>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</si>
  <si>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</si>
  <si>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</si>
  <si>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</si>
  <si>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</si>
  <si>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</si>
  <si>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</si>
  <si>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</si>
  <si>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</si>
  <si>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</si>
  <si>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</si>
  <si>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</si>
  <si>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</si>
  <si>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</si>
  <si>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</si>
  <si>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</si>
  <si>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</si>
  <si>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</si>
  <si>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</si>
  <si>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</si>
  <si>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</si>
  <si>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</si>
  <si>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</si>
  <si>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</si>
  <si>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</si>
  <si>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</si>
  <si>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</si>
  <si>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</si>
  <si>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</si>
  <si>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</si>
  <si>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</si>
  <si>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</si>
  <si>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</si>
  <si>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</si>
  <si>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</si>
  <si>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</si>
  <si>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</si>
  <si>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</si>
  <si>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</si>
  <si>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</si>
  <si>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</si>
  <si>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</si>
  <si>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</si>
  <si>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</si>
  <si>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</si>
  <si>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</si>
  <si>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</si>
  <si>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</si>
  <si>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</si>
  <si>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</si>
  <si>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</si>
  <si>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</si>
  <si>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</si>
  <si>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</si>
  <si>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</si>
  <si>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</si>
  <si>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</si>
  <si>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</si>
  <si>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</si>
  <si>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</si>
  <si>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</si>
  <si>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</si>
  <si>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</si>
  <si>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</si>
  <si>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</si>
  <si>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</si>
  <si>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</si>
  <si>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</si>
  <si>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</si>
  <si>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</si>
  <si>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</si>
  <si>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</si>
  <si>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</si>
  <si>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</si>
  <si>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</si>
  <si>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</si>
  <si>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</si>
  <si>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</si>
  <si>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</si>
  <si>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</si>
  <si>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</si>
  <si>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</si>
  <si>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</si>
  <si>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</si>
  <si>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</si>
  <si>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</si>
  <si>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</si>
  <si>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</si>
  <si>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</si>
  <si>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</si>
  <si>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</si>
  <si>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</si>
  <si>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</si>
  <si>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</si>
  <si>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</si>
  <si>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</si>
  <si>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</si>
  <si>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</si>
  <si>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</si>
  <si>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</si>
  <si>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</si>
  <si>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</si>
  <si>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</si>
  <si>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</si>
  <si>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</si>
  <si>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</si>
  <si>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</si>
  <si>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</si>
  <si>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</si>
  <si>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</si>
  <si>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</si>
  <si>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</si>
  <si>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</si>
  <si>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</si>
  <si>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</si>
  <si>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</si>
  <si>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</si>
  <si>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</si>
  <si>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</si>
  <si>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</si>
  <si>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</si>
  <si>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</si>
  <si>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</si>
  <si>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</si>
  <si>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</si>
  <si>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</si>
  <si>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</si>
  <si>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</si>
  <si>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</si>
  <si>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</si>
  <si>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</si>
  <si>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</si>
  <si>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</si>
  <si>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</si>
  <si>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</si>
  <si>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</si>
  <si>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</si>
  <si>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</si>
  <si>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</si>
  <si>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</si>
  <si>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</si>
  <si>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</si>
  <si>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</si>
  <si>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</si>
  <si>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</si>
  <si>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</si>
  <si>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</si>
  <si>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</si>
  <si>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</si>
  <si>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</si>
  <si>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</si>
  <si>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</si>
  <si>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</si>
  <si>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</si>
  <si>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</si>
  <si>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</si>
  <si>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</si>
  <si>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</si>
  <si>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</si>
  <si>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</si>
  <si>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</si>
  <si>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</si>
  <si>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</si>
  <si>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</si>
  <si>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</si>
  <si>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</si>
  <si>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</si>
  <si>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</si>
  <si>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</si>
  <si>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</si>
  <si>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</si>
  <si>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</si>
  <si>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</si>
  <si>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</si>
  <si>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</si>
  <si>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</si>
  <si>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</si>
  <si>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</si>
  <si>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</si>
  <si>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</si>
  <si>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</si>
  <si>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</si>
  <si>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</si>
  <si>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</si>
  <si>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</si>
  <si>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</si>
  <si>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</si>
  <si>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</si>
  <si>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</si>
  <si>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</si>
  <si>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</si>
  <si>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</si>
  <si>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</si>
  <si>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</si>
  <si>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</si>
  <si>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</si>
  <si>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</si>
  <si>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</si>
  <si>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</si>
  <si>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</si>
  <si>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</si>
  <si>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</si>
  <si>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</si>
  <si>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</si>
  <si>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</si>
  <si>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</si>
  <si>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</si>
  <si>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</si>
  <si>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</si>
  <si>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</si>
  <si>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</si>
  <si>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</si>
  <si>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</si>
  <si>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</si>
  <si>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</si>
  <si>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</si>
  <si>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</si>
  <si>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</si>
  <si>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</si>
  <si>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</si>
  <si>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</si>
  <si>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</si>
  <si>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</si>
  <si>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</si>
  <si>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</si>
  <si>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</si>
  <si>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</si>
  <si>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</si>
  <si>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</si>
  <si>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</si>
  <si>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</si>
  <si>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</si>
  <si>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</si>
  <si>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</si>
  <si>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</si>
  <si>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</si>
  <si>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</si>
  <si>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</si>
  <si>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</si>
  <si>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</si>
  <si>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</si>
  <si>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</si>
  <si>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</si>
  <si>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</si>
  <si>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</si>
  <si>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</si>
  <si>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</si>
  <si>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</si>
  <si>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</si>
  <si>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</si>
  <si>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</si>
  <si>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</si>
  <si>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</si>
  <si>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</si>
  <si>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</si>
  <si>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</si>
  <si>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</si>
  <si>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</si>
  <si>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</si>
  <si>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</si>
  <si>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</si>
  <si>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</si>
  <si>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</si>
  <si>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</si>
  <si>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</si>
  <si>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</si>
  <si>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</si>
  <si>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</si>
  <si>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</si>
  <si>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</si>
  <si>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</si>
  <si>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</si>
  <si>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</si>
  <si>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</si>
  <si>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</si>
  <si>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</si>
  <si>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</si>
  <si>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</si>
  <si>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</si>
  <si>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</si>
  <si>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</si>
  <si>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</si>
  <si>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</si>
  <si>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</si>
  <si>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</si>
  <si>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</si>
  <si>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</si>
  <si>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</si>
  <si>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</si>
  <si>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</si>
  <si>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</si>
  <si>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</si>
  <si>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</si>
  <si>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</si>
  <si>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</si>
  <si>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</si>
  <si>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</si>
  <si>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</si>
  <si>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</si>
  <si>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</si>
  <si>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</si>
  <si>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</si>
  <si>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</si>
  <si>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</si>
  <si>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</si>
  <si>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</si>
  <si>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</si>
  <si>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</si>
  <si>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</si>
  <si>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</si>
  <si>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</si>
  <si>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</si>
  <si>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</si>
  <si>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</si>
  <si>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</si>
  <si>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</si>
  <si>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</si>
  <si>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</si>
  <si>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</si>
  <si>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</si>
  <si>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</si>
  <si>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</si>
  <si>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</si>
  <si>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</si>
  <si>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</si>
  <si>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</si>
  <si>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</si>
  <si>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</si>
  <si>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</si>
  <si>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</si>
  <si>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</si>
  <si>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</si>
  <si>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</si>
  <si>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</si>
  <si>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</si>
  <si>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</si>
  <si>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</si>
  <si>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</si>
  <si>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</si>
  <si>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</si>
  <si>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</si>
  <si>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</si>
  <si>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</si>
  <si>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</si>
  <si>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</si>
  <si>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</si>
  <si>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</si>
  <si>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</si>
  <si>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</si>
  <si>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</si>
  <si>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</si>
  <si>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</si>
  <si>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</si>
  <si>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</si>
  <si>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</si>
  <si>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</si>
  <si>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</si>
  <si>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</si>
  <si>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</si>
  <si>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</si>
  <si>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</si>
  <si>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</si>
  <si>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</si>
  <si>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</si>
  <si>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</si>
  <si>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</si>
  <si>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</si>
  <si>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</si>
  <si>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</si>
  <si>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</si>
  <si>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</si>
  <si>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</si>
  <si>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</si>
  <si>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</si>
  <si>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</si>
  <si>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</si>
  <si>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</si>
  <si>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</si>
  <si>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</si>
  <si>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</si>
  <si>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</si>
  <si>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</si>
  <si>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</si>
  <si>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</si>
  <si>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</si>
  <si>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</si>
  <si>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</si>
  <si>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</si>
  <si>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</si>
  <si>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</si>
  <si>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</si>
  <si>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</si>
  <si>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</si>
  <si>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</si>
  <si>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</si>
  <si>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</si>
  <si>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</si>
  <si>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</si>
  <si>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</si>
  <si>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</si>
  <si>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</si>
  <si>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</si>
  <si>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</si>
  <si>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</si>
  <si>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</si>
  <si>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</si>
  <si>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</si>
  <si>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</si>
  <si>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</si>
  <si>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</si>
  <si>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</si>
  <si>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</si>
  <si>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</si>
  <si>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</si>
  <si>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</si>
  <si>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</si>
  <si>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</si>
  <si>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</si>
  <si>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</si>
  <si>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</si>
  <si>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</si>
  <si>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</si>
  <si>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</si>
  <si>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</si>
  <si>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</si>
  <si>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</si>
  <si>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</si>
  <si>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</si>
  <si>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</si>
  <si>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</si>
  <si>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</si>
  <si>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</si>
  <si>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</si>
  <si>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</si>
  <si>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</si>
  <si>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</si>
  <si>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</si>
  <si>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</si>
  <si>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</si>
  <si>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</si>
  <si>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</si>
  <si>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</si>
  <si>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</si>
  <si>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</si>
  <si>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</si>
  <si>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</si>
  <si>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</si>
  <si>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</si>
  <si>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</si>
  <si>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</si>
  <si>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</si>
  <si>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</si>
  <si>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</si>
  <si>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</si>
  <si>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</si>
  <si>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</si>
  <si>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</si>
  <si>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</si>
  <si>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</si>
  <si>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</si>
  <si>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</si>
  <si>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</si>
  <si>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</si>
  <si>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</si>
  <si>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</si>
  <si>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</si>
  <si>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</si>
  <si>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</si>
  <si>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</si>
  <si>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</si>
  <si>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</si>
  <si>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</si>
  <si>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</si>
  <si>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</si>
  <si>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</si>
  <si>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</si>
  <si>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</si>
  <si>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</si>
  <si>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</si>
  <si>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</si>
  <si>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</si>
  <si>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</si>
  <si>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</si>
  <si>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</si>
  <si>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</si>
  <si>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</si>
  <si>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</si>
  <si>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</si>
  <si>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</si>
  <si>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</si>
  <si>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</si>
  <si>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</si>
  <si>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</si>
  <si>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</si>
  <si>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</si>
  <si>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</si>
  <si>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</si>
  <si>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</si>
  <si>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</si>
  <si>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</si>
  <si>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</si>
  <si>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</si>
  <si>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</si>
  <si>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</si>
  <si>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</si>
  <si>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</si>
  <si>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</si>
  <si>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</si>
  <si>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</si>
  <si>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</si>
  <si>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</si>
  <si>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</si>
  <si>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</si>
  <si>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</si>
  <si>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</si>
  <si>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</si>
  <si>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</si>
  <si>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</si>
  <si>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</si>
  <si>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</si>
  <si>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</si>
  <si>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</si>
  <si>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</si>
  <si>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</si>
  <si>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</si>
  <si>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</si>
  <si>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</si>
  <si>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</si>
  <si>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</si>
  <si>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</si>
  <si>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</si>
  <si>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</si>
  <si>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</si>
  <si>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</si>
  <si>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</si>
  <si>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</si>
  <si>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</si>
  <si>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</si>
  <si>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</si>
  <si>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</si>
  <si>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</si>
  <si>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</si>
  <si>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</si>
  <si>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</si>
  <si>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</si>
  <si>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</si>
  <si>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</si>
  <si>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</si>
  <si>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</si>
  <si>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</si>
  <si>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</si>
  <si>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</si>
  <si>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</si>
  <si>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</si>
  <si>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</si>
  <si>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</si>
  <si>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</si>
  <si>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</si>
  <si>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</si>
  <si>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</si>
  <si>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</si>
  <si>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</si>
  <si>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</si>
  <si>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</si>
  <si>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</si>
  <si>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</si>
  <si>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</si>
  <si>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</si>
  <si>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</si>
  <si>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</si>
  <si>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</si>
  <si>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</si>
  <si>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</si>
  <si>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</si>
  <si>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</si>
  <si>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</si>
  <si>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</si>
  <si>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</si>
  <si>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</si>
  <si>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</si>
  <si>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</si>
  <si>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</si>
  <si>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</si>
  <si>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</si>
  <si>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</si>
  <si>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</si>
  <si>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</si>
  <si>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</si>
  <si>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</si>
  <si>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</si>
  <si>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</si>
  <si>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</si>
  <si>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</si>
  <si>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</si>
  <si>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</si>
  <si>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</si>
  <si>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</si>
  <si>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</si>
  <si>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</si>
  <si>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</si>
  <si>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</si>
  <si>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</si>
  <si>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</si>
  <si>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</si>
  <si>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</si>
  <si>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</si>
  <si>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</si>
  <si>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</si>
  <si>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</si>
  <si>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</si>
  <si>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</si>
  <si>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</si>
  <si>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</si>
  <si>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</si>
  <si>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</si>
  <si>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</si>
  <si>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</si>
  <si>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</si>
  <si>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</si>
  <si>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</si>
  <si>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</si>
  <si>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</si>
  <si>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</si>
  <si>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</si>
  <si>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</si>
  <si>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</si>
  <si>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</si>
  <si>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</si>
  <si>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</si>
  <si>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</si>
  <si>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</si>
  <si>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</si>
  <si>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</si>
  <si>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</si>
  <si>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</si>
  <si>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</si>
  <si>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</si>
  <si>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</si>
  <si>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</si>
  <si>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</si>
  <si>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</si>
  <si>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</si>
  <si>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</si>
  <si>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</si>
  <si>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</si>
  <si>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</si>
  <si>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</si>
  <si>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</si>
  <si>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</si>
  <si>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</si>
  <si>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</si>
  <si>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</si>
  <si>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</si>
  <si>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</si>
  <si>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</si>
  <si>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</si>
  <si>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</si>
  <si>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</si>
  <si>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</si>
  <si>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</si>
  <si>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</si>
  <si>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</si>
  <si>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</si>
  <si>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</si>
  <si>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</si>
  <si>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</si>
  <si>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</si>
  <si>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</si>
  <si>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</si>
  <si>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</si>
  <si>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</si>
  <si>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</si>
  <si>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</si>
  <si>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</si>
  <si>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</si>
  <si>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</si>
  <si>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</si>
  <si>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</si>
  <si>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</si>
  <si>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</si>
  <si>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</si>
  <si>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</si>
  <si>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</si>
  <si>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</si>
  <si>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</si>
  <si>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</si>
  <si>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</si>
  <si>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</si>
  <si>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</si>
  <si>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</si>
  <si>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</si>
  <si>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</si>
  <si>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</si>
  <si>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</si>
  <si>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</si>
  <si>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</si>
  <si>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</si>
  <si>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</si>
  <si>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</si>
  <si>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</si>
  <si>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</si>
  <si>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</si>
  <si>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</si>
  <si>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</si>
  <si>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</si>
  <si>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</si>
  <si>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</si>
  <si>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</si>
  <si>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</si>
  <si>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</si>
  <si>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</si>
  <si>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</si>
  <si>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</si>
  <si>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</si>
  <si>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</si>
  <si>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</si>
  <si>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</si>
  <si>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</si>
  <si>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</si>
  <si>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</si>
  <si>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</si>
  <si>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</si>
  <si>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</si>
  <si>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</si>
  <si>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</si>
  <si>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</si>
  <si>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</si>
  <si>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</si>
  <si>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</si>
  <si>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</si>
  <si>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</si>
  <si>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</si>
  <si>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</si>
  <si>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</si>
  <si>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</si>
  <si>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</si>
  <si>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</si>
  <si>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</si>
  <si>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</si>
  <si>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</si>
  <si>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</si>
  <si>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</si>
  <si>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</si>
  <si>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</si>
  <si>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</si>
  <si>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</si>
  <si>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</si>
  <si>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</si>
  <si>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</si>
  <si>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</si>
  <si>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</si>
  <si>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</si>
  <si>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</si>
  <si>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</si>
  <si>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</si>
  <si>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</si>
  <si>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</si>
  <si>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</si>
  <si>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</si>
  <si>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</si>
  <si>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</si>
  <si>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</si>
  <si>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</si>
  <si>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</si>
  <si>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</si>
  <si>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</si>
  <si>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</si>
  <si>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</si>
  <si>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</si>
  <si>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</si>
  <si>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</si>
  <si>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</si>
  <si>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</si>
  <si>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</si>
  <si>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</si>
  <si>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</si>
  <si>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</si>
  <si>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</si>
  <si>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</si>
  <si>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</si>
  <si>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</si>
  <si>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</si>
  <si>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</si>
  <si>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</si>
  <si>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</si>
  <si>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</si>
  <si>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</si>
  <si>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</si>
  <si>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</si>
  <si>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</si>
  <si>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</si>
  <si>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</si>
  <si>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</si>
  <si>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</si>
  <si>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</si>
  <si>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</si>
  <si>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</si>
  <si>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</si>
  <si>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</si>
  <si>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</si>
  <si>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</si>
  <si>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</si>
  <si>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</si>
  <si>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</si>
  <si>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</si>
  <si>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</si>
  <si>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</si>
  <si>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</si>
  <si>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</si>
  <si>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</si>
  <si>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</si>
  <si>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</si>
  <si>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</si>
  <si>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</si>
  <si>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</si>
  <si>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</si>
  <si>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</si>
  <si>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</si>
  <si>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</si>
  <si>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</si>
  <si>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</si>
  <si>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</si>
  <si>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</si>
  <si>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</si>
  <si>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</si>
  <si>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</si>
  <si>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</si>
  <si>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</si>
  <si>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</si>
  <si>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</si>
  <si>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</si>
  <si>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</si>
  <si>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</si>
  <si>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</si>
  <si>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</si>
  <si>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</si>
  <si>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</si>
  <si>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</si>
  <si>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</si>
  <si>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</si>
  <si>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</si>
  <si>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</si>
  <si>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</si>
  <si>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</si>
  <si>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</si>
  <si>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</si>
  <si>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</si>
  <si>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</si>
  <si>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</si>
  <si>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</si>
  <si>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</si>
  <si>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</si>
  <si>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</si>
  <si>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</si>
  <si>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</si>
  <si>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</si>
  <si>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</si>
  <si>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</si>
  <si>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</si>
  <si>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</si>
  <si>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</si>
  <si>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</si>
  <si>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</si>
  <si>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</si>
  <si>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</si>
  <si>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</si>
  <si>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</si>
  <si>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</si>
  <si>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</si>
  <si>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</si>
  <si>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</si>
  <si>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</si>
  <si>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</si>
  <si>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</si>
  <si>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</si>
  <si>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</si>
  <si>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</si>
  <si>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</si>
  <si>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</si>
  <si>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</si>
  <si>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</si>
  <si>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</si>
  <si>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</si>
  <si>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</si>
  <si>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</si>
  <si>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</si>
  <si>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</si>
  <si>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</si>
  <si>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</si>
  <si>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</si>
  <si>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</si>
  <si>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</si>
  <si>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</si>
  <si>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</si>
  <si>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</si>
  <si>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</si>
  <si>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</si>
  <si>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</si>
  <si>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</si>
  <si>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</si>
  <si>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</si>
  <si>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</si>
  <si>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</si>
  <si>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</si>
  <si>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</si>
  <si>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</si>
  <si>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</si>
  <si>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</si>
  <si>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</si>
  <si>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</si>
  <si>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</si>
  <si>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</si>
  <si>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</si>
  <si>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</si>
  <si>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</si>
  <si>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</si>
  <si>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</si>
  <si>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</si>
  <si>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</si>
  <si>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</si>
  <si>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</si>
  <si>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</si>
  <si>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</si>
  <si>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</si>
  <si>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</si>
  <si>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</si>
  <si>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</si>
  <si>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</si>
  <si>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</si>
  <si>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</si>
  <si>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</si>
  <si>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</si>
  <si>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</si>
  <si>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</si>
  <si>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</si>
  <si>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</si>
  <si>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</si>
  <si>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</si>
  <si>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</si>
  <si>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</si>
  <si>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</si>
  <si>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</si>
  <si>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</si>
  <si>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</si>
  <si>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</si>
  <si>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</si>
  <si>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</si>
  <si>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</si>
  <si>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</si>
  <si>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</si>
  <si>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</si>
  <si>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</si>
  <si>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</si>
  <si>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</si>
  <si>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</si>
  <si>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</si>
  <si>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</si>
  <si>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</si>
  <si>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</si>
  <si>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</si>
  <si>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</si>
  <si>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</si>
  <si>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</si>
  <si>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</si>
  <si>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</si>
  <si>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</si>
  <si>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</si>
  <si>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</si>
  <si>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</si>
  <si>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</si>
  <si>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</si>
  <si>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</si>
  <si>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</si>
  <si>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</si>
  <si>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</si>
  <si>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</si>
  <si>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</si>
  <si>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</si>
  <si>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</si>
  <si>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</si>
  <si>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</si>
  <si>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</si>
  <si>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</si>
  <si>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</si>
  <si>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</si>
  <si>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</si>
  <si>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</si>
  <si>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</si>
  <si>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</si>
  <si>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</si>
  <si>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</si>
  <si>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</si>
  <si>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</si>
  <si>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</si>
  <si>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</si>
  <si>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</si>
  <si>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</si>
  <si>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</si>
  <si>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</si>
  <si>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</si>
  <si>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</si>
  <si>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</si>
  <si>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</si>
  <si>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</si>
  <si>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</si>
  <si>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</si>
  <si>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</si>
  <si>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</si>
  <si>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</si>
  <si>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</si>
  <si>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</si>
  <si>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</si>
  <si>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</si>
  <si>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</si>
  <si>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</si>
  <si>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</si>
  <si>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</si>
  <si>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</si>
  <si>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</si>
  <si>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</si>
  <si>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</si>
  <si>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</si>
  <si>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</si>
  <si>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</si>
  <si>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</si>
  <si>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</si>
  <si>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</si>
  <si>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</si>
  <si>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</si>
  <si>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</si>
  <si>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</si>
  <si>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</si>
  <si>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</si>
  <si>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</si>
  <si>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</si>
  <si>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</si>
  <si>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</si>
  <si>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</si>
  <si>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</si>
  <si>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</si>
  <si>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</si>
  <si>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</si>
  <si>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</si>
  <si>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</si>
  <si>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</si>
  <si>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</si>
  <si>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</si>
  <si>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</si>
  <si>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</si>
  <si>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</si>
  <si>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</si>
  <si>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</si>
  <si>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</si>
  <si>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</si>
  <si>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</si>
  <si>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</si>
  <si>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</si>
  <si>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</si>
  <si>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</si>
  <si>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</si>
  <si>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</si>
  <si>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</si>
  <si>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</si>
  <si>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</si>
  <si>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</si>
  <si>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</si>
  <si>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</si>
  <si>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</si>
  <si>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</si>
  <si>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</si>
  <si>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</si>
  <si>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</si>
  <si>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</si>
  <si>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</si>
  <si>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</si>
  <si>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</si>
  <si>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</si>
  <si>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</si>
  <si>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</si>
  <si>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</si>
  <si>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</si>
  <si>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</si>
  <si>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</si>
  <si>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</si>
  <si>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</si>
  <si>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</si>
  <si>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</si>
  <si>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</si>
  <si>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</si>
  <si>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</si>
  <si>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</si>
  <si>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</si>
  <si>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</si>
  <si>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</si>
  <si>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</si>
  <si>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</si>
  <si>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</si>
  <si>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</si>
  <si>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</si>
  <si>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</si>
  <si>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</si>
  <si>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</si>
  <si>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</si>
  <si>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</si>
  <si>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</si>
  <si>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</si>
  <si>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</si>
  <si>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</si>
  <si>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</si>
  <si>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</si>
  <si>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</si>
  <si>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</si>
  <si>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</si>
  <si>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</si>
  <si>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</si>
  <si>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</si>
  <si>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</si>
  <si>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</si>
  <si>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</si>
  <si>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</si>
  <si>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</si>
  <si>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</si>
  <si>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</si>
  <si>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</si>
  <si>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</si>
  <si>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</si>
  <si>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</si>
  <si>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</si>
  <si>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</si>
  <si>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</si>
  <si>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</si>
  <si>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</si>
  <si>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</si>
  <si>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</si>
  <si>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</si>
  <si>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</si>
  <si>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</si>
  <si>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</si>
  <si>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</si>
  <si>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</si>
  <si>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</si>
  <si>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</si>
  <si>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</si>
  <si>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</si>
  <si>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</si>
  <si>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</si>
  <si>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</si>
  <si>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</si>
  <si>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</si>
  <si>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</si>
  <si>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</si>
  <si>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</si>
  <si>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</si>
  <si>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</si>
  <si>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</si>
  <si>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</si>
  <si>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</si>
  <si>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</si>
  <si>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</si>
  <si>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</si>
  <si>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</si>
  <si>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</si>
  <si>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</si>
  <si>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</si>
  <si>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</si>
  <si>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</si>
  <si>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</si>
  <si>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</si>
  <si>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</si>
  <si>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</si>
  <si>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</si>
  <si>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</si>
  <si>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</si>
  <si>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</si>
  <si>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</si>
  <si>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</si>
  <si>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</si>
  <si>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</si>
  <si>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</si>
  <si>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</si>
  <si>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</si>
  <si>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</si>
  <si>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</si>
  <si>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</si>
  <si>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</si>
  <si>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</si>
  <si>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</si>
  <si>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</si>
  <si>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</si>
  <si>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</si>
  <si>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</si>
  <si>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</si>
  <si>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</si>
  <si>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</si>
  <si>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</si>
  <si>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</si>
  <si>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</si>
  <si>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</si>
  <si>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</si>
  <si>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</si>
  <si>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</si>
  <si>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</si>
  <si>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</si>
  <si>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</si>
  <si>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</si>
  <si>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</si>
  <si>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</si>
  <si>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</si>
  <si>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</si>
  <si>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</si>
  <si>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</si>
  <si>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</si>
  <si>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</si>
  <si>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</si>
  <si>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</si>
  <si>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</si>
  <si>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</si>
  <si>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</si>
  <si>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</si>
  <si>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</si>
  <si>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</si>
  <si>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</si>
  <si>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</si>
  <si>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</si>
  <si>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</si>
  <si>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</si>
  <si>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</si>
  <si>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</si>
  <si>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</si>
  <si>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</si>
  <si>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</si>
  <si>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</si>
  <si>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</si>
  <si>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</si>
  <si>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</si>
  <si>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</si>
  <si>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</si>
  <si>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</si>
  <si>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</si>
  <si>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</si>
  <si>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</si>
  <si>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</si>
  <si>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</si>
  <si>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</si>
  <si>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</si>
  <si>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</si>
  <si>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</si>
  <si>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</si>
  <si>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</si>
  <si>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</si>
  <si>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</si>
  <si>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</si>
  <si>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</si>
  <si>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</si>
  <si>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</si>
  <si>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</si>
  <si>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</si>
  <si>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</si>
  <si>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</si>
  <si>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</si>
  <si>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</si>
  <si>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</si>
  <si>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</si>
  <si>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</si>
  <si>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</si>
  <si>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</si>
  <si>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</si>
  <si>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</si>
  <si>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</si>
  <si>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</si>
  <si>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</si>
  <si>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</si>
  <si>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</si>
  <si>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</si>
  <si>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</si>
  <si>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</si>
  <si>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</si>
  <si>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</si>
  <si>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</si>
  <si>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</si>
  <si>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</si>
  <si>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</si>
  <si>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</si>
  <si>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</si>
  <si>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</si>
  <si>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</si>
  <si>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</si>
  <si>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</si>
  <si>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</si>
  <si>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</si>
  <si>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</si>
  <si>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</si>
  <si>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</si>
  <si>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</si>
  <si>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</si>
  <si>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</si>
  <si>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</si>
  <si>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</si>
  <si>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</si>
  <si>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</si>
  <si>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</si>
  <si>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</si>
  <si>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</si>
  <si>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</si>
  <si>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</si>
  <si>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</si>
  <si>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</si>
  <si>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</si>
  <si>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</si>
  <si>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</si>
  <si>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</si>
  <si>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</si>
  <si>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</si>
  <si>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</si>
  <si>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</si>
  <si>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</si>
  <si>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</si>
  <si>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</si>
  <si>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</si>
  <si>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</si>
  <si>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</si>
  <si>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</si>
  <si>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</si>
  <si>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</si>
  <si>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</si>
  <si>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</si>
  <si>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</si>
  <si>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</si>
  <si>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</si>
  <si>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</si>
  <si>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</si>
  <si>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</si>
  <si>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</si>
  <si>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</si>
  <si>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</si>
  <si>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</si>
  <si>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</si>
  <si>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</si>
  <si>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</si>
  <si>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</si>
  <si>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</si>
  <si>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</si>
  <si>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</si>
  <si>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</si>
  <si>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</si>
  <si>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</si>
  <si>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</si>
  <si>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</si>
  <si>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</si>
  <si>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</si>
  <si>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</si>
  <si>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</si>
  <si>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</si>
  <si>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</si>
  <si>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</si>
  <si>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</si>
  <si>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</si>
  <si>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</si>
  <si>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</si>
  <si>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</si>
  <si>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</si>
  <si>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</si>
  <si>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</si>
  <si>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</si>
  <si>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</si>
  <si>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</si>
  <si>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</si>
  <si>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</si>
  <si>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</si>
  <si>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</si>
  <si>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</si>
  <si>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</si>
  <si>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</si>
  <si>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</si>
  <si>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</si>
  <si>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</si>
  <si>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</si>
  <si>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</si>
  <si>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</si>
  <si>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</si>
  <si>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</si>
  <si>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</si>
  <si>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</si>
  <si>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</si>
  <si>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</si>
  <si>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</si>
  <si>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</si>
  <si>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</si>
  <si>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</si>
  <si>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</si>
  <si>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</si>
  <si>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</si>
  <si>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</si>
  <si>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</si>
  <si>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</si>
  <si>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</si>
  <si>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</si>
  <si>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</si>
  <si>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</si>
  <si>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</si>
  <si>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</si>
  <si>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</si>
  <si>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</si>
  <si>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</si>
  <si>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</si>
  <si>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</si>
  <si>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</si>
  <si>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</si>
  <si>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</si>
  <si>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</si>
  <si>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</si>
  <si>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</si>
  <si>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</si>
  <si>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</si>
  <si>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</si>
  <si>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</si>
  <si>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</si>
  <si>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</si>
  <si>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</si>
  <si>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</si>
  <si>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</si>
  <si>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</si>
  <si>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</si>
  <si>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</si>
  <si>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</si>
  <si>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</si>
  <si>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</si>
  <si>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</si>
  <si>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</si>
  <si>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</si>
  <si>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</si>
  <si>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</si>
  <si>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</si>
  <si>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</si>
  <si>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</si>
  <si>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</si>
  <si>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</si>
  <si>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</si>
  <si>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</si>
  <si>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</si>
  <si>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</si>
  <si>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</si>
  <si>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</si>
  <si>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</si>
  <si>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</si>
  <si>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</si>
  <si>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</si>
  <si>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</si>
  <si>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</si>
  <si>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</si>
  <si>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</si>
  <si>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</si>
  <si>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</si>
  <si>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</si>
  <si>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</si>
  <si>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</si>
  <si>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</si>
  <si>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</si>
  <si>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</si>
  <si>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</si>
  <si>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</si>
  <si>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</si>
  <si>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</si>
  <si>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</si>
  <si>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</si>
  <si>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</si>
  <si>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</si>
  <si>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</si>
  <si>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</si>
  <si>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</si>
  <si>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</si>
  <si>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</si>
  <si>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</si>
  <si>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</si>
  <si>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</si>
  <si>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</si>
  <si>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</si>
  <si>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</si>
  <si>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</si>
  <si>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</si>
  <si>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</si>
  <si>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</si>
  <si>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</si>
  <si>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</si>
  <si>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</si>
  <si>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</si>
  <si>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</si>
  <si>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</si>
  <si>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</si>
  <si>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</si>
  <si>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</si>
  <si>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</si>
  <si>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</si>
  <si>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</si>
  <si>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</si>
  <si>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</si>
  <si>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</si>
  <si>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</si>
  <si>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</si>
  <si>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</si>
  <si>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</si>
  <si>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</si>
  <si>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</si>
  <si>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</si>
  <si>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</si>
  <si>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</si>
  <si>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</si>
  <si>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</si>
  <si>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</si>
  <si>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</si>
  <si>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</si>
  <si>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</si>
  <si>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</si>
  <si>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</si>
  <si>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</si>
  <si>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</si>
  <si>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</si>
  <si>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</si>
  <si>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</si>
  <si>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</si>
  <si>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</si>
  <si>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</si>
  <si>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</si>
  <si>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</si>
  <si>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</si>
  <si>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</si>
  <si>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</si>
  <si>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</si>
  <si>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</si>
  <si>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</si>
  <si>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</si>
  <si>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</si>
  <si>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</si>
  <si>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</si>
  <si>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</si>
  <si>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</si>
  <si>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</si>
  <si>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</si>
  <si>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</si>
  <si>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</si>
  <si>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</si>
  <si>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</si>
  <si>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</si>
  <si>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</si>
  <si>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</si>
  <si>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</si>
  <si>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</si>
  <si>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</si>
  <si>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</si>
  <si>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</si>
  <si>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</si>
  <si>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</si>
  <si>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</si>
  <si>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</si>
  <si>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</si>
  <si>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</si>
  <si>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</si>
  <si>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</si>
  <si>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</si>
  <si>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</si>
  <si>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</si>
  <si>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</si>
  <si>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</si>
  <si>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</si>
  <si>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</si>
  <si>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</si>
  <si>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</si>
  <si>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</si>
  <si>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</si>
  <si>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</si>
  <si>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</si>
  <si>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</si>
  <si>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</si>
  <si>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</si>
  <si>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</si>
  <si>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</si>
  <si>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</si>
  <si>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</si>
  <si>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</si>
  <si>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</si>
  <si>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</si>
  <si>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</si>
  <si>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</si>
  <si>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</si>
  <si>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</si>
  <si>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</si>
  <si>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</si>
  <si>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</si>
  <si>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</si>
  <si>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</si>
  <si>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</si>
  <si>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</si>
  <si>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</si>
  <si>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</si>
  <si>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</si>
  <si>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</si>
  <si>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</si>
  <si>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</si>
  <si>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</si>
  <si>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</si>
  <si>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</si>
  <si>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</si>
  <si>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</si>
  <si>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</si>
  <si>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</si>
  <si>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</si>
  <si>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</si>
  <si>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</si>
  <si>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</si>
  <si>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</si>
  <si>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</si>
  <si>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</si>
  <si>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</si>
  <si>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</si>
  <si>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</si>
  <si>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</si>
  <si>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</si>
  <si>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</si>
  <si>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</si>
  <si>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</si>
  <si>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</si>
  <si>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</si>
  <si>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</si>
  <si>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</si>
  <si>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</si>
  <si>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</si>
  <si>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</si>
  <si>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</si>
  <si>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</si>
  <si>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</si>
  <si>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</si>
  <si>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</si>
  <si>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</si>
  <si>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</si>
  <si>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</si>
  <si>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</si>
  <si>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</si>
  <si>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</si>
  <si>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</si>
  <si>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</si>
  <si>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</si>
  <si>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</si>
  <si>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</si>
  <si>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</si>
  <si>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</si>
  <si>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</si>
  <si>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</si>
  <si>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</si>
  <si>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</si>
  <si>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</si>
  <si>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</si>
  <si>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</si>
  <si>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</si>
  <si>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</si>
  <si>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</si>
  <si>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</si>
  <si>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</si>
  <si>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</si>
  <si>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</si>
  <si>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</si>
  <si>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</si>
  <si>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</si>
  <si>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</si>
  <si>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</si>
  <si>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</si>
  <si>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</si>
  <si>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</si>
  <si>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</si>
  <si>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</si>
  <si>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</si>
  <si>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</si>
  <si>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</si>
  <si>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</si>
  <si>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</si>
  <si>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</si>
  <si>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</si>
  <si>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</si>
  <si>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</si>
  <si>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</si>
  <si>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</si>
  <si>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</si>
  <si>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</si>
  <si>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</si>
  <si>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</si>
  <si>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</si>
  <si>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</si>
  <si>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</si>
  <si>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</si>
  <si>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</si>
  <si>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</si>
  <si>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</si>
  <si>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</si>
  <si>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</si>
  <si>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</si>
  <si>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</si>
  <si>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</si>
  <si>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</si>
  <si>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</si>
  <si>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</si>
  <si>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</si>
  <si>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</si>
  <si>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</si>
  <si>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</si>
  <si>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</si>
  <si>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</si>
  <si>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</si>
  <si>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</si>
  <si>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</si>
  <si>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</si>
  <si>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</si>
  <si>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</si>
  <si>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</si>
  <si>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</si>
  <si>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</si>
  <si>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</si>
  <si>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</si>
  <si>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</si>
  <si>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</si>
  <si>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</si>
  <si>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</si>
  <si>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</si>
  <si>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</si>
  <si>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</si>
  <si>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</si>
  <si>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</si>
  <si>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</si>
  <si>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</si>
  <si>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</si>
  <si>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</si>
  <si>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</si>
  <si>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</si>
  <si>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</si>
  <si>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</si>
  <si>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</si>
  <si>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</si>
  <si>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</si>
  <si>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</si>
  <si>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</si>
  <si>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</si>
  <si>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</si>
  <si>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</si>
  <si>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</si>
  <si>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</si>
  <si>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</si>
  <si>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</si>
  <si>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</si>
  <si>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</si>
  <si>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</si>
  <si>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</si>
  <si>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</si>
  <si>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</si>
  <si>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</si>
  <si>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</si>
  <si>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</si>
  <si>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</si>
  <si>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</si>
  <si>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</si>
  <si>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</si>
  <si>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</si>
  <si>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</si>
  <si>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</si>
  <si>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</si>
  <si>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</si>
  <si>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</si>
  <si>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</si>
  <si>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</si>
  <si>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</si>
  <si>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</si>
  <si>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</si>
  <si>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</si>
  <si>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</si>
  <si>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</si>
  <si>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</si>
  <si>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</si>
  <si>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</si>
  <si>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</si>
  <si>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</si>
  <si>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</si>
  <si>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</si>
  <si>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</si>
  <si>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</si>
  <si>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</si>
  <si>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</si>
  <si>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</si>
  <si>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</si>
  <si>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</si>
  <si>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</si>
  <si>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</si>
  <si>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</si>
  <si>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</si>
  <si>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</si>
  <si>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</si>
  <si>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</si>
  <si>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</si>
  <si>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</si>
  <si>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</si>
  <si>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</si>
  <si>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</si>
  <si>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</si>
  <si>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</si>
  <si>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</si>
  <si>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</si>
  <si>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</si>
  <si>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</si>
  <si>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</si>
  <si>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</si>
  <si>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</si>
  <si>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</si>
  <si>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</si>
  <si>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</si>
  <si>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</si>
  <si>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</si>
  <si>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</si>
  <si>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</si>
  <si>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</si>
  <si>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</si>
  <si>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</si>
  <si>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</si>
  <si>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</si>
  <si>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</si>
  <si>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</si>
  <si>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</si>
  <si>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</si>
  <si>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</si>
  <si>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</si>
  <si>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</si>
  <si>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</si>
  <si>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</si>
  <si>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</si>
  <si>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</si>
  <si>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</si>
  <si>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</si>
  <si>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</si>
  <si>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</si>
  <si>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</si>
  <si>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</si>
  <si>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</si>
  <si>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</si>
  <si>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</si>
  <si>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</si>
  <si>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</si>
  <si>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</si>
  <si>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</si>
  <si>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</si>
  <si>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</si>
  <si>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</si>
  <si>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</si>
  <si>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</si>
  <si>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</si>
  <si>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</si>
  <si>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</si>
  <si>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</si>
  <si>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</si>
  <si>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</si>
  <si>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</si>
  <si>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</si>
  <si>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</si>
  <si>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</si>
  <si>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</si>
  <si>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</si>
  <si>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</si>
  <si>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</si>
  <si>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</si>
  <si>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</si>
  <si>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</si>
  <si>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</si>
  <si>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</si>
  <si>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</si>
  <si>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</si>
  <si>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</si>
  <si>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</si>
  <si>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</si>
  <si>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</si>
  <si>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</si>
  <si>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</si>
  <si>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</si>
  <si>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</si>
  <si>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</si>
  <si>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</si>
  <si>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</si>
  <si>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</si>
  <si>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</si>
  <si>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</si>
  <si>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</si>
  <si>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</si>
  <si>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</si>
  <si>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</si>
  <si>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</si>
  <si>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</si>
  <si>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</si>
  <si>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</si>
  <si>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</si>
  <si>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</si>
  <si>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</si>
  <si>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</si>
  <si>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</si>
  <si>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</si>
  <si>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</si>
  <si>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</si>
  <si>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</si>
  <si>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</si>
  <si>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</si>
  <si>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</si>
  <si>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</si>
  <si>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</si>
  <si>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</si>
  <si>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</si>
  <si>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</si>
  <si>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</si>
  <si>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</si>
  <si>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</si>
  <si>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</si>
  <si>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</si>
  <si>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</si>
  <si>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</si>
  <si>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</si>
  <si>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</si>
  <si>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</si>
  <si>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</si>
  <si>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</si>
  <si>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</si>
  <si>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</si>
  <si>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</si>
  <si>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</si>
  <si>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</si>
  <si>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</si>
  <si>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</si>
  <si>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</si>
  <si>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</si>
  <si>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</si>
  <si>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</si>
  <si>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</si>
  <si>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</si>
  <si>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</si>
  <si>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</si>
  <si>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</si>
  <si>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</si>
  <si>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</si>
  <si>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</si>
  <si>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</si>
  <si>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</si>
  <si>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</si>
  <si>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</si>
  <si>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</si>
  <si>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</si>
  <si>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</si>
  <si>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</si>
  <si>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</si>
  <si>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</si>
  <si>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</si>
  <si>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</si>
  <si>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</si>
  <si>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</si>
  <si>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</si>
  <si>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</si>
  <si>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</si>
  <si>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</si>
  <si>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</si>
  <si>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</si>
  <si>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</si>
  <si>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</si>
  <si>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</si>
  <si>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</si>
  <si>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</si>
  <si>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</si>
  <si>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</si>
  <si>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</si>
  <si>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</si>
  <si>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</si>
  <si>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</si>
  <si>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</si>
  <si>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</si>
  <si>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</si>
  <si>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</si>
  <si>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</si>
  <si>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</si>
  <si>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</si>
  <si>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</si>
  <si>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</si>
  <si>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</si>
  <si>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</si>
  <si>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</si>
  <si>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</si>
  <si>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</si>
  <si>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</si>
  <si>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</si>
  <si>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</si>
  <si>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</si>
  <si>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</si>
  <si>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</si>
  <si>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</si>
  <si>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</si>
  <si>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</si>
  <si>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</si>
  <si>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</si>
  <si>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</si>
  <si>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</si>
  <si>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</si>
  <si>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</si>
  <si>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</si>
  <si>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</si>
  <si>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</si>
  <si>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</si>
  <si>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</si>
  <si>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</si>
  <si>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</si>
  <si>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</si>
  <si>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</si>
  <si>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</si>
  <si>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</si>
  <si>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</si>
  <si>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</si>
  <si>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</si>
  <si>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</si>
  <si>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</si>
  <si>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</si>
  <si>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</si>
  <si>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</si>
  <si>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</si>
  <si>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</si>
  <si>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</si>
  <si>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</si>
  <si>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</si>
  <si>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</si>
  <si>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</si>
  <si>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</si>
  <si>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</si>
  <si>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</si>
  <si>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</si>
  <si>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</si>
  <si>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</si>
  <si>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</si>
  <si>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</si>
  <si>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</si>
  <si>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</si>
  <si>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</si>
  <si>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</si>
  <si>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</si>
  <si>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</si>
  <si>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</si>
  <si>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</si>
  <si>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</si>
  <si>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</si>
  <si>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</si>
  <si>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</si>
  <si>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</si>
  <si>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</si>
  <si>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</si>
  <si>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</si>
  <si>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</si>
  <si>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</si>
  <si>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</si>
  <si>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</si>
  <si>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</si>
  <si>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</si>
  <si>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</si>
  <si>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</si>
  <si>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</si>
  <si>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</si>
  <si>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</si>
  <si>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</si>
  <si>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</si>
  <si>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</si>
  <si>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</si>
  <si>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</si>
  <si>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</si>
  <si>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</si>
  <si>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</si>
  <si>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</si>
  <si>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</si>
  <si>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</si>
  <si>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</si>
  <si>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</si>
  <si>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</si>
  <si>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</si>
  <si>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</si>
  <si>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</si>
  <si>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</si>
  <si>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</si>
  <si>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</si>
  <si>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</si>
  <si>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</si>
  <si>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</si>
  <si>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</si>
  <si>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</si>
  <si>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</si>
  <si>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</si>
  <si>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</si>
  <si>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</si>
  <si>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</si>
  <si>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</si>
  <si>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</si>
  <si>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</si>
  <si>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</si>
  <si>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</si>
  <si>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</si>
  <si>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</si>
  <si>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</si>
  <si>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</si>
  <si>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</si>
  <si>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</si>
  <si>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</si>
  <si>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</si>
  <si>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</si>
  <si>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</si>
  <si>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</si>
  <si>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</si>
  <si>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</si>
  <si>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</si>
  <si>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</si>
  <si>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</si>
  <si>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</si>
  <si>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</si>
  <si>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</si>
  <si>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</si>
  <si>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</si>
  <si>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</si>
  <si>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</si>
  <si>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</si>
  <si>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</si>
  <si>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</si>
  <si>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</si>
  <si>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</si>
  <si>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</si>
  <si>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</si>
  <si>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</si>
  <si>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</si>
  <si>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</si>
  <si>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</si>
  <si>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</si>
  <si>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</si>
  <si>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</si>
  <si>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</si>
  <si>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</si>
  <si>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</si>
  <si>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</si>
  <si>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</si>
  <si>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</si>
  <si>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</si>
  <si>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</si>
  <si>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</si>
  <si>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</si>
  <si>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</si>
  <si>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</si>
  <si>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</si>
  <si>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</si>
  <si>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</si>
  <si>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</si>
  <si>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</si>
  <si>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</si>
  <si>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</si>
  <si>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</si>
  <si>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</si>
  <si>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</si>
  <si>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</si>
  <si>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</si>
  <si>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</si>
  <si>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</si>
  <si>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</si>
  <si>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</si>
  <si>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</si>
  <si>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</si>
  <si>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</si>
  <si>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</si>
  <si>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</si>
  <si>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</si>
  <si>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</si>
  <si>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</si>
  <si>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</si>
  <si>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</si>
  <si>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</si>
  <si>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</si>
  <si>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</si>
  <si>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</si>
  <si>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</si>
  <si>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</si>
  <si>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</si>
  <si>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</si>
  <si>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</si>
  <si>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</si>
  <si>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</si>
  <si>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</si>
  <si>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</si>
  <si>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</si>
  <si>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</si>
  <si>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</si>
  <si>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</si>
  <si>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</si>
  <si>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</si>
  <si>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</si>
  <si>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</si>
  <si>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</si>
  <si>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</si>
  <si>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</si>
  <si>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</si>
  <si>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</si>
  <si>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</si>
  <si>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</si>
  <si>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</si>
  <si>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</si>
  <si>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</si>
  <si>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</si>
  <si>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</si>
  <si>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</si>
  <si>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</si>
  <si>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</si>
  <si>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</si>
  <si>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</si>
  <si>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</si>
  <si>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</si>
  <si>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</si>
  <si>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</si>
  <si>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</si>
  <si>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</si>
  <si>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</si>
  <si>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</si>
  <si>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</si>
  <si>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</si>
  <si>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</si>
  <si>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</si>
  <si>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</si>
  <si>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</si>
  <si>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</si>
  <si>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</si>
  <si>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</si>
  <si>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</si>
  <si>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</si>
  <si>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</si>
  <si>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</si>
  <si>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</si>
  <si>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</si>
  <si>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</si>
  <si>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</si>
  <si>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</si>
  <si>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</si>
  <si>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</si>
  <si>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</si>
  <si>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</si>
  <si>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</si>
  <si>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</si>
  <si>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</si>
  <si>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</si>
  <si>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</si>
  <si>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</si>
  <si>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</si>
  <si>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</si>
  <si>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</si>
  <si>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</si>
  <si>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</si>
  <si>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</si>
  <si>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</si>
  <si>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</si>
  <si>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</si>
  <si>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</si>
  <si>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</si>
  <si>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</si>
  <si>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</si>
  <si>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</si>
  <si>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</si>
  <si>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</si>
  <si>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</si>
  <si>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</si>
  <si>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</si>
  <si>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</si>
  <si>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</si>
  <si>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</si>
  <si>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</si>
  <si>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</si>
  <si>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</si>
  <si>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</si>
  <si>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</si>
  <si>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</si>
  <si>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</si>
  <si>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</si>
  <si>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</si>
  <si>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</si>
  <si>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</si>
  <si>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</si>
  <si>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</si>
  <si>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</si>
  <si>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</si>
  <si>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</si>
  <si>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</si>
  <si>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</si>
  <si>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</si>
  <si>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</si>
  <si>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</si>
  <si>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</si>
  <si>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</si>
  <si>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</si>
  <si>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</si>
  <si>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</si>
  <si>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</si>
  <si>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</si>
  <si>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</si>
  <si>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</si>
  <si>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</si>
  <si>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</si>
  <si>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</si>
  <si>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</si>
  <si>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</si>
  <si>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</si>
  <si>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</si>
  <si>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</si>
  <si>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</si>
  <si>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</si>
  <si>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</si>
  <si>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</si>
  <si>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</si>
  <si>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</si>
  <si>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</si>
  <si>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</si>
  <si>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</si>
  <si>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</si>
  <si>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</si>
  <si>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</si>
  <si>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</si>
  <si>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</si>
  <si>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</si>
  <si>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</si>
  <si>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</si>
  <si>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</si>
  <si>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</si>
  <si>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</si>
  <si>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</si>
  <si>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</si>
  <si>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</si>
  <si>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</si>
  <si>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</si>
  <si>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</si>
  <si>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</si>
  <si>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</si>
  <si>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</si>
  <si>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</si>
  <si>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</si>
  <si>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</si>
  <si>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</si>
  <si>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</si>
  <si>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</si>
  <si>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</si>
  <si>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</si>
  <si>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</si>
  <si>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</si>
  <si>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</si>
  <si>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</si>
  <si>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</si>
  <si>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</si>
  <si>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</si>
  <si>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</si>
  <si>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</si>
  <si>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</si>
  <si>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</si>
  <si>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</si>
  <si>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</si>
  <si>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</si>
  <si>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</si>
  <si>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</si>
  <si>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</si>
  <si>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</si>
  <si>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</si>
  <si>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</si>
  <si>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</si>
  <si>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</si>
  <si>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</si>
  <si>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</si>
  <si>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</si>
  <si>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</si>
  <si>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</si>
  <si>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</si>
  <si>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</si>
  <si>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</si>
  <si>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</si>
  <si>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</si>
  <si>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</si>
  <si>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</si>
  <si>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</si>
  <si>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</si>
  <si>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</si>
  <si>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</si>
  <si>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</si>
  <si>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</si>
  <si>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</si>
  <si>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</si>
  <si>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</si>
  <si>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</si>
  <si>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</si>
  <si>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</si>
  <si>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</si>
  <si>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</si>
  <si>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</si>
  <si>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</si>
  <si>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</si>
  <si>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</si>
  <si>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</si>
  <si>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</si>
  <si>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</si>
  <si>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</si>
  <si>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</si>
  <si>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</si>
  <si>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</si>
  <si>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</si>
  <si>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</si>
  <si>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</si>
  <si>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</si>
  <si>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</si>
  <si>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</si>
  <si>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</si>
  <si>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</si>
  <si>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</si>
  <si>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</si>
  <si>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</si>
  <si>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</si>
  <si>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</si>
  <si>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</si>
  <si>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</si>
  <si>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</si>
  <si>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</si>
  <si>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</si>
  <si>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</si>
  <si>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</si>
  <si>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</si>
  <si>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</si>
  <si>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</si>
  <si>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</si>
  <si>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</si>
  <si>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</si>
  <si>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</si>
  <si>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</si>
  <si>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</si>
  <si>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</si>
  <si>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</si>
  <si>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</si>
  <si>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</si>
  <si>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</si>
  <si>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</si>
  <si>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</si>
  <si>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</si>
  <si>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</si>
  <si>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</si>
  <si>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</si>
  <si>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</si>
  <si>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</si>
  <si>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</si>
  <si>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</si>
  <si>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</si>
  <si>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</si>
  <si>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</si>
  <si>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</si>
  <si>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</si>
  <si>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</si>
  <si>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</si>
  <si>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</si>
  <si>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</si>
  <si>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</si>
  <si>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</si>
  <si>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</si>
  <si>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</si>
  <si>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</si>
  <si>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</si>
  <si>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</si>
  <si>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</si>
  <si>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</si>
  <si>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</si>
  <si>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</si>
  <si>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</si>
  <si>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</si>
  <si>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</si>
  <si>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</si>
  <si>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</si>
  <si>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</si>
  <si>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</si>
  <si>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</si>
  <si>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</si>
  <si>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</si>
  <si>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</si>
  <si>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</si>
  <si>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</si>
  <si>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</si>
  <si>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</si>
  <si>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</si>
  <si>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</si>
  <si>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</si>
  <si>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</si>
  <si>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</si>
  <si>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</si>
  <si>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</si>
  <si>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</si>
  <si>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</si>
  <si>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</si>
  <si>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</si>
  <si>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</si>
  <si>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</si>
  <si>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</si>
  <si>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</si>
  <si>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</si>
  <si>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</si>
  <si>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</si>
  <si>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</si>
  <si>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</si>
  <si>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</si>
  <si>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</si>
  <si>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</si>
  <si>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</si>
  <si>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</si>
  <si>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</si>
  <si>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</si>
  <si>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</si>
  <si>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</si>
  <si>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</si>
  <si>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</si>
  <si>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</si>
  <si>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</si>
  <si>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</si>
  <si>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</si>
  <si>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</si>
  <si>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</si>
  <si>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</si>
  <si>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</si>
  <si>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</si>
  <si>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</si>
  <si>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</si>
  <si>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</si>
  <si>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</si>
  <si>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</si>
  <si>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</si>
  <si>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</si>
  <si>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</si>
  <si>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</si>
  <si>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</si>
  <si>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</si>
  <si>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</si>
  <si>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</si>
  <si>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</si>
  <si>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</si>
  <si>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</si>
  <si>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</si>
  <si>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</si>
  <si>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</si>
  <si>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</si>
  <si>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</si>
  <si>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</si>
  <si>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</si>
  <si>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</si>
  <si>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</si>
  <si>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</si>
  <si>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</si>
  <si>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</si>
  <si>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</si>
  <si>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</si>
  <si>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</si>
  <si>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</si>
  <si>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</si>
  <si>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</si>
  <si>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</si>
  <si>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</si>
  <si>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</si>
  <si>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</si>
  <si>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</si>
  <si>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</si>
  <si>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</si>
  <si>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</si>
  <si>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</si>
  <si>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</si>
  <si>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</si>
  <si>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</si>
  <si>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</si>
  <si>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</si>
  <si>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</si>
  <si>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</si>
  <si>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</si>
  <si>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</si>
  <si>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</si>
  <si>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</si>
  <si>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</si>
  <si>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</si>
  <si>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</si>
  <si>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</si>
  <si>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</si>
  <si>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</si>
  <si>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</si>
  <si>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</si>
  <si>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</si>
  <si>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</si>
  <si>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</si>
  <si>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</si>
  <si>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</si>
  <si>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</si>
  <si>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</si>
  <si>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</si>
  <si>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</si>
  <si>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</si>
  <si>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</si>
  <si>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</si>
  <si>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</si>
  <si>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</si>
  <si>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</si>
  <si>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</si>
  <si>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</si>
  <si>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</si>
  <si>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</si>
  <si>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</si>
  <si>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</si>
  <si>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</si>
  <si>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</si>
  <si>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</si>
  <si>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</si>
  <si>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</si>
  <si>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</si>
  <si>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</si>
  <si>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</si>
  <si>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</si>
  <si>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</si>
  <si>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</si>
  <si>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</si>
  <si>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</si>
  <si>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</si>
  <si>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</si>
  <si>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</si>
  <si>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</si>
  <si>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</si>
  <si>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</si>
  <si>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</si>
  <si>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</si>
  <si>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</si>
  <si>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</si>
  <si>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</si>
  <si>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</si>
  <si>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</si>
  <si>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</si>
  <si>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</si>
  <si>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</si>
  <si>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</si>
  <si>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</si>
  <si>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</si>
  <si>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</si>
  <si>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</si>
  <si>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</si>
  <si>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</si>
  <si>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</si>
  <si>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</si>
  <si>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</si>
  <si>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</si>
  <si>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</si>
  <si>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</si>
  <si>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</si>
  <si>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</si>
  <si>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</si>
  <si>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</si>
  <si>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</si>
  <si>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</si>
  <si>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</si>
  <si>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</si>
  <si>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</si>
  <si>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</si>
  <si>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</si>
  <si>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</si>
  <si>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</si>
  <si>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</si>
  <si>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</si>
  <si>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</si>
  <si>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</si>
  <si>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</si>
  <si>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</si>
  <si>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</si>
  <si>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</si>
  <si>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</si>
  <si>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</si>
  <si>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</si>
  <si>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</si>
  <si>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</si>
  <si>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</si>
  <si>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</si>
  <si>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</si>
  <si>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</si>
  <si>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</si>
  <si>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</si>
  <si>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</si>
  <si>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</si>
  <si>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</si>
  <si>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</si>
  <si>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</si>
  <si>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</si>
  <si>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</si>
  <si>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</si>
  <si>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</si>
  <si>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</si>
  <si>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</si>
  <si>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</si>
  <si>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</si>
  <si>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</si>
  <si>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</si>
  <si>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</si>
  <si>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</si>
  <si>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</si>
  <si>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</si>
  <si>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</si>
  <si>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</si>
  <si>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</si>
  <si>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</si>
  <si>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</si>
  <si>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</si>
  <si>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</si>
  <si>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</si>
  <si>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</si>
  <si>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</si>
  <si>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</si>
  <si>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</si>
  <si>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</si>
  <si>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</si>
  <si>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</si>
  <si>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</si>
  <si>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</si>
  <si>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</si>
  <si>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</si>
  <si>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</si>
  <si>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</si>
  <si>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</si>
  <si>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</si>
  <si>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</si>
  <si>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</si>
  <si>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</si>
  <si>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</si>
  <si>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</si>
  <si>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</si>
  <si>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</si>
  <si>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</si>
  <si>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</si>
  <si>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</si>
  <si>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</si>
  <si>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</si>
  <si>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</si>
  <si>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</si>
  <si>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</si>
  <si>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</si>
  <si>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</si>
  <si>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</si>
  <si>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</si>
  <si>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</si>
  <si>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</si>
  <si>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</si>
  <si>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</si>
  <si>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</si>
  <si>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</si>
  <si>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</si>
  <si>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</si>
  <si>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</si>
  <si>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</si>
  <si>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</si>
  <si>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</si>
  <si>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</si>
  <si>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</si>
  <si>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</si>
  <si>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</si>
  <si>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</si>
  <si>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</si>
  <si>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</si>
  <si>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</si>
  <si>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</si>
  <si>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</si>
  <si>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</si>
  <si>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</si>
  <si>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</si>
  <si>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</si>
  <si>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</si>
  <si>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</si>
  <si>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</si>
  <si>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</si>
  <si>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</si>
  <si>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</si>
  <si>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</si>
  <si>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</si>
  <si>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</si>
  <si>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</si>
  <si>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</si>
  <si>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</si>
  <si>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</si>
  <si>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</si>
  <si>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</si>
  <si>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</si>
  <si>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</si>
  <si>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</si>
  <si>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</si>
  <si>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</si>
  <si>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</si>
  <si>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</si>
  <si>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</si>
  <si>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</si>
  <si>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</si>
  <si>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</si>
  <si>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</si>
  <si>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</si>
  <si>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</si>
  <si>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</si>
  <si>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</si>
  <si>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</si>
  <si>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</si>
  <si>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</si>
  <si>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</si>
  <si>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</si>
  <si>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</si>
  <si>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</si>
  <si>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</si>
  <si>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</si>
  <si>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</si>
  <si>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</si>
  <si>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</si>
  <si>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</si>
  <si>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</si>
  <si>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</si>
  <si>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</si>
  <si>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</si>
  <si>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</si>
  <si>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</si>
  <si>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</si>
  <si>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</si>
  <si>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</si>
  <si>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</si>
  <si>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</si>
  <si>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</si>
  <si>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</si>
  <si>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</si>
  <si>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</si>
  <si>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</si>
  <si>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</si>
  <si>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</si>
  <si>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</si>
  <si>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</si>
  <si>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</si>
  <si>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</si>
  <si>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</si>
  <si>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</si>
  <si>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</si>
  <si>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</si>
  <si>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</si>
  <si>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</si>
  <si>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</si>
  <si>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</si>
  <si>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</si>
  <si>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</si>
  <si>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</si>
  <si>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</si>
  <si>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</si>
  <si>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</si>
  <si>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</si>
  <si>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</si>
  <si>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</si>
  <si>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</si>
  <si>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</si>
  <si>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</si>
  <si>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</si>
  <si>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</si>
  <si>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</si>
  <si>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</si>
  <si>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</si>
  <si>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</si>
  <si>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</si>
  <si>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</si>
  <si>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</si>
  <si>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</si>
  <si>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</si>
  <si>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</si>
  <si>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</si>
  <si>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</si>
  <si>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</si>
  <si>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</si>
  <si>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</si>
  <si>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</si>
  <si>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</si>
  <si>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</si>
  <si>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</si>
  <si>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</si>
  <si>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</si>
  <si>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</si>
  <si>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</si>
  <si>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</si>
  <si>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</si>
  <si>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</si>
  <si>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</si>
  <si>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</si>
  <si>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</si>
  <si>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</si>
  <si>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</si>
  <si>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</si>
  <si>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</si>
  <si>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</si>
  <si>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</si>
  <si>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</si>
  <si>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</si>
  <si>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</si>
  <si>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</si>
  <si>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</si>
  <si>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</si>
  <si>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</si>
  <si>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</si>
  <si>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</si>
  <si>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</si>
  <si>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</si>
  <si>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</si>
  <si>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</si>
  <si>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</si>
  <si>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</si>
  <si>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</si>
  <si>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</si>
  <si>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</si>
  <si>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</si>
  <si>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</si>
  <si>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</si>
  <si>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</si>
  <si>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</si>
  <si>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</si>
  <si>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</si>
  <si>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</si>
  <si>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</si>
  <si>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</si>
  <si>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</si>
  <si>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</si>
  <si>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</si>
  <si>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</si>
  <si>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</si>
  <si>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</si>
  <si>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</si>
  <si>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</si>
  <si>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</si>
  <si>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</si>
  <si>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</si>
  <si>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</si>
  <si>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</si>
  <si>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</si>
  <si>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</si>
  <si>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</si>
  <si>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</si>
  <si>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</si>
  <si>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</si>
  <si>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</si>
  <si>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</si>
  <si>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</si>
  <si>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</si>
  <si>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</si>
  <si>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</si>
  <si>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</si>
  <si>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</si>
  <si>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</si>
  <si>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</si>
  <si>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</si>
  <si>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</si>
  <si>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</si>
  <si>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</si>
  <si>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</si>
  <si>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</si>
  <si>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</si>
  <si>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</si>
  <si>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</si>
  <si>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</si>
  <si>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</si>
  <si>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</si>
  <si>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</si>
  <si>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</si>
  <si>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</si>
  <si>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</si>
  <si>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</si>
  <si>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</si>
  <si>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</si>
  <si>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</si>
  <si>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</si>
  <si>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</si>
  <si>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</si>
  <si>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</si>
  <si>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</si>
  <si>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</si>
  <si>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</si>
  <si>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</si>
  <si>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</si>
  <si>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</si>
  <si>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</si>
  <si>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</si>
  <si>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</si>
  <si>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</si>
  <si>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</si>
  <si>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</si>
  <si>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</si>
  <si>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</si>
  <si>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</si>
  <si>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</si>
  <si>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</si>
  <si>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</si>
  <si>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</si>
  <si>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</si>
  <si>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</si>
  <si>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</si>
  <si>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</si>
  <si>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</si>
  <si>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</si>
  <si>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</si>
  <si>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</si>
  <si>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</si>
  <si>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</si>
  <si>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</si>
  <si>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</si>
  <si>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</si>
  <si>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</si>
  <si>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</si>
  <si>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</si>
  <si>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</si>
  <si>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</si>
  <si>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</si>
  <si>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</si>
  <si>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</si>
  <si>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</si>
  <si>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</si>
  <si>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</si>
  <si>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</si>
  <si>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</si>
  <si>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</si>
  <si>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</si>
  <si>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</si>
  <si>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</si>
  <si>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</si>
  <si>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</si>
  <si>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</si>
  <si>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</si>
  <si>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</si>
  <si>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</si>
  <si>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</si>
  <si>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</si>
  <si>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</si>
  <si>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</si>
  <si>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</si>
  <si>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</si>
  <si>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</si>
  <si>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</si>
  <si>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</si>
  <si>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</si>
  <si>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</si>
  <si>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</si>
  <si>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</si>
  <si>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</si>
  <si>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</si>
  <si>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</si>
  <si>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</si>
  <si>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</si>
  <si>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</si>
  <si>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</si>
  <si>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</si>
  <si>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</si>
  <si>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</si>
  <si>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</si>
  <si>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</si>
  <si>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</si>
  <si>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</si>
  <si>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</si>
  <si>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</si>
  <si>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</si>
  <si>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</si>
  <si>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</si>
  <si>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</si>
  <si>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</si>
  <si>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</si>
  <si>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</si>
  <si>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</si>
  <si>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</si>
  <si>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</si>
  <si>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</si>
  <si>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</si>
  <si>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</si>
  <si>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</si>
  <si>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</si>
  <si>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</si>
  <si>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</si>
  <si>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</si>
  <si>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</si>
  <si>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</si>
  <si>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</si>
  <si>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</si>
  <si>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</si>
  <si>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</si>
  <si>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</si>
  <si>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</si>
  <si>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</si>
  <si>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</si>
  <si>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</si>
  <si>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</si>
  <si>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</si>
  <si>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</si>
  <si>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</si>
  <si>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</si>
  <si>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</si>
  <si>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</si>
  <si>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</si>
  <si>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</si>
  <si>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</si>
  <si>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</si>
  <si>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</si>
  <si>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</si>
  <si>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</si>
  <si>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</si>
  <si>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</si>
  <si>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</si>
  <si>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</si>
  <si>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</si>
  <si>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</si>
  <si>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</si>
  <si>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</si>
  <si>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</si>
  <si>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</si>
  <si>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Canceled</t>
  </si>
  <si>
    <t>Percent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</si>
  <si>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</si>
  <si>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</si>
  <si>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</si>
  <si>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</si>
  <si>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</si>
  <si>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</si>
  <si>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</si>
  <si>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</si>
  <si>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</si>
  <si>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</si>
  <si>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</si>
  <si>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</si>
  <si>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Mean</t>
  </si>
  <si>
    <t>Median</t>
  </si>
  <si>
    <t>Mininum</t>
  </si>
  <si>
    <t>Maximum</t>
  </si>
  <si>
    <t>Variance</t>
  </si>
  <si>
    <t>Std. Deviation</t>
  </si>
  <si>
    <t>Successes</t>
  </si>
  <si>
    <t>Failures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</si>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</sst>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rgb="FF24292E"/>
      <name val="Helvetica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pivotButton="1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" fontId="3" fillId="0" borderId="0" xfId="0" applyNumberFormat="1" applyFont="1"/>
    <xf numFmtId="0" fontId="6" fillId="0" borderId="0" xfId="0" applyFont="1"/>
    <xf numFmtId="1" fontId="1" fillId="0" borderId="0" xfId="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2" fontId="8" fillId="0" borderId="0" xfId="0" applyNumberFormat="1" applyFont="1" applyAlignment="1">
      <alignment horizontal="right"/>
    </xf>
  </cellXfs>
  <cellStyles count="1">
    <cellStyle name="Normal" xfId="0" builtinId="0"/>
  </cellStyles>
  <dxfs count="77"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0000"/>
        </patternFill>
      </fill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4-0448-997B-B98363F64C61}"/>
            </c:ext>
          </c:extLst>
        </c:ser>
        <c:ser>
          <c:idx val="1"/>
          <c:order val="1"/>
          <c:tx>
            <c:strRef>
              <c:f>Pivot_State!$C$3:$C$4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4-0448-997B-B98363F64C61}"/>
            </c:ext>
          </c:extLst>
        </c:ser>
        <c:ser>
          <c:idx val="2"/>
          <c:order val="2"/>
          <c:tx>
            <c:strRef>
              <c:f>Pivot_State!$D$3:$D$4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84-0448-997B-B98363F64C61}"/>
            </c:ext>
          </c:extLst>
        </c:ser>
        <c:ser>
          <c:idx val="3"/>
          <c:order val="3"/>
          <c:tx>
            <c:strRef>
              <c:f>Pivot_State!$E$3:$E$4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984-0448-997B-B98363F6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186496"/>
        <c:axId val="559076304"/>
      </c:barChart>
      <c:catAx>
        <c:axId val="55918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6304"/>
        <c:crosses val="autoZero"/>
        <c:auto val="1"/>
        <c:lblAlgn val="ctr"/>
        <c:lblOffset val="100"/>
        <c:noMultiLvlLbl val="0"/>
      </c:catAx>
      <c:valAx>
        <c:axId val="5590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[Excel_challenge.xlsx]Pivot_Stacked!PivotTable3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Pivot_Stacked!$B$3:$B$4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B-064A-A377-7A8818876886}"/>
            </c:ext>
          </c:extLst>
        </c:ser>
        <c:ser>
          <c:idx val="1"/>
          <c:order val="1"/>
          <c:tx>
            <c:strRef>
              <c:f>Pivot_Stacked!$C$3:$C$4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3-2541-A402-A1AC65FEFB7E}"/>
            </c:ext>
          </c:extLst>
        </c:ser>
        <c:ser>
          <c:idx val="2"/>
          <c:order val="2"/>
          <c:tx>
            <c:strRef>
              <c:f>Pivot_Stacked!$D$3:$D$4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3-2541-A402-A1AC65FEFB7E}"/>
            </c:ext>
          </c:extLst>
        </c:ser>
        <c:ser>
          <c:idx val="3"/>
          <c:order val="3"/>
          <c:tx>
            <c:strRef>
              <c:f>Pivot_Stacked!$E$3:$E$4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3-2541-A402-A1AC65FEF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58016"/>
        <c:axId val="569559648"/>
      </c:barChart>
      <c:catAx>
        <c:axId val="56955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59648"/>
        <c:crosses val="autoZero"/>
        <c:auto val="1"/>
        <c:lblAlgn val="ctr"/>
        <c:lblOffset val="100"/>
        <c:noMultiLvlLbl val="0"/>
      </c:catAx>
      <c:valAx>
        <c:axId val="5695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D-5941-9B65-8768CD691052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2-274B-A3D8-777093D5767B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2-274B-A3D8-777093D5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061920"/>
        <c:axId val="629432528"/>
      </c:lineChart>
      <c:catAx>
        <c:axId val="59106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32528"/>
        <c:crosses val="autoZero"/>
        <c:auto val="1"/>
        <c:lblAlgn val="ctr"/>
        <c:lblOffset val="100"/>
        <c:noMultiLvlLbl val="0"/>
      </c:catAx>
      <c:valAx>
        <c:axId val="629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9-B84B-AB07-D584B135C2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9-B84B-AB07-D584B135C2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9-B84B-AB07-D584B135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4992"/>
        <c:axId val="596968560"/>
      </c:lineChart>
      <c:catAx>
        <c:axId val="64259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68560"/>
        <c:crosses val="autoZero"/>
        <c:auto val="1"/>
        <c:lblAlgn val="ctr"/>
        <c:lblOffset val="100"/>
        <c:noMultiLvlLbl val="0"/>
      </c:catAx>
      <c:valAx>
        <c:axId val="5969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646866479265445E-2"/>
          <c:y val="7.6635677549652087E-2"/>
          <c:w val="0.92091977786098911"/>
          <c:h val="0.83938365180987895"/>
        </c:manualLayout>
      </c:layout>
      <c:lineChart>
        <c:grouping val="standard"/>
        <c:varyColors val="0"/>
        <c:ser>
          <c:idx val="0"/>
          <c:order val="0"/>
          <c:tx>
            <c:strRef>
              <c:f>'Bonus Stats Successes'!$B$1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Stats Successes'!$B$2:$B$2186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6-954A-8490-13FFE0ED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177984"/>
        <c:axId val="1600059856"/>
      </c:lineChart>
      <c:catAx>
        <c:axId val="15611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059856"/>
        <c:crosses val="autoZero"/>
        <c:auto val="1"/>
        <c:lblAlgn val="ctr"/>
        <c:lblOffset val="100"/>
        <c:noMultiLvlLbl val="0"/>
      </c:catAx>
      <c:valAx>
        <c:axId val="1600059856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177984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Stats Failures'!$B$1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Stats Failures'!$B$2:$B$1531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0-D342-9F63-8E5D0865E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374512"/>
        <c:axId val="684414416"/>
      </c:lineChart>
      <c:catAx>
        <c:axId val="6843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4416"/>
        <c:crosses val="autoZero"/>
        <c:auto val="1"/>
        <c:lblAlgn val="ctr"/>
        <c:lblOffset val="100"/>
        <c:noMultiLvlLbl val="0"/>
      </c:catAx>
      <c:valAx>
        <c:axId val="6844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7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215900</xdr:rowOff>
    </xdr:from>
    <xdr:to>
      <xdr:col>14</xdr:col>
      <xdr:colOff>508000</xdr:colOff>
      <xdr:row>22</xdr:row>
      <xdr:rowOff>215900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6D223-B45C-764B-B823-AB41E8B73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50800</xdr:rowOff>
    </xdr:from>
    <xdr:to>
      <xdr:col>15</xdr:col>
      <xdr:colOff>800100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A9D0C-A7C4-D844-8C3D-1DE23BDA1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38100</xdr:rowOff>
    </xdr:from>
    <xdr:to>
      <xdr:col>17</xdr:col>
      <xdr:colOff>2374900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6B2D2-598B-7D47-A798-FEA7FD2C2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14</xdr:row>
      <xdr:rowOff>76200</xdr:rowOff>
    </xdr:from>
    <xdr:to>
      <xdr:col>7</xdr:col>
      <xdr:colOff>647700</xdr:colOff>
      <xdr:row>47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3D98E-D4FF-BD4D-98F9-475F843FD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5</xdr:row>
      <xdr:rowOff>133350</xdr:rowOff>
    </xdr:from>
    <xdr:to>
      <xdr:col>15</xdr:col>
      <xdr:colOff>596900</xdr:colOff>
      <xdr:row>30</xdr:row>
      <xdr:rowOff>215900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59F0C-72FB-EB48-AB02-A71A557B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4</xdr:row>
      <xdr:rowOff>50800</xdr:rowOff>
    </xdr:from>
    <xdr:to>
      <xdr:col>16</xdr:col>
      <xdr:colOff>419100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8FB45-6624-7245-BA66-083D99105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Muscanell" refreshedDate="44074.476546412036" createdVersion="6" refreshedVersion="6" minRefreshableVersion="3" recordCount="4115" xr:uid="{4F988C5C-8FE7-C64D-8E0D-042313EC557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51451.432097365534" maxValue="1489439669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Muscanell" refreshedDate="44074.506187268518" createdVersion="6" refreshedVersion="6" minRefreshableVersion="3" recordCount="4115" xr:uid="{145AFAFB-705C-634D-AC6F-55B409CDD83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51451.432097365534" maxValue="1489439669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47286510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42799371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35235260.6666666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246830313.3333333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0104102.8461538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356370285.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245652882.1666666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7425933.41975308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80270919.3999999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4753983.4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43587477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510412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41435877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38480137.08108107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59662805.7777777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49317166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72698176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236148078.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21304901.2238805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5889838.1999999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70442255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41390024.400000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4765405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585504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3456719.73333333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72696578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4640855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4017265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40539335.5999999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200852385.8571428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48193936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716771267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474734456.6666666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41104205.900000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43838528.300000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4657916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4122215.80769230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03670075.1428571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727232277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09654834.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58100823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7869834.1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0229338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46896513.9000000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87076691.3999999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93547295.39999998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46522744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480108712.6666666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470326810.6666666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484041510.333333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5898047.26315788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8546676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34984720.3333333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8230800.1666666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203099475.571428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7717235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35133.18097447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84771777.76470588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9058049.0769230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43671442.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0003551.4166666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4556569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4371425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42047134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45205828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6969329.0119047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7292151.28947368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42651828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9167529.2763157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478847343.3333333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711191659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71442717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15425575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03210649.4285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86278371.800000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45226106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8906174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9955366.503649635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3764075.276595744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541375.198019801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4239144.219512195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5062732.84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3984247.76041666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5777317.51121076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20710364.7419354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9055296.636986302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428097.957446808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3130283.045766590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7330255.14285714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758130.16666666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8953260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4593770.41401273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6902590.861702127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948605.334545454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2609068.146428571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897918.119186046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513718.650743099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4493359.9886363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6067198.654545454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8929736.744827585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397917.43925233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4661054.89010988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1895317.75862069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35126819.63888888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8491524.23636363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862605.20720720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30542.9962406015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21343443.7704918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4829699.86411149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9495695.2461538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077137.84745762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775564.8584070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4066013.150602409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1457972.16129032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503495.49842271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3246774.792771084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4869629.822950819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53375.8929406264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5728259.65822784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7059661.96648044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6461483.881188118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743431.289473684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45865.236234458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0076682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4652275.92413793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992526.606263982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5951714.80172413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7692361.29166666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0670244.10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2671530.62677484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0652043.6183206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529617.87999999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2072301.36691729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0425248.70542635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052048.59859154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72469.6420361248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5276145.327868852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4365797.778523489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419358.306772908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2291885.53703703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6292796.9024390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8149948.608108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7030688.08994708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7026024.1625000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357091.66840277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15283.217821782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5650760.226890756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6605239.52777777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8812350.61333333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9338228.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5755418.441441441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329799.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0659272.49206349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958216.43670886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4380336.971518987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794907.573943661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4657608.41176470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9166357.170886075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4378569.097922848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7852445.419354838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25515292.51724138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7507196.43902438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009761.186141304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291594.792354474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41902056.73529411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2899075.07630522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8651623.514970060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4017731.06764705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3341309.210045662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598955.6342342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5479136.05639097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20701793.57971014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7855356.43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2930694.35699797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45926138.96774193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220344.449152542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6042014.24719101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4971227.44816053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25646472.6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4490349.123076923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2697153.711832060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5015132.259649123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7986422.290502793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7671446.920212766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3812427.4643799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2080453.0756302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8894284.479041915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6652825.832579185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511010.948132780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930590.447552447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2357859.084828711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50260452.44827586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8574175.721212120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5005812.29896907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707580.188118811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5481339.029962547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4682213.54304635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64061210.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3916227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7318674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05221417.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65513699.8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72173640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81782489.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07732603.4615384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75514173.3999999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83145010.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80033047.6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9153845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458834326.6666666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31385032.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45627075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83634634.29411764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94699850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32415836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715449687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88927651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3618847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349590773.7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7588501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98546542.8571428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9078667.9166666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11496439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82868714.1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66536651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60186400.333333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7876695.1020408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1601372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699431437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9245432.090909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46187493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5306896.7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68893092.8000000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34486182.9230769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692762444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8200235.170588235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1247943.6000000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00598594.2142857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48472602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80060.0080645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5661440.636363637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9810411.535714285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4156823.28571428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45833669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9212589.605442177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12018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0929603.992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39907023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4410282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467447921.6666666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38688687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471629888.3333333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60047065.86363636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48101191.0769230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317063937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332371156.2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57656255.888888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265783397.400000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03365863.2857142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3735485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34679965.69999999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444269500.3333333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43291217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72528116.3999999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737888063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21579230.95588235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468334482.3333333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42586282.3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494484920.3333333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9315820.3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42048660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44348883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45711331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70610798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73252758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2474729.08823529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720604857.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4435628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79222077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371189061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51236050.85714285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35565565.1666666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142907.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44952071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3906310.15000000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44739726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7208301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21425256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710772623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45523027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4659215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89957044.6000000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4490876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5323056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718148861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57382881.2222222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368570376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357905360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42235755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45856930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5651484.714285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83389444.6000000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47198886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42421228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711966958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55360051.7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03802261.8571428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73711164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4350706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61362125.6666666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71748906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41499286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203677849.28571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2912010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78351954.7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73776514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733393667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0216368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71188470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42601456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6172356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08110586.38461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79553863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42850740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8636279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446166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909273.71900826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47572828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41174579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40509873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488447645.666666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62852237.5555555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36840870.23076923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45284251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486882369.333333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43895912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62439414.3333333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8538762.47999999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4223970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42621276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43099615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247544543.666666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40802479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8497959.94444444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63849395.4444444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54703061.7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0495120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9184440.51724138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23261921.7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351428374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52652695.10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57099448.88000000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52329473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4720703.61290322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94554390.1333333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6592609.134883721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468571405.666666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01313813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54521492.4615384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59197565.87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5241863.4895833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85954666.94117647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5614222.43617021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0914196.36434108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4749176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371730930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491497921.3333333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0393902.89629629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41720767.199999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246855608.8333333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063451.47222222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4398857.431547619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43227024.73529411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43329204.59999999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362215.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4823749.415540540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1910365.571428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201738088.57142857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4037345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747427.973684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48556594.6551724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552723.087640449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7789480.03225806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6835184.76190476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39930172.6216216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1592992.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37059536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96481455.6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3245241.506578947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3808760.433604335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07574579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4373542.2130177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6321870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462538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2968717.21428571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20269453.3333333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88406956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351839250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71171061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45497947.5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3146202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37397140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32071174.63636363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476528936.6666666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6644424.8846153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44986320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252718519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714170992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54509890.88888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6428135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25285923.59649122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45757385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39628468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14094650.83333334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5032532.58510638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35352204.69230769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8877292.77987421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8802669.02083333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7357377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3453959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265284593.1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7468228.32911392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676588598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29259410.7272727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4040973.2727272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38646319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454286752.3333333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275080704.6000000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5261641.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64794926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6983008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5004001.6190476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0158393.93333333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7754736.55172413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64524526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4550230.1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68591467.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322632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93749310.71428571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60490568.12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66583307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70539186.23809523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10258973.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27947471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44060716.9687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45615094.7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56221103.3333333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74889487.23529411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85066392.6000000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27595803.9622641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83441118.428571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9979847.58333333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66138155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62832670.2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72838870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8315807.3333333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33654519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483064712.3333333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215110654.3333333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6753705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96672463.8000000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75004723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55566500.79166666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47539323.7777777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4026127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41487916.0999999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35290664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66001698.79999999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46971446.4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35669820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90546871.26666666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276598902.1999999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48173746.8928571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254774861.1999999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98860214.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5336871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97341704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46554442.79999999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725731214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690456878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439934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68462336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02525994.714285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47874230.48387096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90794753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23153608.7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5188025.52083333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92684914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294170409.6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81902545.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07261796.5714285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60435902.541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2075759.27272727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7535143.938775510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83913239.800000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9677699.1643835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5809616.12903225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8381772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210958590.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83928974.29411764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8298530.204678362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7903590.186170212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3487584.8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9241274.4054054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63743702.111111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9574617.89655172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4577944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9105831.0666666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7976804.61728395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51385508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34888491.5454545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05853703.7857142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8585801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1272702.17777777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80230561.62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485445585.3333333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60914507.70833333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79757083.16666667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21125183.083333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819456.10569105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243675.29166666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5596636.19354838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51258055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490946495.3333333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8208322.262569832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4749729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3000504.78260869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62943404.3478260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4147586.58536585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46015921.718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0358908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09455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364368779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7530890.65306122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28439593.6363636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57237831.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8078041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76818712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6305754.58951965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5331767.2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24739286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70477153.2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5808068.8181818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99139444.0666666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5297082.38947368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966079.397515527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7720683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9448621.35526315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4803611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4492620.25742574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367045115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41505039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911440.067096774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6100000.62222222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88484413.437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40982249.1666666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38318643.57894736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4069482.633802816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09414990.428571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3551250.372500000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3018984.45815899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9314657.79729729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3797648.57377049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329546.25303454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938360.78688524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2715615.73873873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823233.74509803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4697252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40682494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895581.69520547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710334400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75779443.7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41262431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67827547.2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48661333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42654289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366936635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132413.84552845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278076344.3999999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9268713.391891891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8506593.0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36442161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65841859.95238095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67366131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47259574.2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31621454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46207218.16666666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444582838.6666666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441717.179487179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8683544.976047903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61484344.1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81170718.66666667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4257003.39795918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5497282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44734769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40181058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61708841.6666666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03160645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9495065.761904761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9238799.489795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43028165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72886263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93548662.5714285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363484234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48725482.7037037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4630587.44680851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8611970.82758620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98618696.714285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63400958.86363636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42895546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45282557.0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443647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7628963.54166666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97402879.33333332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37834816.78378378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69651946.34999999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90138510.71428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63292677.85714285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492300063.3333333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22938820.181818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44963679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4540087.2147435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4054668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459571562.3333333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364191023.7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33408920.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81057664.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46469279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39568766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291063183.1999999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465106282.6666666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03973950.1428571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732945347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61448634.78260869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4048337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731257846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4705919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3895905.4615384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40420798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4160342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46793509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41324871.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37406369.7692307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70826782.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4175084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80966890.7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40708859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6315664.41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9265772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73175228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41184945.8333333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95274487.46666666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43205530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479638335.3333333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7568105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470869293.3333333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471833042.6666666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74995904.52631579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7044919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56067429.20000000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79080042.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87991568.43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49063835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474000587.6666666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715214585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41435112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43555205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6849806.68421052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59376593.2222222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48409449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40563345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288692125.3999999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6479841.34117647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474201773.6666666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37065227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492130407.6666666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77604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59098092.6666666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34877249.524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54668625.33333333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3198212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37703007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221341662.333333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30603549.8333333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436683178.6666666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71072432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41560528.82352941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31441750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4339178.18421052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30310704.95555555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82362578.47058823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2556301.58064515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7304633.10000000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3721422.9322033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6531990.25925925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2767970.730314960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7726961.7162162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9788928.858156029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979153.455696202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141623.304964538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2691165.6146788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3674493.714681440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7372514.715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052788.077611940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578173.58333333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8795319.18918918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6699831.2884615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3237930.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3976450.48780487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40604602.4411764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9501075.98484848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27737642.89999999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8629450.050314465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566572.785714285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7078434.524271844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7855169.47928994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4573156.74193548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45377727.82142857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6053968.35185185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876489.132762312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529266.29048843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8345647.7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253611.0096852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7374719.821052631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65988.201058201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9932515.800000000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8558186.9729729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050765.894160583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61861290.40909090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4271115.43269230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7053617.534883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74996.443820224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32291526.1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8749521.36842105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41197699.08571428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61155602.08333333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4775093.18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2678392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921577.9836065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33807441.8181818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5821373.580645161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4536767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77083512.94736842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0506267.9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55978996.111111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49353668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211417705.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57407781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3151480.5909090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6375328.3555555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85058929.3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28860038.909090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34885956.95121951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8171382.26666666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57115727.2222222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29295262.1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4320128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272207.561594203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90422656.3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6320647.446428571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0613979.13571428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95730068.866666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38220667.97297297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2012372.10869565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4345697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4540286.94427244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8448945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83211741.2352941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8177886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0284398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240809359.3333333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4610515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735889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08851130.692307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45078017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48083146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59587287.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71984808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45380583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47341861.900000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488323228.6666666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710420354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3592235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4490455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5579057.2857142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367909596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48566533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83267817.600000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0764302.46808510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4778396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30179407.090909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2099851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72672552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3729942.6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82399812.3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237194350.1666666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4616934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478937256.3333333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88469044.6666666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45334919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706879829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45971648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00740188.5714285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9362245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149905.158823529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9086781.806666666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54459341.52000000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5805290.41880341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11052.8255188316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5842859.94354838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212531.475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4445918.255972696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4231607.816199377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6727282.25925925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4157517.00874635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4105168.163690476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8256439.1276595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111859.10526315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211439.5986394556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433432.77510917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3575792.964769647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67550.40574053947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9696456.18309859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162848.34488188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230139690.8333333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34506293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733501137.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476979724.333333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474139253.6666666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310561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72537624.94736842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41892244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5291982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29589964.8181818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37165552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46863312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4651718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90990170.466666669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620081.381920903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4427026.382978723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732771.84507042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5204446.185873606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218684.93623188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2642695.4418604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8449179.06060606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6640767.20853080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7574341.2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464615.501234567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015840.796116504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4429014.74328358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25264.493023255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8181293.409090909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622551.886486486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2699657.6896551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301129.354471544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5927852.76271186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9661153.67586206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8477991.09580838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6222332.302127659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121645.440265486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5877978.904564315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53035717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0492479.5571428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5174828.025000000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1244032.65714285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9270575.762499999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100606.52482269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651561.435926773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9378220.904109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4943747.84013605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970153.752702702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3899162.769647696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3286614.82727272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3160683.318681318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6550707.263392857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0827486.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4432332.8163265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70872676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434412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41406643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42239323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27795127.1818181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4444250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40654759.833333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20863686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88147919.2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20843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4085492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47855225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42897419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353527648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3811940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694817675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43012450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30496226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24866969.55932203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07022595.7692307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64380026.59090909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8029843.88461538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58036620.7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8484895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495849600.6666666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36864554.833333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40066208.457142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43181036.8000000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66898862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320329422.7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87441445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44775719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03203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40908939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23400047.3333333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41591896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7202242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838177.61956521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474187551.6666666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45814798.1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00090675.4285714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71525989.6666666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4327424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55731750.2222222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681586.52036199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48951713.800000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4726337.0396039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99182881.53333333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4881401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38177826.79487179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1273574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06222273.571428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35352912.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39168079.15789473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99182311.1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861371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48803867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4732500.60869564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67690602.18181818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372337861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8840746.70886075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709372702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42515675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717909768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29224079.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61843721.6666666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351487378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4491518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70345351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4099444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8399563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71259339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49261183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5596761.9024390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729717574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46945539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76620858.87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45644142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476951771.6666666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353028940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56258894.3333333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87587566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42352017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206121096.285714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42845435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734003172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4444232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95656026.1333333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40969154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45729793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36014368.69230769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3644472.93203883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36012535.48717948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93776029.59999999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64481179.95454545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329219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56460601.60000000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73656991.36842104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74621226.2105263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08739176.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373428.70967741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352878267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42182925.300000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949067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38690583.68421052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9620299.407894736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61303022.70833333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9121201.17105263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7727872.854054054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43028916.36363636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3062507.9166666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8829557.82758620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59398759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353050885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353964600.7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94704045.20000000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54342391.2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330724.3309352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7072657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78924245.66666667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8196574.58024691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7025260.06976744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0565837.06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39172654.94594594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35668134.666666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3039982.0353982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39119726.16216216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79634268.3333333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8949330.42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770419.30769230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811874.24590163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76133293.6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7615953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5456312.812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58024715.444444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038105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54190856.53846153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63693023.30434782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0160833.8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44510217.1666666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4806076.0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51037849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78157711.2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2807060.8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70000404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29096489.58333333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737699073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741884248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47579191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85179113.23529411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31974866.818181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4874245.2736842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0233969.3846153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71693060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32713866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488445102.666666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727688864.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60701640.8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57188309.15999999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7430114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6106287.5853658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72393201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351883998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4788949.3232323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34988948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3701142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37143881.02631578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5061513.042105263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40495333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34066751.42857142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54237637.61538461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706759536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351973055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246063129.1666666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1201659.04285714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56093983.4444444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78684656.1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3743257.7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286206.2525087036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37056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592013.2832929781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780525.930687534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2107683.761764706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9896870.8714285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54596979.13043478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344065.4438162544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487163.256627783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693372.96002132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769689.612709832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2021608.819648093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9035088.877551021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3502964.27951807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4603413.38275862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3905498.6438356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043503.80757575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004048.791297935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322089.292452830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2926040.6363636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824275.8218003674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4566714.49673202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6867506.019512195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38731.281811085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858575.82524271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928902.24586913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447821.553086419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89822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777865.2188659247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941866.905848787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357688.8586590732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5674814.47058823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715326.4085811799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412227.037313432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5376865.02371541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898856.923890063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761909.30572472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3444916.2164948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777040.7699876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748705.635989717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6861222.0833333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91929663.6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01741411.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36691269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45535908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50808259.8571428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43750274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4788812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90808506.3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8048128.6666666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10818995.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78451578.666666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467657812.6666666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01898072.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57981144.52000000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874408.6230910201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078253.922181818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5107650.11764705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961612.04237288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7222683.863874345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668594.20792079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9320376.540145985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2015634.6829268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710494.329145728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845695.158894645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492945.595262615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7762696.3989071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20656.513371328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51451.4320973655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8105001.00617283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839814.820459290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3121769.37793427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193030.24222222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826950.3488764044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450193.6393442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817209.4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4501724.221538461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055028.762039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779767.0857142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963518.170096021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3070765.605726872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641662.187384044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6018908.9367088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4962845.5425531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2162626.073599999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2790367.82086614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2785719.160075329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8834718.4683544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2807511.87598425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246215.538819875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647495.659198113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3224232.524475524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715173.63235294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899726.45118733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5104271.966789667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8156494.8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493727056.3333333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52796461.4000000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5738608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53190475.2962962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707744443.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032076.538135592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4061403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124817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351282665.7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478028363.6666666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4028643.35353535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433442799.6666666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454835130.333333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61218183.3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344898196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0210.166666666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5113694.91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6350071.5714285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23212947.6363636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20756250.8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55119962.400000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57349968.33333333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5538639.48314606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45399791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5697395.4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71270209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366450149.7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44106602.3333333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348080377.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35436767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694596913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9137099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6571992.84337349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25959382.15789473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4360520.173633440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65412278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83428444.0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5460639.251879699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400205.4087591241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746259.75298804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6489068.7014218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6301005.10588235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2818330.05825242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418422.0442477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8415305.820359282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8202193.5479452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7782044.44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291283.381107491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2708864.8317757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12173.705065359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3431049.8942307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660195.92405063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8493592.52229299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6729657.14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0838230.35937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6268633.2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7430638.59090909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7676159.595092024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7980268.63636363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5656667.41573033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3260851.578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372295342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2357111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4392965.32786885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12605990.1428571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48910694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419095.8092399403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666136.940409683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4137.16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8885895.3558282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967238.48056537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4035917.815340909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4888972.2340425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1083753.70149253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6334399.289592760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42429.882217090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827956.106145251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394190.9268292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340123.468297101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3660667.83622828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44796250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46419726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490947810.333333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46954367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290164587.6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03966962.714285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41572646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71400606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47781070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45227228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70786173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53438501.22222222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04031586.857142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712571982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354071285.2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237874595.1666666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43827162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42118006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361798391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480378047.333333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03730406.8571428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718251301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473992035.6666666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76667130.37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205171633.142857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488437246.6666666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77345219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43516045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4252366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43645601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711174046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44234855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61335899.5555555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4289419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21182354.8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73554848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8636199.37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43235543.27272727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06326078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9556612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47931069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466303960.6666666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0523512.307692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244337224.3333333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42134374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84409048.8000000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39177669.30555555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42194419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4235026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41745289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6872567.555555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46309014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45526273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42359415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70782991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72632725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730948306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11599848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1760323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60358796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72444738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44434146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726403656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05826729.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81488183.6000000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720977634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0882841.0357142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71323188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51764419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8503646.0833333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43157591.818181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5078735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9033511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45771058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71361556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47015359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1993255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741999017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36461538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7135575.2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71458530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31372208.9090909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47519263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84269296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4020096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4484381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41483325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77915703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45614552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2636076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40994442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40486122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174921.05263157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52030926.25925926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09104559.571428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02889071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280640229.3999999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48458593.33333333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8915737.41059602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888259.648261758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7732521.07999999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4152866.115264797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830633.592508513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626042.55064935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3607064.251256281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4888080.486842105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981862.35355029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2544963.82149046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404174.9969969969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4823454.319727891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8059439.07142857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3963716.11999999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6041826.592436974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8875765.72955974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8750811.18181818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7232113.2830188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52149.673860911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074492.447311827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4093418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985488.550966022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8588085.2884615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61429808.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690078.259813084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478980339.6666666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42491893.3333333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83062313.6666666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295948068.6000000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85174165.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28690120.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9998701.81428571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37407054.333333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3782131.32558139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776096.631578946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4869916.15254237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366830298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4267292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88640163.6000000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3402909.66666666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6862141.8571428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30839072.12765957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1395181.80303030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8569582.865497076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48726196.17241379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62370797.111111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51916894.18518518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720264882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74163231.3333333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364331772.7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701433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7069192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474213746.6666666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351041356.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42496893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01576276.4285714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46732789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2113649.79661016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71369527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42467846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468435988.6666666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40910973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74600439.3333333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37278972.63157894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27613008.13461538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0065640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5212049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2367646.39130434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57262602.9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33000365.11111111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12529959.1428571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85813094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5364781.30418250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3469767.62182741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395553.408960915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4780935.522727272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291174.10661764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9187599.86301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9584395.524475524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19377.242253521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4832919.986885245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637222.55535390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7709621.352941176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4350815.53538461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863959.08783783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53001400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74216254.83333332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60358499.90909090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7288272.81632652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74039258.47368420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34273999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367560950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712791318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94341178.85714285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67928127.87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95061835.133333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42026793.96969696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3460116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45814363.8333333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73247183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338646173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2693439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55171894.6666666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333963907.7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27621629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478194016.6666666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9130597.73529411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69883889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42199082.72727272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4606667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04624594.4615384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660701377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39761513.22222222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43455700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761153.73333333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44560902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44484469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480943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36629205.97435897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76773886.3333333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4588146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082592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2334534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02092194.2142857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90321414.1999999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38982941.1666666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98829619.66666667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43980090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62353286.222222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8063141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6701474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40509512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47818406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736946860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46553367.1999999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4551750.89999999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93269136.1999999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55301018.333333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09035062.5384615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77485228.87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494030728.6666666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86608497.6666666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24629695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57687698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45071866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9527774.2068965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64880079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90336887.3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353802108.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84741160.1999999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44224348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4183793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00482356.071428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468366997.3333333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5557072.800000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82845982.58823528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707822197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35083919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23356943.4166666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80661819.3333333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20309587.7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200710090.28571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709080669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4378203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359146804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53634507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86588336.05882352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05269723.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729037918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292563043.800000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41352700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42895588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02283830.428571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778283.61538461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702428669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4211855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485176263.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99787369.8571428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60091849.6666666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2185600.34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34109721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09593697.692307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42265895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7171116.133663366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43112219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73433654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3520043.6153846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58675032.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722685158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4287044.3620689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84244654.87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48057960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30171349.9090909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299054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47410592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4836358.309278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4620612.5932203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288159.4849315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6740499.454128440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2398741.28571428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71511854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469260337.6666666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41566039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48647158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27722258.7272727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240138355.6666666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21509132.71641790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4093484.2608695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20076156.1944444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70226158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97702435.7999999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43924587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72121067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2285033.4285714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92457360.5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2205833.170940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73827463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204183985.714285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48500845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336268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8784422.46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74295173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74109598.3333333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2757482.77777777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02065263.42857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88026178.1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46899542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056821.833333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60107684.3333333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478214519.666666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73855369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72682082.3333333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562321.84444444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58369460.555555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63180304.7777777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8653519.61904761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82292996.5294117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4375919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6482778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02111380.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35095892.8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53730535.14814814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290531918.199999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8555767.307692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9537161.4166666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6306886.8666666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71444835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84047062.1999999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45451190.83870967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36012446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9336825.89655172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12526997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2334831.66666666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484009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8549392.3684210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63642770.4444444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38559458.9729729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46253142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42668132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463648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32916061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4248263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45730379.5999999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40656433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73914906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11253.44252873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54429650.2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85678397.7647058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710271.2905982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4890904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372376229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24088970.4166666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48757906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92985652.1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24068384.91666667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12768045.8571428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67629452.4545454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48943966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47914293.3333333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372248325.7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8610293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495777979.6666666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9615310.2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24039313.833333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6628449.55399060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4741724.28070175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41106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2386157.721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41405522.76470588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0609453.23880596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400593.099585061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0818878.5203252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481499.089403973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5006372.40449438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4266636.70731707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9883068.86956521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5446572.32692307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4665327.8421052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9064669.21621621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2259226.3809523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9448104.51388888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9711132.6056338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23512.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520982.960215053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25558966.92727272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2294997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6882494.6463414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9738238.64788732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2478233.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45746505.79310344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9042885.02702702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1208256.86956521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1546557.1166666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4991484.1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27466164.88235294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7986270.19230769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2027404.3709677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125912.1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93371385.7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8762990.86754966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0231315.72058823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30471013.71739130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8539518.37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0118763.3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5759999.88934426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9123989.111111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75255975.36842104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66546717.2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77659357.3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59191085.66666666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36439962.61538461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238875812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35511465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473599425.6666666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6555385.24528301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4594101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703847538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57801093.8400000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4010543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8989897.666666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39571866.86111111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7131018.01219512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196958.663716814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2240708.64999999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4364430.683229813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4946093.09574468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520824.6595744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2598466.7217391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0735951.27611940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40969553.4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4189161.38461538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7701809.70652173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966750.8151260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193410.23728813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2682217.72566371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178770.2023809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9425796.9729729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851540.337962962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37516562.51282051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8743886.28571428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124510.37837837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6999380.188118811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38130814.21621621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6142766.03846153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092647.795580110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5358558.304832713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8141277.1898734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3881397.04807692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8445638.742514969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7697038.75409836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20313852.98591549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7458814.5077720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5159731.78947368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7127951.785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6275351.29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6632008.0938967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1615798.29999999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29413104.80000000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2797400.24347826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659910.80107526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8339687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8137099.86931818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8908798.14666666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5183028.29896907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9806516.68493150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29275009.71428571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0571307.92537313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1238538.0588235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9001835.4693877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961433.5714285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8781810.564417177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4981127.2916666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5016488.7619047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20450134.24285714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47803775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7692787.7450980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9960132.475862069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70118954.38095238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084822.62937062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8431939.2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4565268.78999999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4137358.06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42071332.4411764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72870168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41470039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3887042.32203389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41505374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47605350.54838709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82234398.55555555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45859467.5999999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01252781.0714285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71213786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47067290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47623051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22684863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21249740.5833333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47717823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78971350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735685163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46366618.58064515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84639702.3999999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4372361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8186220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54233033.2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039151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15119544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42384709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61339725.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3392711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83378058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00372668.2142857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5184703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4050971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4733264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4338338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44846971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57907654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71718251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59039780.37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4310933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7185212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47917055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38566815.27027027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81019849.600000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363785710.7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88634180.18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57504090.6666666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6363539.20000000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033343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40229438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58610326.555555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1197008.44117647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0748567.47826086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736540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7989482.6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20093314.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76215192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59266154.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3548953.23255813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51123395.85714285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354372285.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59772382.4583333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71263543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0328908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71430702.90000000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42481987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4232450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35123192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43073484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40148520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08097439.2307692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4122589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47245135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481734484.6666666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0042550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72722651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292737267.800000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4080314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94917452.79999999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40176847.800000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495209683.3333333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31561589.73913043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05615839.4285714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43301474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82572048.23529411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48495839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713269064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06108739.8571428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57516847.7777777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7930979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03498320.571428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6673819.5238095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4398801.09090909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4224248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350442544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41815868.3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89772204.3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703070280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86279358.1999999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44709859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643936.8387096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7139331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04343700.4285714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89504555.8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52896901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5132692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51958160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4796857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39289949.3611111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42475933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206609692.71428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52946620.5925925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46223230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40784716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687103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83542924.3333333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92145553.3333333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236905468.333333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3894298.29411764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5030793.04999999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68053879.6666666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41705374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70248675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206084775.285714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05116876.071428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45550896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22183771.8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9985636.58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2556067.21739130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4658305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86552610.800000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41232897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70815567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707252568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1062405.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42912526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84477764.399999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7363933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4407225.656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4576286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45712094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44070189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80768767.6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640459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877389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7444879.666666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36231506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69884170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8218749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74759995.3333333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36385709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70125313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48619150.6999999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32614697.545454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45273107.6666666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291669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89252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77250329.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39465381.35135135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32934622.5454545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40502456.0999999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44436955.3333333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77191744.1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237613009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00282592.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209077878.4285714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8622263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30388138.17391304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41280964.400000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76535427.36842104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310353.3846153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07647253.0769230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59879353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84780964.3333333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43049408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60521028.7777777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4289579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40316969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55334769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83255380.23529411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8749335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00432771.2857142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45745095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06191550.5714285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52296940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710708573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41014845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704324492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45348758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40657238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8753626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68941786.6666666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37181035.9473684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354964569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10739411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4347394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201199342.8571428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70362743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6832127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36393139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474859899.6666666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0458817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7202156.68527918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43844509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35817633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1229678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27219590.9090909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42001433.166666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06431930.8571428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5667140.6808510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71275452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56453355.47999999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82516762.58823528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731292657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3520972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289209673.3999999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7160500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73398847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473071221.3333333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356512745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4060045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7616684.166666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54715685.7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014865.7912087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4343228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41148539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08311562.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06738614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66695239.57142857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2872959.88888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41084346.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36454451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01159450.28571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80120811.1999999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488296489.3333333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5699342.6666666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379540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351322952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46102738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84703091.17647059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4817568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09353565.846153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37062403.3333333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701731055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7132037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68768446.4285714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07734459.153846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46624632.3333333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46378352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8602585.41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230897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41700569.333333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47341690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42470177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89197059.8000000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472942441.3333333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7878031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47925137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77352268.8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4230248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58772023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7626773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4795163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96896843.800000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4689598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43458612.1666666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239325594.3333333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05354173.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246643351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43158238.36363636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35240220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48590993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243988225.1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237025956.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45428018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483539707.66666669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7884240.719780219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808514.97468354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41562602.37142857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9365480.713333332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5098462.2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31241749.08510638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24169762.93103448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25688155.56140350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12167960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72913407.20000000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73717698.89473684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19588352.82666666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1694851.783555018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28697806.0588235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34220777.75609756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14712149.57142857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9985303.01428571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39236956.1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4118031.742690058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6521949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57479356.479999997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3951997.91089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177345842.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62090717.4347826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2507830.77177700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103365411.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73938007.57894736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9423454.88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20390356.11267605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11995327.9316239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26528538.01886792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452193234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16399135.022471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22568842.2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20675420.60294117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1004671.92857142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32398639.20454545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5622383.7114624502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20691565.818181816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6444184.645161290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87589155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74206544.94736842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8385727.96449704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5333077.893536121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93917369.1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23920936.180327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32169532.75555555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20197628.67142857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37435112.10526315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6586989.02298850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6451233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2072714.59663865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6981227.80769230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11926559.35897435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27855215.788461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7006703.674418606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8233100.13793103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0686955.97101449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8851034.2933333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43622144.72727272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12906321.4537037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59506363.34782608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28337039.12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21659281.4531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57110465.87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24657076.38596491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56395439.23076923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66988440.20000000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38626966.41666666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7386320.365168538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77058108.52941176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41656333.031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32956353.19512195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72090032.444444448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50027051.55172413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29023431.3191489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87987983.8666666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51268912.19230769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42053917.74285714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34045343.7317073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9438656.51063829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47924718.82142857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13155972.60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09486183.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186127298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62578801.76190476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84989932.05882352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50988232.11999999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23353428.85000000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24429217.71428571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81741406.18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28268581.82608695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34463953.09302325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89261902.46666666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116263568.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63220135.285714284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37496742.38235294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163481060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22529944.56666666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35585507.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51935549.461538464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38770831.71428571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9853565.12307692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8412914.89795918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129977526.5999999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24360083.666666668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49340085.22222222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8866482.42028985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29038880.21276595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27576353.82978723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53132509.73076923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26989946.9245283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17225645.90123456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16820040.10256410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37750071.085714288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60282611.09090909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22777006.22807017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4697547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33572057.33333333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35424161.78378378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472865107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42799371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35235260.6666666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246830313.3333333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10104102.8461538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356370285.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245652882.1666666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17425933.41975308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280270919.3999999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24753983.4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143587477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510412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414358778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38480137.08108107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159662805.7777777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49317166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72698176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236148078.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21304901.22388059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5889838.19999999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70442255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141390024.4000000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47654056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358550483.7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93456719.73333333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726965786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46408554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140172659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140539335.59999999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200852385.85714287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148193936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716771267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474734456.6666666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141104205.90000001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143838528.3000000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465791614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54122215.80769230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03670075.1428571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727232277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109654834.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358100823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117869834.1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702293381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146896513.90000001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287076691.3999999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293547295.39999998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1465227446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480108712.6666666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470326810.66666669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484041510.3333333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5898047.26315788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18546676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234984720.33333334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78230800.1666666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203099475.5714285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17717235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35133.18097447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84771777.76470588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09058049.0769230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43671442.1818181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20003551.4166666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4556569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143714254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420471349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45205828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16969329.011904761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7292151.28947368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426518289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9167529.2763157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478847343.3333333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711191659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714427172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715425575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203210649.4285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286278371.8000000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1452261069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289061746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9955366.503649635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3764075.276595744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6541375.198019801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4239144.219512195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15062732.8452380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13984247.76041666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5777317.51121076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20710364.74193548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9055296.63698630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5428097.957446808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3130283.045766590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17330255.14285714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11758130.16666666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18953260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4593770.41401273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6902590.861702127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4948605.334545454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2609068.146428571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1897918.119186046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513718.6507430999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4493359.9886363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6067198.654545454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8929736.744827585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1397917.43925233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14661054.89010988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21895317.7586206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35126819.63888888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8491524.236363636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11862605.20720720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30542.9962406015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21343443.77049180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4829699.864111498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19495695.2461538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11077137.84745762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11775564.8584070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4066013.150602409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21457972.16129032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1503495.4984227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3246774.792771084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4869629.822950819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653375.8929406264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15728259.65822784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7059661.96648044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6461483.881188118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1743431.289473684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2445865.236234458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0076682.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4652275.924137931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2992526.606263982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5951714.80172413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7692361.29166666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10670244.10937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2671530.62677484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10652043.6183206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25529617.879999999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2072301.36691729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10425248.705426356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0052048.59859154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72469.6420361248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5276145.327868852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4365797.778523489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5419358.306772908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12291885.53703703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16292796.90243902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8149948.608108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7030688.08994708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17026024.16250000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2357091.66840277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415283.217821782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5650760.226890756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36605239.52777777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8812350.613333333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9338228.9863013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5755418.441441441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11329799.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10659272.49206349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8958216.43670886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4380336.971518987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794907.573943661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24657608.41176470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9166357.170886075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4378569.097922848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7852445.419354838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25515292.51724138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7507196.43902438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2009761.186141304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291594.792354474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41902056.73529411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2899075.076305220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8651623.514970060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4017731.06764705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3341309.210045662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598955.63423423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5479136.05639097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20701793.57971014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7855356.43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2930694.356997971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45926138.96774193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6220344.449152542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16042014.24719101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4971227.44816053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25646472.6909090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4490349.123076923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2697153.71183206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5015132.259649123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7986422.290502793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7671446.920212766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3812427.464379947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12080453.0756302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8894284.479041915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6652825.832579185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1511010.948132780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930590.447552447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2357859.084828711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50260452.44827586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8574175.721212120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15005812.29896907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4707580.188118811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5481339.029962547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4682213.54304635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6480450.34482758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3994657.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6343876.63953488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48805182.15384615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12395616.56637168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1400092.2923076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9962302.37313432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11461851.0756302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952238.503144653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7928390.83233532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34445058.13953488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276699.754237288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161823138.2222222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15056813.46067415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7542069.14367816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99292022.21428571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30613414.91666666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863826.07518797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17489829.01204819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8940769.610738255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29620599.83673469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5341206.0438247016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1170059.09090909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29135011.64583333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3702292.289817232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5966187.767932489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110611614.692307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2556898.323843416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20663078.59154929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921508.2450331125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102094169.428571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6847554.668393782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6372929.956310679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3928051.430199430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29114757.6400000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7241592.173913043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6838632.683673469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58799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21290240.68656716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15569167.02105263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22542924.95161290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17947342.0547945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33602646.90697674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18698577.7285714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5125856.317343173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25299624.34545454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37199303.91428571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5984327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363215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97775209.59999999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204212342.428571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5746559.352697095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24397385.05454545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37074.918128655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6629564.73557692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721036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55570393.24000000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6238966.5384615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13798480.74038461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8730860.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64061210.3333333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239162276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117318674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05221417.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265513699.8000000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72173640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81782489.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107732603.4615384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275514173.3999999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183145010.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180033047.6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91538451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458834326.66666669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31385032.5454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145627075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83634634.29411764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694699850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1324158361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715449687.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88927651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136188476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349590773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27588501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198546542.8571428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119078667.9166666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711496439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282868714.1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66536651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460186400.333333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27876695.10204081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1316013727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699431437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9245432.090909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46187493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5306896.7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268893092.8000000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34486182.9230769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692762444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8200235.170588235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1247943.6000000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100598594.2142857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484726029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11280060.00806451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25661440.636363637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9810411.535714285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64156823.28571428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45833669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9212589.605442177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120185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10929603.992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1399070239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441028272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467447921.6666666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386886874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471629888.3333333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60047065.86363636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48101191.0769230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317063937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332371156.2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57656255.888888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265783397.400000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103365863.2857142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137354852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134679965.69999999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444269500.3333333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43291217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272528116.39999998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7378880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21579230.95588235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468334482.3333333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42586282.38235294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494484920.3333333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19315820.30000000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42563948.85294117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26347514.62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46993352.41935484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17145393.76190476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11247762.83846153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17226086.7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62446884.52173913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9396932.6962025315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7770330.23333333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2348949.66666667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49422560.9655172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47679046.09677419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8442232.416184971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8596004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0063259.79166666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25103659.40677966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36798302.74358974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24475755.77966101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4342904.38333333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73293335.34999999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420486606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144348883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457113316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70610798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73252758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2474729.08823529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720604857.5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1443562848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179222077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371189061.2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51236050.85714285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35565565.1666666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142907.8181818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1449520717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73906310.150000006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144739726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7208301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721425256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710772623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45523027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46592153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289957044.6000000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1449087612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5323056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718148861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157382881.2222222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368570376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357905360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422357552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45856930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05651484.714285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283389444.6000000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471988867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42421228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711966958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355360051.7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203802261.8571428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73711164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435070699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161362125.6666666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71748906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141499286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203677849.28571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72912010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178351954.7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73776514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733393667.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20216368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71188470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42601456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6172356.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108110586.384615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79553863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42850740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8636279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1446166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1909273.71900826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47572828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41174579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140509873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488447645.666666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162852237.5555555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36840870.23076923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145284251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486882369.3333333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43895912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162439414.3333333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58538762.479999997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42239702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142621276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143099615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247544543.666666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40802479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739342957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4561527.771428571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660942.1683532658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9396933.3881578948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1381863.995102840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6195655.16455696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52044328.4074074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85626302.88235294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52232618.81481481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17184024.54878048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29453466.33333333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13484174.3904761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52786358.92857142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1297999.4941282747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1415404.060217176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5195653.693430656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6732605.96551724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4629392.64646464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5199702.4963768115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68464156.9047619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78497959.94444444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63849395.4444444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54703061.7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20495120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49184440.5172413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23261921.7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351428374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52652695.10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57099448.880000003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52329473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4720703.612903226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94554390.1333333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6592609.134883721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468571405.666666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01313813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54521492.46153846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59197565.87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5241863.4895833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85954666.94117647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15614222.43617021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0914196.36434108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4749176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371730930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491497921.3333333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0393902.89629629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141720767.19999999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246855608.8333333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063451.47222222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4398857.431547619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43227024.73529411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143329204.59999999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7362215.238805970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4823749.415540540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211910365.571428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201738088.57142857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403734502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12747427.973684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48556594.6551724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552723.087640449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47789480.03225806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66835184.76190476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39930172.6216216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211592992.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37059536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296481455.600000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3245241.506578947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3808760.433604335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707574579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4373542.213017751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36321870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46253853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52968717.21428571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20269453.3333333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88406956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351839250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371171061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45497947.5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32327611.97560975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11790021.90756302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8701442.9934640527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14356065.4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9138847.293706294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0338763.65714285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38946756.7714285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9091147.3087248318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10077455.053846154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11190373.84166666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4983729.77735849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18631728.83098591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105789650.8461538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8194922.437869822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25060796.84210526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6178931.641921397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2808587.407407407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12878620.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4506482.78048780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10107247.69064748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75455151.68421052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552561.76595744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0558578.78260869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88829045.66666667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21820121.01612903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18445900.60810810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13884607.309278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25793618.5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31934317.4090909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13482281.18181818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23036404.6101694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21104775.40322580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14046518.25714285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54666576.5769230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27649320.83673469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20093851.13235294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58994575.40909090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75197061.88888889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67577698.315789476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14155924.63636363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231462021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1373971408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32071174.63636363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476528936.6666666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26644424.88461538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44986320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1252718519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714170992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154509890.88888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264281359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25285923.59649122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45757385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139628468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214094650.83333334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48216556.4814814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54722306.96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95951878.71428571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38062344.2571428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39157131.900000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46878238.44827586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30267600.77272727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1219189.7647058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39362840.8235294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96941948.57142856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8699288.0705128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10792426.9218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23021098.05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42859101.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24725259.18867924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7228774.815217391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5296527.6111111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18774347.71830986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16201082.60919540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47605373.07142857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25139983.107142858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25626570.98039215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17918233.6533333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34325696.78947368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7277330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24194916.88888888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8490441.39436619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26057373.87719298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32938695.02325581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26684031.34615384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49772980.07407407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114297433.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41139537.93939393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13960764.2187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6627435.7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32843890.76744186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6647688.014634146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57687400.47826086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70720141.105263159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99057589.57142856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36833324.78947368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18304529.0384615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19520073.18840579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165892.48484848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23489987.37037036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3629649.33333333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27161406.73469387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120633827.9090909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5251315.31578947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91453327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42542619.531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66647434.70000000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8584274.902597403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34032914.02439024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18263603.89333333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33342748.94999999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29967759.08695652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22522526.8064516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21708917.78688524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14018187.04166666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7747909.405263157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15032532.58510638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35352204.69230769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11651249.448818898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8877292.77987421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8302798.847457626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9643273.510638297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433963376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89152877.062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12383110.1217391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10968140.729323309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20925932.18571428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23812683.79032257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142152470.9000000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2966552.196392785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207174.829787236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52581534.14285714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60201292.958333336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18770110.76315789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14599678.2448979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28802669.02083333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7357377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3453959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265284593.19999999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17468228.32911392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676588598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129259410.7272727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14040973.2727272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1386463198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454286752.3333333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275080704.6000000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115261641.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64794926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26983008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65004001.6190476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30158393.93333333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7754736.55172413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64524526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44550230.1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68591467.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132263288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93749310.71428571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60490568.12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66583307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70539186.23809523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10258973.28571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327947471.2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44060716.9687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45615094.7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156221103.3333333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74889487.23529411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285066392.6000000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27595803.9622641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183441118.4285714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19979847.58333333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66138155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162832670.2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72838870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468315807.3333333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33654519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483064712.3333333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215110654.3333333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16753705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96672463.8000000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675004723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55566500.79166666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147539323.7777777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14026127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41487916.09999999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35290664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66001698.799999997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46971446.43333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235669820.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90546871.266666666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276598902.19999999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48173746.89285714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254774861.1999999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98860214.5714285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5336871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97341704.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46554442.79999999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725731214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690456878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1343993448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684623369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02525994.71428572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47874230.48387096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90794753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123153608.7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15188025.52083333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92684914.1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294170409.600000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181902545.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207261796.5714285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60435902.541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2075759.27272727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7535143.938775510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83913239.800000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19677699.1643835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5809616.12903225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8381772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210958590.428571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83928974.29411764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8298530.20467836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7903590.186170212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13487584.8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39241274.4054054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163743702.111111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49574617.89655172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24577944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49105831.06666667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17976804.61728395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351385508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34888491.5454545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05853703.78571428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28585801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31272702.17777777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180230561.62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485445585.3333333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60914507.708333336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79757083.16666667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121125183.0833333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11819456.10569105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15243675.291666666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5596636.19354838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351258055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490946495.3333333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8208322.262569832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4749729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63000504.78260869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62943404.34782608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34147586.585365854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46015921.7187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70358908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20945528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364368779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7530890.653061224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128439593.6363636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157237831.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28078041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176818712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6305754.589519650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35331767.2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24739286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370477153.2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65808068.8181818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99139444.06666666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15297082.38947368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8966079.397515527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17720683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9448621.35526315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148036111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14492620.25742574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367045115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141505039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911440.067096774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16100000.62222222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88484413.4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240982249.16666666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38318643.57894736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4069482.633802816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209414990.428571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3551250.3725000001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47687240.29999999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3018984.45815899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19314657.79729729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10933174.51145038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23797648.57377049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1329546.25303454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11938360.78688524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12715615.73873873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5823233.74509803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10095755.3687943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9260821.062893081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4623212.222222222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15251100.26041666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4783143.70370370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8840992.795180723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18698371.31578947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6420809.431279621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68094812.47619047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23865141.3606557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49314554.8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14697252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406824948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4895581.69520547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710334400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175779443.7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41262431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367827547.25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48661333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142654289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366936635.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11132413.84552845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278076344.3999999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9268713.391891891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8506593.09999999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364421616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65841859.95238095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67366131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347259574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31621454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46207218.16666666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444582838.6666666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1441717.179487179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8683544.976047903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261484344.1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81170718.66666667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4257003.39795918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5497282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44734769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140181058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61708841.66666666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03160645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9495065.761904761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9238799.489795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143028165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72886263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193548662.5714285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363484234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48725482.7037037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14630587.44680851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48611970.82758620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198618696.714285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63400958.86363636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1428955468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45282557.09999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24436472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57628963.541666664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97402879.33333332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37834816.78378378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69651946.349999994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190138510.71428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63292677.85714285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492300063.3333333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122938820.181818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44963679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4540087.2147435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14054668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459571562.3333333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364191023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33408920.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81057664.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46469279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139568766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291063183.1999999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465106282.66666669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203973950.1428571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732945347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61448634.78260869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404833717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731257846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47059190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3895905.4615384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140420798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416034228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1467935094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241324871.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37406369.76923076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70826782.7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1417508426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180966890.7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407088592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116315664.416666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492657727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73175228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241184945.83333334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95274487.466666669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143205530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479638335.3333333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17568105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470869293.3333333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471833042.6666666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74995904.52631579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70449193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56067429.20000000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179080042.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87991568.43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49063835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474000587.66666669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715214585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1414351127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1435552057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76849806.68421052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159376593.2222222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484094498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140563345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288692125.39999998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16479841.34117647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474201773.6666666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37065227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492130407.6666666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3956566.962666666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2891397.73873873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11628782.07317073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20416190.3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17425051.058823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7039867.38372093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108223748.07692307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44117944.24242424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98948198.53333333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5329828.032967032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1997060.754901960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8502445.017647059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2827881.91210937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4659729.407643311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8673431.652694610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1592906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13857953.9417475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13207218.43243243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5287070.678966789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4163282.44554455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5357260.22807017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3090408.88709677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46450195.406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0332110.44680851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19416624.853333332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32292650.10869565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13894413.32038834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244034876.83333334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17436092.71084337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13730204.62962962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57147864.20000000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2548079.701275045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6491137.193693693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8010559.234972677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6221514.6067415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5827547.482213438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0270879.37142857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14353703.7669902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10556903.23913043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7728582.769633508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776042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59098092.6666666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34877249.52499999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54668625.333333336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1331982127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137703007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221341662.333333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230603549.83333334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436683178.6666666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171072432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41560528.8235294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131441750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34339178.18421052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30310704.95555555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82362578.47058823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42556301.58064515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27304633.10000000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23721422.9322033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16531990.259259259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2767970.730314960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17726961.71621621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9788928.858156029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1979153.455696202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141623.304964538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12691165.61467889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3674493.714681440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7372514.715909090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2052788.077611940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14578173.58333333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18795319.18918918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26699831.2884615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13237930.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33976450.48780487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40604602.44117647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19501075.98484848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27737642.89999999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8629450.050314465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566572.785714285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7078434.524271844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7855169.479289940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44573156.74193548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45377727.821428575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26053968.35185185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2876489.132762312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3529266.290488431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18345647.7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253611.0096852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7374719.821052631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65988.201058201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9932515.800000000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8558186.97297297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5050765.894160583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61861290.40909090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47779854.2580645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22754171.03174603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71152061.349999994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57157474.24000000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24067576.44262295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28478993.17307692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16594441.05813953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33933914.07142857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27727362.07692307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041064.758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65622581.6818181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22431023.39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63312607.52173913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6132493.100840335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44220255.515151516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44822198.718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60892830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49536247.5172413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29559268.219999999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13597952.96296296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4271115.43269230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17053617.53488372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3974996.443820224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32291526.19999999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38749521.36842105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41197699.08571428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61155602.08333333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14775093.18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142678392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1921577.98360655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33807441.8181818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5821373.580645161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453676709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77083512.94736842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10506267.940740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155978996.111111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49353668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211417705.285714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357407781.2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3151480.5909090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16375328.3555555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185058929.3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28860038.9090909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34885956.95121951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98171382.26666666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157115727.2222222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29295262.1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4320128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272207.561594203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90422656.3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6320647.446428571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0613979.13571428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95730068.866666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38220667.97297297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2012372.10869565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434569739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4540286.944272445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10538183.01438848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200334622.71428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9192656.046979865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45908049.19354838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54480205.11538461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8413115.901162790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18570476.07692307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2105892.86666666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6330257.118942731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2379671.14285714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2860640.296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11170773.59504132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15751652.4137931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20916725.18461538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26661578.02040816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68664420.52631579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16562027.4074074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5305980.19696969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54936349.24000000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290785145.39999998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9829617.402777778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15477558.17391304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9613320.156462585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16054082.7777777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16462865.4482758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3435058.48768472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69029294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20406147.74285714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83720195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8472042.94230769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22064939.21212121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13594973.56880733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8798744.08333333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7877360.322580643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11043452.70676691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9476244.211920529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86377341.19999999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20279398.972602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9224834.70270270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15921824.49462365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22754379.71428571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10873948.6641791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102542277.78571428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18341081.987179488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13164902.83035714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43191057.55882352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75117084.52631579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11048998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13983636.40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28220702.36538461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87330807.41176471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18071200.98780487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19469587.42465753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9335529.810126582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22540928.21538461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7663306.37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43020443.3235294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699158.641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12612911.60176991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20791064.16666666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28448945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83211741.2352941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48177886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02843989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240809359.3333333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4610515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4735889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108851130.692307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45078017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480831467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159587287.88888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719848087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1453805834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147341861.900000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488323228.6666666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710420354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73592235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44904553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5579057.2857142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367909596.2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485665339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283267817.6000000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30764302.46808510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14778396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130179407.090909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2099851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72672552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63729942.6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182399812.3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237194350.16666666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4616934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478937256.3333333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488469044.6666666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453349197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70687982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45971648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00740188.5714285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9362245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149905.158823529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9086781.8066666666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54459341.520000003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5805290.41880341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11052.8255188316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5842859.943548386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2212531.475000000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4445918.255972696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4231607.816199377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16727282.25925925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4157517.008746355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4105168.163690476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28256439.12765957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18111859.10526315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3211439.5986394556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1433432.77510917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3575792.964769647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67550.40574053947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19696456.18309859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2162848.34488188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230139690.8333333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1345062936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733501137.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476979724.3333333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474139253.66666669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23105611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72537624.94736842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41892244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65291982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129589964.8181818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371655522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46863312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146517183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90990170.466666669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1620081.381920903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4427026.382978723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20732771.84507042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5204446.185873606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218684.936231884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2642695.44186046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38449179.06060606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6640767.208530806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7574341.2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464615.501234567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015840.796116504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4429014.743283581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6525264.493023255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8181293.409090909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2622551.886486486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2699657.68965517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2301129.354471544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5927852.76271186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9661153.675862068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8477991.095808383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6222332.302127659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3121645.440265486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5877978.904564315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53035717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10492479.5571428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5174828.025000000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21244032.65714285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9270575.762499999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0100606.52482269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1651561.435926773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19378220.904109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4943747.84013605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1970153.752702702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3899162.769647696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13286614.82727272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3160683.3186813188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6550707.2633928573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30827486.30434782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5213485.278169014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4432332.8163265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70872676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1434412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414066434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422393234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127795127.1818181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144442502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40654759.833333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20863686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88147919.2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12208430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40854923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47855225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1428974199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353527648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138119400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694817675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43012450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30496226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24866969.55932203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107022595.7692307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64380026.590909094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28029843.88461538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358036620.7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8484895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495849600.6666666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236864554.833333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40066208.4571428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143181036.8000000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668988624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320329422.7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687441445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144775719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48032035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409089391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23400047.3333333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415918965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7202242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15838177.61956521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474187551.66666669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145814798.19999999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200090675.4285714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471525989.6666666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432742458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155731750.2222222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23249457.73214285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1092103.656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44084648.6333333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18979420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29804098.02272727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14056069.97826086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6526280.24878048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60250216.78260869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328903227.2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12080513.48214285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50688001.18518518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123142580.36363636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51551123.15384615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18206815.18181818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9704785.264705881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8599119.8789808918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8737153.088607594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0344493.88888888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61258299.39130435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80058949.41176471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36041892.2972972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21774521.1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76246504.94444444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54170613.39999999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2932335.12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12808678.39814814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35552933.92105263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15911087.2954545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16939528.45121951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10540002.97619047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0131445.57142857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27907826.68085106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22833261.31034482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40740812.53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39542871.91891892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14989989.517241379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83829609.33333332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50302998.81481481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69905113.94736842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75270820.882352948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54477182.46153846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6652990.2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36376324.64864864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10534090.3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13783061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16930704.85542168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29057464.7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14422756.46666666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17246596.97530864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43085076.1562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650458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19752882.75714285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7744029.142857142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9182122.35294117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27730425.41666666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28184271.91666666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6042050.533936651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12640418.38317757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30773593.8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40537665.27777777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14350097.33663366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21292302.19354838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44379959.59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14921728.29213483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13931442.07526881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13896517.07142857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16977674.3658536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11378097.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28068178.38461538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55389652.13043478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1905798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27270055.7142857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24120065.96610169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12998692.97345132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38711604.11764705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31689722.54761904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34657523.23809523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28377736.14285714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23380563.30357142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56103866.6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1681586.52036199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148951713.8000000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14726337.0396039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99182881.53333333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488140119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38177826.79487179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12735742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06222273.5714285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135352912.9090909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39168079.15789473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99182311.1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1861371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148803867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4732500.60869564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67690602.18181818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372337861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18840746.70886075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709372702.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42515675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717909768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29224079.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161843721.6666666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351487378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1449151888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70345351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140994441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8399563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712593392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4926118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5596761.90243902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729717574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46945539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176620858.87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456441429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476951771.6666666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353028940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156258894.3333333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87587566.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423520177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206121096.285714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428454356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734003172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144442323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95656026.1333333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1409691542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45729793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7501166.7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43560534.41176470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21945504.1044776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20313386.8142857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16621088.06741573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13807185.67289719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9087451.761006290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7948299.132596684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11337510.84732824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11671490.43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23347520.04918032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16375923.13333333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1599747.65714285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5838921.69999999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360369840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12241560.574999999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105931505.9285714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54198258.962962963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29093576.10204081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14261652.0882352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479248353.3333333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58205889.799999997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2497151.1864406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36014368.69230769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13644472.93203883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36012535.487179488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93776029.59999999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64481179.95454545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329219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56460601.60000000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73656991.36842104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74621226.21052631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108739176.307692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1373428.70967741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352878267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142182925.300000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949067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38690583.684210524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9620299.407894736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61303022.70833333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19121201.17105263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7727872.854054054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43028916.36363636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13062507.916666666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48829557.827586204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59398759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353050885.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353964600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94704045.20000000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354342391.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330724.33093525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7072657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78924245.66666667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8196574.58024691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17025260.06976744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10565837.0642857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39172654.94594594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235668134.6666666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13039982.0353982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39119726.16216216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79634268.3333333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18949330.42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27770419.30769230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11811874.24590163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176133293.62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17615953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5456312.812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158024715.4444444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038105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54190856.53846153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63693023.30434782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10160833.82857142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244510217.1666666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14806076.0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351037849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178157711.2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23278462.57894736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126189532.9090909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40863756.84848485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34685099.174999997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27431714.059999999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36581132.02631578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13487693.3437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29102219.375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39134193.06060606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153394.278761061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95397918.78571428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64832571.35000000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54376856.119999997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5763165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132441006.45454545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24721096.8909090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44228297.83333333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46963912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32727786.26666666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10509627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34941986.12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67731970.52380952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669059.358208954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65223245.70000000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77097599.8947368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6473654.435406698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37573169.26315789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5444203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168489132.37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7834867.597765362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4029597.61538461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0890866.04580152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96324029.78571428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7854962.281609195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251963.03664921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36944765.05263157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63997927.86363636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8851187.389261744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23466502.30357142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73152193.89473684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2807060.8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700004042.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29096489.58333333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737699073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741884248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47579191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85179113.23529411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131974866.8181818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14874245.27368421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10233969.3846153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71693060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732713866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488445102.66666669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727688864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60701640.8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20333811.2714285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16532212.4938271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41604159.6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960289.807692304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12779048.66666666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8732301.3103448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18095184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14299918.33707865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30889557.86363636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5500022.471544715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10632094.61666666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50187226.19230769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28922768.55555555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66320229.149999999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30697270.68085106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102435243.4615384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7606780.36065573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9108451.0952380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33922165.857142858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24946995.01851851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57188309.15999999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74301149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6106287.58536585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72393201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351883998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14788949.32323232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34988948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3701142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37143881.02631578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5061513.042105263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40495333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34066751.42857142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54237637.61538461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706759536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351973055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246063129.1666666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1201659.04285714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156093983.4444444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178684656.1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13743257.7238095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35253977.44736842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21628695.4218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101047117.8461538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42042138.03030303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26529620.92307692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12021675.289719626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120896076.2727272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40157317.47058823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17415960.879999999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52616133.9230769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26730246.1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16570234.6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12810866.4272727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17164276.89610389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28002123.42000000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9107090.13793103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46149871.7586206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2018133.60526315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4170486.54166666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42089362.35483870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286206.2525087036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137056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592013.2832929781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780525.930687534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2107683.761764706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9896870.871428572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54596979.13043478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344065.443816254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1487163.256627783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693372.96002132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769689.612709832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2021608.819648093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9035088.877551021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3502964.279518072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4603413.382758621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3905498.643835616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2043503.80757575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1004048.791297935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322089.292452830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42926040.6363636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824275.8218003674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4566714.49673202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6867506.019512195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138731.281811085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858575.82524271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928902.24586913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3447821.5530864196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89822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777865.2188659247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1941866.905848787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357688.8586590732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5674814.470588235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715326.4085811799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3412227.037313432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5376865.02371541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898856.923890063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1761909.305724726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3444916.2164948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1777040.7699876998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748705.635989717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116861222.0833333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91929663.62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201741411.571428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36691269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45535908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50808259.8571428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143750274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1478881208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290808506.3999999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78048128.6666666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710818995.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478451578.666666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467657812.6666666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201898072.571428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57981144.52000000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874408.6230910201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1078253.922181818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75107650.11764705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961612.042372881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7222683.863874345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668594.207920792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9320376.540145985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32015634.6829268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710494.329145728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845695.158894645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1492945.5952626159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7762696.3989071036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320656.513371328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51451.4320973655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8105001.00617283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2839814.8204592904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3121769.377934272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3193030.24222222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826950.3488764044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11450193.63934426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817209.4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4501724.221538461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055028.762039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12779767.0857142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1963518.170096021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3070765.605726872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641662.187384044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16018908.9367088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14962845.5425531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2162626.073599999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2790367.82086614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2785719.160075329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8834718.4683544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2807511.87598425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246215.538819875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1647495.659198113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3224232.524475524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6715173.63235294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3899726.45118733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5104271.966789667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2301578.55833333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10344985.5285714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7651627.34196891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7953448.4111111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5092044.285171102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6298110.801843318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3220575.327313769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95434.4435542607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1863832.834231806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8409297.517647059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5724900.566115702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2684003.055452865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11949346.7024793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2248698.566827697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14010208.3465346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2461426.97111913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2183026.324324324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3468089.82926829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3869015.610666666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1027085.887096774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42303327.25714285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7173491.12315270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29805765.32653061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235182.299208534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890338.3219794344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21634256.66153846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142964817.5999999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19400030.46052631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5509879.81368821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957213.5444444444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5293174.402877697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4171535.5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036623.2297872342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486657394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167338.693658536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67806.3989711687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7598623.808510637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30822788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2360230.30148270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2889381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24247228.2727272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34655768.31578947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53449535.79999999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3035801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16142055.265060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37748580.91428571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52514626.3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17080375.35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22135228.93548386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8494405.968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5263488.934959349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23869504.21818181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5874018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18444024.02777777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59654226.0454545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96420909.64285714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34672740.39473684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41518207.3437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22772223.55555555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49618671.888888888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30089093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4264122.31578947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11738195.0173913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36953687.40540540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14297706.59595959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30831476.68181818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24379265.39655172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7041453.298429319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35838090.42499999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36812472.86842105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33528067.307692308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124077690.2727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13163375.47663551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8751565.10204081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35988194.47222222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14620173.9456521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41277129.97142857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6996831.52941176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61022474.77272727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20063538.20289855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148156494.8000000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493727056.3333333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252796461.400000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5738608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53190475.2962962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707744443.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6032076.538135592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14061403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2124817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351282665.7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478028363.6666666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14028643.35353535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433442799.6666666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454835130.3333333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61218183.3181818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344898196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50210.166666666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15113694.91666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6350071.5714285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123212947.636363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120756250.833333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255119962.4000000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57349968.33333333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15538639.48314606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45399791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25697395.4181818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71270209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366450149.7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244106602.3333333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348080377.2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354367679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694596913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9137099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6571992.843373494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25959382.15789473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4360520.173633440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65412278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83428444.0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110803696.8461538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24199099.84482758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32484239.0909090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17640920.6506024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12457600.299145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44185063.0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168307917.12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4364877.238235293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2602021.5714285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75621601.15789473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30466031.808510639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109751793.84615384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15289624.9222222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23172401.69841269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56479045.615384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20112500.1267605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38500864.92105263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1725448.8905704308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67911104.3809523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18510280.3589743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28045774.58490566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3958600.63202247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5319132.534050179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5460639.251879699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2184318.200642054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3750160.058673469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400205.4087591241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2868444.048638132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16591537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2710840.230912476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59442625.079999998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56891.3971587399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1646647.7948717948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1658797.1412300684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12493268.69565217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316241.46153846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328531.1914549653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2219526.267281106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746259.75298804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5451618.509505703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48469927.32142857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1871302.868238557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28810701.64000000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18633179.71232876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9481029.222222224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9205924.23529411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197426396.1428571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55360376.08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93101642.93333333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18464479.3055555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11626405.208333334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11224798.1869918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42912737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578800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40293077.93939393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102604638.9285714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16061545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17687912.93421052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75653290.10526315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19888354.14492753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6691508.298165137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44172828.23333333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14328265.68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4984248.902027026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170044.862956810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4525314.087227414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4590626.428571428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9979966.916666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51230.7810760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802948.046184739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1230785.535489667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1419985.230769230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3704014.16624040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52894773.10714285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9693857.89795918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134920.769117646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1436718.904374364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18817287.54430379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3245873.272300469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5195443.1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9115903.680981595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47504.8447524752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731608.4963144962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5088310.1586206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702183.6449494949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25242126.4912280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3781515.697368421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11555916.2343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7568497.5833333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2588671.93169877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929922.243749999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5900296.939759036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7205563.65476190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7536381.563451776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5387710.151291512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9572044.92000000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8658883.603550296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6982700.912195121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7186217.165048543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16586760.11904761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7072755.33333333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7808261.646408840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23681998.5500000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3286613.73932584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87014218.05882352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7526987.587628865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3507290.339108910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7663360.386597937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1648276.788248337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887636.834131736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1113506.027108433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532748.766949152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10116763.55102040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14046109.66666666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17932502.26582278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18484590.5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6414335.376811593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14204930.06862745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4419878.0937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2999812.48125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118747263.3636363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20630057.1666666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27736425.08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21990699.067796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16941165.10126582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98285946.71428571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13223819.43396226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53563947.56000000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55306362.399999999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43203735.5172413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30981386.46511627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28960336.43478260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49864666.62962962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12108129.28571428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39901436.9411764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9151685.69655172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6993417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4837752.19791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92546943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91384973.7142857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6489068.7014218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16301005.10588235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12818330.05825242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11418422.04424778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8415305.820359282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18202193.54794520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17782044.44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2291283.381107491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12708864.8317757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1112173.705065359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13431049.8942307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17660195.92405063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8493592.52229299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26729657.14000000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20838230.35937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6268633.2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57430638.59090909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7676159.595092024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17980268.63636363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15656667.41573033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23260851.578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372295342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72357111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4392965.32786885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212605990.1428571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48910694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419095.8092399403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2666136.940409683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11224137.16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8885895.3558282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967238.48056537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4035917.815340909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4888972.23404255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21083753.70149253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6334399.289592760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642429.882217090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827956.106145251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1394190.926829269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1340123.468297101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3660667.83622828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144796250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464197269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490947810.333333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469543676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290164587.6000000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203966962.714285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141572646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71400606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47781070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145227228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70786173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53438501.22222222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104031586.85714285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712571982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354071285.2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237874595.16666666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1438271624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42118006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361798391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480378047.3333333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03730406.8571428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718251301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473992035.6666666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76667130.37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205171633.142857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488437246.6666666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177345219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143516045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142523664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1436456017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711174046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442348558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161335899.55555555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142894193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21182354.8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73554848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8636199.37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43235543.27272727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706326078.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239556612.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47931069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466303960.6666666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110523512.307692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244337224.33333334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142134374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284409048.8000000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39177669.30555555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421944196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42350263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141745289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156872567.5555555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463090149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45526273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42359415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370782991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72632725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730948306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711599848.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717603237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60358796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72444738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144434146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726403656.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13172532.60550458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3828464.591397849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4519365.987138263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23960780.1803278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12527391.48695652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13311517.75675675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4380369.712166172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163567834.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11789382.625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3835073.09803921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7994744.569892473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9659430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22141215.05970149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11432183.138461538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91172421.8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22171221.4776119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1743852.06451612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18281021.4750000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5159071.9326241137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21771767.16176470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15285780.19767441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11660383.4434782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18169472.33333333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33514962.72093023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8038094.7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26259124.0961538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31057533.27906976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23246298.63793103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7553198.4893617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37089779.30555555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77887023.05882352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12283019.03846153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28722941.89361702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33759688.84210526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15724040.18518518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2567545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2704910.85365853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7158548.26582278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83909124.6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179916510.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14033766.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52333455.3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70037431.73684211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14594800.03333333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32083899.48780487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44417399.20000000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5144526.23684210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20290220.12307692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18207003.1866666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83452829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129373971.4000000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49459155.11111111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5263784.32432432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4235767.79487179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31819775.595238097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136157729.1999999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23392613.17857142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71059539.34999999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7957769.629411764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46133943.965517238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205826729.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281488183.6000000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720977634.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50882841.0357142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713231886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351764419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118503646.083333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43157591.818181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350787351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931542.58333333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54053035.5555555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372103.53846153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32938105.97674418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6729032.13749999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42896529.515151516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19443347.76056338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17758756.827160493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17483586.51315789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29723156.35416666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23568333.67213114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22375942.76666666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9996830.22794117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89847979.428571433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18138230.06410256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343334291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1882080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7346106.275675675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24029307.66101694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48693360.03703703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21825530.44444444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105942527.4615384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99327484.46153846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23494009.9824561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23311198.98360655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21209018.1384615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9932629.873134328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39813179.37837837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36945942.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9595949.373333333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23748046.16071428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82563887.83333332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22383646.78333333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21349927.8059701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38158325.514285713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39779554.61764705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38821788.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9319328.11111110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52741579.359999999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67766198.76190476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49033511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457710589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713615569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1470153594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19932556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741999017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36461538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117135575.2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714585301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131372208.90909091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475192634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284269296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140200963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1448438136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41483325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177915703.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145614552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72636076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1409944421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404861228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78174921.05263157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52030926.25925926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209104559.5714285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102889071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280640229.3999999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48458593.33333333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8915737.41059602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2888259.648261758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27732521.079999998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4152866.115264797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830633.5925085130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626042.550649350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3607064.251256281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4888080.486842105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981862.35355029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2544963.82149046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404174.9969969969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4823454.319727891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48059439.07142857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3963716.11999999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20261396.72222222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6041826.592436974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8875765.72955974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18750811.18181818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27232113.28301886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1152149.673860911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3074492.447311827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19989624.54054053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23862086.54838709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88038.1839677047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8395377.07692307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28615037.379999999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32132792.46666666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67412431.76190476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14290161.22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18085445.82716049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5029679.1153846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817269.97619047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6989639.859296482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58902876.84000000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6939492.39285714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29492838.28000000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56726749.03846153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101340492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29016056.08163265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20703644.550724637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40934186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985488.5509660226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28588085.2884615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61429808.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2690078.259813084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478980339.6666666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242491893.33333334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83062313.66666669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295948068.6000000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85174165.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128690120.454545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19998701.81428571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237407054.3333333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33782131.32558139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9776096.631578946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24869916.15254237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366830298.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4267292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288640163.6000000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23002500.1666666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17969846.4125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25694160.83928571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3910421.12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31019282.0434782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6990332.22815534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80697245.333333328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51551759.46428571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131563917.8181818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23402909.66666666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16862141.85714285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30839072.12765957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21395181.80303030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8569582.865497076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48726196.17241379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62370797.111111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51916894.18518518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720264882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74163231.3333333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364331772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701433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7069192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474213746.6666666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351041356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42496893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101576276.4285714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46732789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12113649.796610169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71369527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142467846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468435988.6666666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409109739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474600439.3333333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37278972.63157894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27613008.13461538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70065640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35212049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2367646.39130434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57262602.9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33000365.11111111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212529959.1428571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185813094.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5364781.30418250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3469767.62182741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1395553.408960915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4780935.522727272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1291174.10661764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19187599.86301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9584395.524475524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19377.242253521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4832919.986885245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2637222.555353901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7709621.352941176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4350815.53538461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9863959.087837837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21097917.30434782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8533356.375722544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5114797.762081784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8002908.394594594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8039048.227272727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1410068.948969577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13133369.336283186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3610745.819306930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2032254.685997171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3695054.678571428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62081182.47826086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1999430.461876832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38070935.7297297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362450.87671232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11961878.7731092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9041610.99386502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4013425.516224188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24063392.637931034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3039710.717105263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98214586.93333333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7305951.39790575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83737008.94117647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353001400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74216254.833333328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60358499.90909090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27288272.81632652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74039258.47368420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34273999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367560950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712791318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94341178.85714285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167928127.87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95061835.133333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42026793.96969696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73460116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245814363.8333333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73247183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338646173.2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132693439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455171894.6666666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333963907.7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327621629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478194016.6666666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39130597.73529411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69883889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42199082.72727272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46066672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104624594.46153846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660701377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39761513.22222222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434557004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761153.73333333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1445609021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50759819.78571428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78998039.88888889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23419407.31147541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13081430.027777778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10337084.2746478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18968967.2972972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6922809.26315789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73360952.150000006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59353247.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21531847.01515151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52527805.67857142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59811231.625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9655904.17808219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485213519.6666666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70033792.04999999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66760572.76190476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14917732.34042553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10338583.6043165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11257431.30769230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5651398.90322580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108539954.5384615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15958701.1888888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10165214.72340425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61278086.52173913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79893626.277777776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18890072.236842107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15408811.16129032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20835981.6666666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69459415.47619047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24540843.22807017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13167597.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17161063.8313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15412268.3437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2321439.2968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104857364.928571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8496579.834319526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43081226.12121212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4130294.96078431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13766282.778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72716879.45000000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40254803.857142858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15158313.74468085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101816300.4285714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95427479.73333333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28365954.6274509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75495569.05263157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63581698.52173913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14861926.48453608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19242683.13157894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127163831.636363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27586232.11538461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14887819.93684210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41222989.51428571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7683949.04761904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15556370.07526881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134919583.4545454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68868651.61904761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26037772.14814814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45385753.35483870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0794132.4166666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444844697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1480943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36629205.974358976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476773886.3333333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14588146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108259247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2334534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102092194.2142857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290321414.19999999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38982941.1666666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98829619.66666667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1439800904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162353286.2222222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48063141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46701474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14050951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47818406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736946860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146553367.19999999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24551750.899999999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293269136.1999999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155301018.333333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109035062.53846154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77485228.87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494030728.6666666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486608497.6666666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24629695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357687698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1450718661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49527774.20689655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364880079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290336887.3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353802108.7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84741160.19999999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442243484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141837932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100482356.071428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468366997.3333333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145557072.8000000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82845982.58823528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707822197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35083919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123356943.41666667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480661819.3333333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120309587.7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200710090.28571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709080669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1437820396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359146804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353634507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86588336.05882352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205269723.7142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729037918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292563043.80000001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1413527001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428955887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102283830.4285714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55778283.61538461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702428669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42118559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485176263.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199787369.8571428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160091849.6666666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72185600.34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234109721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109593697.692307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69695934.6666666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238015787.833333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142077477.9000000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9718270.136054420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7074633.507537688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28470123.57999999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66806410.90476190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60605993.583333336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43701023.68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23038955.8709677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156511595.88888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37416122.0263157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27083130.61111111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37844685.51351351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37627384.82051282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41532100.67647058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25502856.60000000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44376400.4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56252652.47999999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42974242.96969696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42265895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7171116.13366336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43112219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734336546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113520043.6153846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158675032.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722685158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24287044.3620689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184244654.87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48057960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130171349.9090909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72990542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47410592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13193769.99074074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71138495.29999999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4624936.97959183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7167192.954081632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36761493.15384615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11248698.53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20046257.63380281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31281439.57446808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84005126.6470588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15418763.19780219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32718792.51162790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87035854.11764705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43914288.12121212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16198570.93103448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12518583.06194690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104030109.2857142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47398697.79999999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88309659.1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30850104.84782608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59943297.0833333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14836358.3092783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24620612.59322033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288159.484931506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6740499.454128440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3299352.504504504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26016428.67857142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5561651.89056603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52279288.60714285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3980101.543956044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53672237.777777776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15953190.6451612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23022586.09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66063948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893962.23728813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5952809.120481927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3641564.38775510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12927493.85217391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3234351.7990762126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7435471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185585333.7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8376305.0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13018848.57692307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85535233.88235294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5102865.429602888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1949321.22881355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14597820.5257731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71406214.15000000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55798489.1923076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11050134.68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94624314.59999999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57941460.64000000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25850413.27272727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3386215.41121495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2536332.280071813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35028130.9500000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38902915.3333333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8842605.301886793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34969448.19512195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6189387.699115044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47813317.7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14337047.27184466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23684684.01612903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23835853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7400964.148351647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9648502.158620689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9493171.68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4450870.159374999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14834848.73737373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4062713.928160919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35117906.60975609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0734325.75862068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7573658.35999999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63865040.21739130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1170893.85317460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4446521.2019543974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4174980.680851063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9986711.65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53773607.2962962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5872928.127118644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34166657.64285714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15270853.1368421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38961001.2702702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1146997.64843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9314987.16666666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21970110.23437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4272148.03448275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72899952.70000000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30160771.53191489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26512023.2407407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162203217.7777777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42398741.28571428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71511854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469260337.6666666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41566039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48647158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127722258.7272727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240138355.6666666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21509132.71641790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64093484.26086956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20076156.19444444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70226158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97702435.7999999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1439245879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72121067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2285033.4285714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92457360.5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12205833.1709401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73827463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204183985.714285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48500845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7336268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28784422.46000000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74295173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474109598.3333333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52757482.77777777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202065263.428571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288026178.1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46899542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238056821.833333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160107684.3333333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478214519.6666666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73855369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72682082.3333333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32562321.84444444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58369460.5555555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163180304.7777777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68653519.61904761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82292996.52941176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1437591956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146482778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102111380.4285714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35095892.8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53730535.14814814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290531918.19999999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08555767.307692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119537161.4166666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16306886.8666666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71444835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84047062.19999999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45451190.83870967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36012446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49336825.89655172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712526997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12334831.66666666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484009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18549392.36842105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163642770.4444444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38559458.97297297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1462531427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142668132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46364836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32916061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142482633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45730379.5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406564335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73914906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4211253.44252873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354429650.2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85678397.7647058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2710271.2905982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4890904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372376229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124088970.4166666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48757906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92985652.1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24068384.91666667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12768045.8571428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67629452.45454545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1489439669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247914293.3333333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372248325.7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18610293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495777979.6666666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49615310.2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124039313.833333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6628449.55399060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24741724.28070175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41106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12386157.72115384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41405522.76470588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20609453.23880596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5400593.099585061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10818878.52032520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4481499.089403973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15006372.40449438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34266636.707317077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19883068.86956521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25446572.32692307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24665327.84210526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19064669.21621621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22259226.3809523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19448104.51388888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19711132.6056338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62023512.3809523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1520982.960215053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25558966.92727272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2294997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6882494.646341462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19738238.64788732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12478233.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45746505.79310344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9042885.02702702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61208256.86956521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21546557.1166666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24991484.1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27466164.88235294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17986270.19230769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22027404.37096774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125912.1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93371385.79999999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8762990.86754966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20231315.72058823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30471013.717391305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58539518.37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20118763.3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5759999.88934426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59123989.111111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75255975.36842104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66546717.2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77659357.3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59191085.66666666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36439962.61538461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2388758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35511465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473599425.6666666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26555385.24528301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45941010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703847538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57801093.8400000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24010543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118989897.6666666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39571866.86111111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17131018.01219512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6196958.663716814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22240708.64999999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4364430.683229813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14946093.09574468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30520824.65957446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2598466.7217391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10735951.27611940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40969553.4571428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14189161.38461538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7701809.706521739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1966750.8151260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193410.23728813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12682217.72566371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17178770.2023809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19425796.97297297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6851540.337962962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37516562.51282051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68743886.28571428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49403181.20000000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39124510.3783783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6999380.188118811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38130814.21621621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2080512.39285714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6142766.03846153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24358858.27868852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12896732.2434782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092647.795580110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3457913.02727272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5358558.304832713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18141277.18987341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13881397.04807692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43671880.8235294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8445638.742514969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7697038.754098360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20313852.98591549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1420556.26086956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5301312.066666666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7458814.50777202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25159731.78947368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7127951.785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16275351.29545454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6632008.09389671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71615798.299999997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29413104.8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2797400.24347826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659910.801075268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78339687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8137099.869318181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36223852.48780487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18908798.14666666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15183028.29896907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19806516.68493150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29275009.71428571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10571307.92537313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21238538.0588235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29001835.4693877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22961433.5714285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8781810.564417177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4981127.29166666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35016488.7619047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20450134.24285714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47803775.5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27692787.7450980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9960132.475862069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70118954.3809523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084822.62937062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18431939.2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14565268.78999999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14137358.06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42071332.44117647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23125169.1904761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47671939.9333333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30607695.8510638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6152334.126582278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30903155.27659574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96836456.86666666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18340205.25925925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038522.803278688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42546283.17647058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7069262.391304347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59406456.079999998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20647817.93055555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10283885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96271316.53333333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16330003.86813186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59661148.08333333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54529415.88888888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30774497.27659574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32645005.81818181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20005149.55555555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22893143.857142858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16233130.2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20945502.514285713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29570143.5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40700945.25714285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456152.868571428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71789137.40000000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27078750.77777777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73034166.95000000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25592402.89473684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47546896.064516127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46502510.4838709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32054960.22222222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36026291.3658536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5009187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4633336.39655172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16403674.61797752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11237440.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81264190.22222222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45528215.4062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88676561.6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38525409.39473684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94147777.66666667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63680595.47826086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30044922.61224489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46392559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95015725.1333333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24969166.75438596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44245635.333333336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156034320.33333334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54060888.76923076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065697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22171167.47692307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16906148.55421686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12905261.98198198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31210161.34782608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22297610.25396825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161936627.3333333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41503210.79411764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26901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31215521.65957446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38918593.52631578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52277550.7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18269497.56410256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63424799.30434782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35169552.32500000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109555905.2307692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79128117.22222222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66431984.2727272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18480368.10126582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4569369.4285714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28348859.039215688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25979832.68518518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20892745.39999999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3205939.77272727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26236894.6545454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97462768.46666666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4297010.07407407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66871205.23809523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8727099.253086419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64525988.43478260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20553699.20833333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20706808.67647058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71224235.84999999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54108901.7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20224772.90277777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482460530.6666666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79382724.27777777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47876929.79999999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61607706.91304347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27393666.2962962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56895510.96153846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160741196.111111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52116953.92592592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47839261.33333333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27758877.23076923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82316892.52941176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74989294.42105263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8497154.53246753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67019062.19047619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37871652.63157894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50509913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29655332.97916666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31912462.08695652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48832654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22576168.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94376836.79999999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34512890.39024390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40432145.371428572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1822965.35555555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23586591.6451612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3805515.6818181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78055419.33333332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121520487.916666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2115118.86363636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51995505.37037037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37678840.63157894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49974521.03571428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60514122.041666664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21763165.78461538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30912267.93478260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6533863.69411764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21763274.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8756047.533333333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84272842.58823528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477604900.6666666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85591993.29411764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5402454.68131868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20926108.79104477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77951961.33333332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69843350.3809523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36571049.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8494056.05128205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54202571.6153846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101734352.7142857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33591598.29545454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162222184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47578788.16666666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1345754.3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24969344.76785714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31704708.36956521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42783476.52941176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4519424.112244898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31469438.60869565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142732034.09999999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18700685.31578947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13554512.84615384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16202539.11494252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48335274.20689655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27901644.058823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23069755.0833333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19502334.73611111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66942435.85714285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34583824.14285714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9722397.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8347567.077380952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77321710.15789473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38021934.94594594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39928106.11111111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02025611.928571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0668373.88888889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17111544.24390243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33606444.67441860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17880308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31281647.68888888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73233899.29999999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46554356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56843709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103889143.7142857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31470948.64444444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73280386.900000006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36482299.256410256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89206507.937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37949773.67567567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104710496.8571428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66868245.66666666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21359269.95652173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87761910.43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25837851.94545454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52615048.2592592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40587551.66666666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74047197.473684207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122937356.5833333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84422448.70588235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12917496.35964912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15799243.4086021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3991590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23867672.95081967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30303736.85106382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86586854.6470588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23162937.22222222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162816211.3333333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4686572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61453579.60869564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43183857.45454545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37600618.743589744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83095864.941176474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235472831.66666666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36686185.7179487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24987663.54385964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25014119.2857142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10341555.9230769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4933783.0315789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17525993.32499999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10539935.19548872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33259602.2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483946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25546435.732142858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21705958.3636363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49214536.55172413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19421562.93055555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53999367.55555555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143011438.400000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41222697.05714285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48502773.65517241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113783582.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19616115.40277777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18848322.6410256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29874549.0612244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34745469.1428571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40887037.85714285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34664748.52380952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4281799.88095238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46995578.19354838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38599150.73684210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80670486.37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35871365.25641025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48445773.79310344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20307507.458333332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97394283.53333333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42890686.84848485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93505656.40000000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4389826.05263157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83800564.23529411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31834661.63636363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142143955.19999999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31097938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127927060.909090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107839279.5384615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42741251.484848484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50817391.07142857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68539162.47619047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108414463.0769230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2350713.11764705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18373389.35000000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9045086.1216216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205455443.714285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42923863.85294117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16675223.31395348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0081430.2162162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79722056.55555555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66267320.77272727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56334974.38461538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52209919.51851851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180584220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7062194.230392157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31328715.43478260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85178848.52941176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50464864.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17698905.30120481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113195670.9230769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183038436.37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44965071.09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16528421.435294118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49402195.1379310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59298594.04166666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178273519.8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75052772.84210526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4348563.098214285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11940785.69230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34260468.4047619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22806756.218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55933686.79999999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70068616.2000000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13813223.84615384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26811795.45283018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05484785.2857142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70155286.20000000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2502391.238351254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65078117.0454545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59850346.1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19319611.7027027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26615488.48148148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47003723.45161290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58705938.24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84710744.05882352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118121350.666666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37353239.02631578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34911523.02439024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74125473.36842104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34588846.243902437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54522826.26923076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56484376.52000000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159144675.7777777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18113400.58974358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31407249.955555554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14393887.51960784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95151890.8000000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52879317.88888888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39444480.4594594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104061161.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52662963.77777777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1233544.66666666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29767613.91836734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60657933.541666664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12805187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61590864.78260869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27212316.11111111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52255151.92857142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29857855.454545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23072489.46774193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19331507.31506849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78887752.44444444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40533523.05714285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32964410.20930232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40855360.61111111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22967082.62903225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93817238.79999999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44112660.30303030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52152956.37037037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84630298.6470588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6849274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26770956.26415094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29761968.95918367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25336215.4385964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21179289.21739130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96853208.40000000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22946766.515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72446244.09999999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5420067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69370937.3809523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46361772.1290322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2795865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24587207.21052631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70068628.70000000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20170191.77464788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20099512.444444444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31649183.64444444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29156798.60784313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25549140.17857142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86868248.58823528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7222925.182741116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21045726.34285714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67096684.33333333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41318860.88235294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37610084.35897436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18375122.782051284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29299801.187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50325740.93103448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72870168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41470039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23887042.322033897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41505374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47605350.54838709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82234398.555555552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45859467.59999999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101252781.0714285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71213786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470672906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47623051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22684863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121249740.5833333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477178238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178971350.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735685163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19313704.72602739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175086499.2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8544695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156092604.6666666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86540500.11764705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43520369.909090906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38360273.31578947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18160189.84810126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32247692.08695652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73140320.95000000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0013629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109570334.6153846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64418587.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4050935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35629675.35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164125936.6666666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77097215.21052631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103222130.142857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6956246.89473684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24735679.63793103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51273944.71428571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4202772.7647058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119329300.9166666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35103516.674999997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24722445.33333333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12388013.13157894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47346846.09677419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48742839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88062205.2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7048144.814070351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46130719.29032257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46707152.7000000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43348542.17647058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80667127.22222222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20895498.77611940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22338480.24242424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62546764.60869564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11098006.8174603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239927943.3333333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56050162.20000000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36023897.53846153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23103397.403225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45629228.48387096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5187689.521897810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82959069.35294117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103310894.928571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24366432.78333333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43008533.63636363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18187883.5384615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48702141.60000000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10693782.992647059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35269780.39999999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78305211.11111110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6687969.05128204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69759927.80952380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8924012.9333333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54056607.18518518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40048974.68571428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08404842.2307692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63797190.3478260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35980376.56410256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40032101.31428571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5281144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66695551.09523809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3761835.25961538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77017587.68421052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4741048.11340206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52697585.88888888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60450796.208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109886619.1538461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30923153.804347824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358100566.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35849505.149999999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32123001.9090909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1503281.342857145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22456804.1587301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16402886.06741573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96957764.466666669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31729725.45652173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44674948.30303030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46366618.58064515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284639702.39999998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437236159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118186220.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54233033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2039151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715119544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42384709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61339725.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233927117.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83378058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100372668.2142857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35184703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40509710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147332643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1433833896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27958219.92307692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208460084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50753771.7142857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32223697.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98212622.33333332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47692293.33333333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51967619.888888888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52077189.53571428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82348423.4117647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28314750.300000001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3762305.3076923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16311051.7386363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15353114.13186813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478208645.6666666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51299424.60714285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18510639.29870129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4178697.48148148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13122929.7383177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4597250.46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25427858.8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24137967.0689655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97209205.26666666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71582100.5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481780.31578947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44806560.78787878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25900302.57894736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57088946.20000000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01871417.3571428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14931912.53191489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23896352.89830508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39409966.11111111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2664538.60869565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47799992.833333336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27077897.7884615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54329159.14814814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066410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46560153.1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48901358.96666666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20587584.1549295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143411340.5999999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1448469719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357907654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717182511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59039780.37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1431093354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71852124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479170556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38566815.27027027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81019849.60000002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363785710.7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88634180.18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157504090.6666666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36363539.20000000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70333432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140229438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158610326.5555555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59365634.12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36905365.97368421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54783744.53846153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76935230.15789473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29920082.545454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54170482.25925926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41903756.23529411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71877282.849999994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37919535.7567567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72211810.79999999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142359918.1999999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55213619.38461538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71675935.84999999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31502530.58695652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19054426.53947368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34985488.87804877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209860986.1428571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29238588.04081632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54938515.15384615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21887018.47692307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50530199.53571428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183868546.37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487720537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157044949.4444444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61338703.888888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825848.599999994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25123369.59649122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18243297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104821260.8571428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84284550.470588237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4297222.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44782585.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485674609.6666666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41197008.44117647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60748567.47826086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736540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27989482.6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120093314.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176215192.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59266154.555555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33548953.23255813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51123395.85714285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354372285.7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59772382.4583333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712635438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703289089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71430702.90000000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1424819871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42324500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351231922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430734844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401485207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108097439.2307692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412258977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472451356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481734484.66666669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10042550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727226510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292737267.80000001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40803140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94917452.79999999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40176847.8000000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495209683.3333333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31561589.73913043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105615839.4285714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433014746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82572048.23529411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148495839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713269064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106108739.8571428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57516847.7777777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17930979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203498320.5714285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6673819.52380952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134398801.0909090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1422424818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350442544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141815868.3000000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89772204.3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703070280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86279358.1999999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1447098599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643936.83870967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7139331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04343700.4285714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89504555.8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52896901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351326924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51958160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4796857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39289949.36111111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42475933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206609692.71428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52946620.5925925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1462232309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40784716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687103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483542924.3333333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92145553.3333333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236905468.33333334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3894298.29411764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35030793.04999999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468053879.6666666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41705374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70248675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206084775.285714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105116876.0714285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45550896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122183771.833333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119985636.583333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62556067.21739130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14658305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286552610.800000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1412328979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70815567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707252568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11062405.230769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142912526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284477764.399999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73639337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4407225.656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145762868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45712094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144070189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180768767.6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146404595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877389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117444879.66666667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36231506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69884170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482187498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74759995.3333333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36385709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701253139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148619150.6999999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132614697.545454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245273107.6666666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72916690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3389252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177250329.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39465381.35135135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132934622.5454545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140502456.0999999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44436955.33333334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177191744.12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237613009.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200282592.428571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209077878.4285714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286222636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30388138.17391304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141280964.400000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76535427.36842104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112310353.3846153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07647253.0769230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359879353.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484780964.3333333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43049408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160521028.7777777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142895791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140316969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355334769.2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83255380.23529411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118749335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100432771.28571428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45745095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106191550.57142857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352296940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710708573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41014845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704324492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145348758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1406572381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358753626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468941786.6666666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37181035.9473684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354964569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710739411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43473946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201199342.8571428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703627437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6832127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36393139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474859899.66666669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704588179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7202156.685279187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438445097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358176334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21229678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127219590.9090909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242001433.1666666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206431930.8571428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15667140.6808510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71275452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56453355.47999999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82516762.58823528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731292657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3520972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289209673.3999999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716050002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73398847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473071221.3333333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356512745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406004589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117616684.1666666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354715685.7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16014865.79120879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43432281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41148539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108311562.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706738614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66695239.57142857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162872959.88888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241084346.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364544511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201159450.28571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280120811.1999999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488296489.3333333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5699342.6666666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2379540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351322952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1461027388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84703091.17647059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148175685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109353565.8461538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37062403.3333333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701731055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7132037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68768446.42857143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107734459.1538461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46624632.33333334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1463783521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118602585.41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723089776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241700569.3333333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473416906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42470177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289197059.80000001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472942441.3333333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178780311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47925137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177352268.8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142302484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358772023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176267737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147951635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296896843.8000000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14689598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43458612.1666666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239325594.33333334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105354173.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246643351.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43158238.36363636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35240220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1485909937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243988225.1666666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237025956.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454280186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483539707.66666669"/>
    <x v="1"/>
    <s v="plays"/>
    <x v="4113"/>
    <d v="2016-01-08T06:34:00"/>
  </r>
  <r>
    <m/>
    <m/>
    <m/>
    <m/>
    <m/>
    <x v="4"/>
    <x v="21"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A50EB-D577-CF49-BF1D-7619371B1A2D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6" type="button" dataOnly="0" labelOnly="1" outline="0" axis="axisRow" fieldPosition="0"/>
    </format>
    <format dxfId="54">
      <pivotArea dataOnly="0" labelOnly="1" fieldPosition="0">
        <references count="1">
          <reference field="16" count="0"/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20DC5-67C4-704C-9C70-C333C46C6471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6" type="button" dataOnly="0" labelOnly="1" outline="0"/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C5E92-C207-4748-B29D-40ABF1158E2F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8" type="button" dataOnly="0" labelOnly="1" outline="0" axis="axisRow" fieldPosition="0"/>
    </format>
    <format dxfId="3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110" zoomScaleNormal="110" workbookViewId="0">
      <pane ySplit="1" topLeftCell="A329" activePane="bottomLeft" state="frozen"/>
      <selection pane="bottomLeft"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customWidth="1"/>
    <col min="16" max="16" width="20.1640625" customWidth="1"/>
    <col min="17" max="17" width="17.83203125" customWidth="1"/>
    <col min="18" max="18" width="14.6640625" customWidth="1"/>
    <col min="19" max="19" width="25.1640625" style="15" customWidth="1"/>
    <col min="20" max="20" width="25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>
        <f t="shared" ref="O2:O65" si="0">(E2/D2)*100</f>
        <v>120.58763636363636</v>
      </c>
      <c r="P2">
        <f t="shared" ref="P2:P65" si="1">(J2/L2)</f>
        <v>15728259.658227848</v>
      </c>
      <c r="Q2" t="s">
        <v>8309</v>
      </c>
      <c r="R2" t="s">
        <v>8314</v>
      </c>
      <c r="S2" s="15">
        <f t="shared" ref="S2:S65" si="2">(((J2/60)/60)/24)+DATE(1970,1,1)</f>
        <v>39950.163344907407</v>
      </c>
      <c r="T2" s="15">
        <f t="shared" ref="T2:T65" si="3">(((I2/60)/60)/24)+DATE(1970,1,1)</f>
        <v>40035.80972222222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>
        <f t="shared" si="0"/>
        <v>104.42100000000001</v>
      </c>
      <c r="P3">
        <f t="shared" si="1"/>
        <v>18345647.75</v>
      </c>
      <c r="Q3" t="s">
        <v>8324</v>
      </c>
      <c r="R3" t="s">
        <v>8325</v>
      </c>
      <c r="S3" s="15">
        <f t="shared" si="2"/>
        <v>40007.704247685186</v>
      </c>
      <c r="T3" s="15">
        <f t="shared" si="3"/>
        <v>40057.166666666664</v>
      </c>
    </row>
    <row r="4" spans="1:20" ht="64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>
        <f t="shared" si="0"/>
        <v>9.5500000000000007</v>
      </c>
      <c r="P4">
        <f t="shared" si="1"/>
        <v>48101191.07692308</v>
      </c>
      <c r="Q4" t="s">
        <v>8309</v>
      </c>
      <c r="R4" t="s">
        <v>8315</v>
      </c>
      <c r="S4" s="15">
        <f t="shared" si="2"/>
        <v>40043.895462962959</v>
      </c>
      <c r="T4" s="15">
        <f t="shared" si="3"/>
        <v>40098.874305555553</v>
      </c>
    </row>
    <row r="5" spans="1:20" ht="64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>
        <f t="shared" si="0"/>
        <v>121.05999999999999</v>
      </c>
      <c r="P5">
        <f t="shared" si="1"/>
        <v>7676159.5950920247</v>
      </c>
      <c r="Q5" t="s">
        <v>8324</v>
      </c>
      <c r="R5" t="s">
        <v>8328</v>
      </c>
      <c r="S5" s="15">
        <f t="shared" si="2"/>
        <v>40050.643680555557</v>
      </c>
      <c r="T5" s="15">
        <f t="shared" si="3"/>
        <v>40082.165972222225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>
        <f t="shared" si="0"/>
        <v>3.3333333333333335</v>
      </c>
      <c r="P6">
        <f t="shared" si="1"/>
        <v>1252718519</v>
      </c>
      <c r="Q6" t="s">
        <v>8321</v>
      </c>
      <c r="R6" t="s">
        <v>8323</v>
      </c>
      <c r="S6" s="15">
        <f t="shared" si="2"/>
        <v>40068.056932870371</v>
      </c>
      <c r="T6" s="15">
        <f t="shared" si="3"/>
        <v>40118.165972222225</v>
      </c>
    </row>
    <row r="7" spans="1:20" ht="48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>
        <f t="shared" si="0"/>
        <v>104.06666666666666</v>
      </c>
      <c r="P7">
        <f t="shared" si="1"/>
        <v>43203735.517241381</v>
      </c>
      <c r="Q7" t="s">
        <v>8324</v>
      </c>
      <c r="R7" t="s">
        <v>8325</v>
      </c>
      <c r="S7" s="15">
        <f t="shared" si="2"/>
        <v>40070.253819444442</v>
      </c>
      <c r="T7" s="15">
        <f t="shared" si="3"/>
        <v>40148.708333333336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 t="e">
        <f t="shared" si="1"/>
        <v>#DIV/0!</v>
      </c>
      <c r="Q8" t="s">
        <v>8309</v>
      </c>
      <c r="R8" t="s">
        <v>8315</v>
      </c>
      <c r="S8" s="15">
        <f t="shared" si="2"/>
        <v>40070.901412037041</v>
      </c>
      <c r="T8" s="15">
        <f t="shared" si="3"/>
        <v>40144.207638888889</v>
      </c>
    </row>
    <row r="9" spans="1:20" ht="48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>
        <f t="shared" si="0"/>
        <v>0</v>
      </c>
      <c r="P9" t="e">
        <f t="shared" si="1"/>
        <v>#DIV/0!</v>
      </c>
      <c r="Q9" t="s">
        <v>8321</v>
      </c>
      <c r="R9" t="s">
        <v>8343</v>
      </c>
      <c r="S9" s="15">
        <f t="shared" si="2"/>
        <v>40079.566157407404</v>
      </c>
      <c r="T9" s="15">
        <f t="shared" si="3"/>
        <v>40149.034722222219</v>
      </c>
    </row>
    <row r="10" spans="1:20" ht="48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>
        <f t="shared" si="0"/>
        <v>104.04266666666666</v>
      </c>
      <c r="P10">
        <f t="shared" si="1"/>
        <v>6268633.25</v>
      </c>
      <c r="Q10" t="s">
        <v>8324</v>
      </c>
      <c r="R10" t="s">
        <v>8328</v>
      </c>
      <c r="S10" s="15">
        <f t="shared" si="2"/>
        <v>40079.725115740745</v>
      </c>
      <c r="T10" s="15">
        <f t="shared" si="3"/>
        <v>40156.76666666667</v>
      </c>
    </row>
    <row r="11" spans="1:20" ht="48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>
        <f t="shared" si="0"/>
        <v>24.02</v>
      </c>
      <c r="P11">
        <f t="shared" si="1"/>
        <v>114040973.27272727</v>
      </c>
      <c r="Q11" t="s">
        <v>8324</v>
      </c>
      <c r="R11" t="s">
        <v>8327</v>
      </c>
      <c r="S11" s="15">
        <f t="shared" si="2"/>
        <v>40088.105393518519</v>
      </c>
      <c r="T11" s="15">
        <f t="shared" si="3"/>
        <v>40148.207638888889</v>
      </c>
    </row>
    <row r="12" spans="1:20" ht="48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>
        <f t="shared" si="0"/>
        <v>100.63375000000001</v>
      </c>
      <c r="P12">
        <f t="shared" si="1"/>
        <v>54596979.130434781</v>
      </c>
      <c r="Q12" t="s">
        <v>8318</v>
      </c>
      <c r="R12" t="s">
        <v>8348</v>
      </c>
      <c r="S12" s="15">
        <f t="shared" si="2"/>
        <v>40102.918055555558</v>
      </c>
      <c r="T12" s="15">
        <f t="shared" si="3"/>
        <v>40140.249305555553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>
        <f t="shared" si="0"/>
        <v>103.8</v>
      </c>
      <c r="P13">
        <f t="shared" si="1"/>
        <v>83829609.333333328</v>
      </c>
      <c r="Q13" t="s">
        <v>8324</v>
      </c>
      <c r="R13" t="s">
        <v>8325</v>
      </c>
      <c r="S13" s="15">
        <f t="shared" si="2"/>
        <v>40122.751620370371</v>
      </c>
      <c r="T13" s="15">
        <f t="shared" si="3"/>
        <v>40178.98541666667</v>
      </c>
    </row>
    <row r="14" spans="1:20" ht="64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>
        <f t="shared" si="0"/>
        <v>112.68</v>
      </c>
      <c r="P14">
        <f t="shared" si="1"/>
        <v>24657608.411764707</v>
      </c>
      <c r="Q14" t="s">
        <v>8309</v>
      </c>
      <c r="R14" t="s">
        <v>8314</v>
      </c>
      <c r="S14" s="15">
        <f t="shared" si="2"/>
        <v>40123.83829861111</v>
      </c>
      <c r="T14" s="15">
        <f t="shared" si="3"/>
        <v>40211.332638888889</v>
      </c>
    </row>
    <row r="15" spans="1:20" ht="64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>
        <f t="shared" si="0"/>
        <v>105</v>
      </c>
      <c r="P15">
        <f t="shared" si="1"/>
        <v>89847979.428571433</v>
      </c>
      <c r="Q15" t="s">
        <v>8324</v>
      </c>
      <c r="R15" t="s">
        <v>8353</v>
      </c>
      <c r="S15" s="15">
        <f t="shared" si="2"/>
        <v>40127.700370370374</v>
      </c>
      <c r="T15" s="15">
        <f t="shared" si="3"/>
        <v>40179.25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>
        <f t="shared" si="0"/>
        <v>104</v>
      </c>
      <c r="P16">
        <f t="shared" si="1"/>
        <v>57430638.590909094</v>
      </c>
      <c r="Q16" t="s">
        <v>8324</v>
      </c>
      <c r="R16" t="s">
        <v>8328</v>
      </c>
      <c r="S16" s="15">
        <f t="shared" si="2"/>
        <v>40192.542233796295</v>
      </c>
      <c r="T16" s="15">
        <f t="shared" si="3"/>
        <v>40224.208333333336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>
        <f t="shared" si="0"/>
        <v>101.18888888888888</v>
      </c>
      <c r="P17">
        <f t="shared" si="1"/>
        <v>7059661.966480447</v>
      </c>
      <c r="Q17" t="s">
        <v>8309</v>
      </c>
      <c r="R17" t="s">
        <v>8314</v>
      </c>
      <c r="S17" s="15">
        <f t="shared" si="2"/>
        <v>40194.920046296298</v>
      </c>
      <c r="T17" s="15">
        <f t="shared" si="3"/>
        <v>40231.916666666664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>
        <f t="shared" si="0"/>
        <v>10</v>
      </c>
      <c r="P18">
        <f t="shared" si="1"/>
        <v>252796461.40000001</v>
      </c>
      <c r="Q18" t="s">
        <v>8332</v>
      </c>
      <c r="R18" t="s">
        <v>8333</v>
      </c>
      <c r="S18" s="15">
        <f t="shared" si="2"/>
        <v>40198.424849537041</v>
      </c>
      <c r="T18" s="15">
        <f t="shared" si="3"/>
        <v>40252.290972222225</v>
      </c>
    </row>
    <row r="19" spans="1:20" ht="48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>
        <f t="shared" si="0"/>
        <v>145.5</v>
      </c>
      <c r="P19">
        <f t="shared" si="1"/>
        <v>35126819.638888888</v>
      </c>
      <c r="Q19" t="s">
        <v>8309</v>
      </c>
      <c r="R19" t="s">
        <v>8314</v>
      </c>
      <c r="S19" s="15">
        <f t="shared" si="2"/>
        <v>40205.174849537041</v>
      </c>
      <c r="T19" s="15">
        <f t="shared" si="3"/>
        <v>40291.160416666666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>
        <f t="shared" si="0"/>
        <v>113.75714285714287</v>
      </c>
      <c r="P20">
        <f t="shared" si="1"/>
        <v>15062732.845238095</v>
      </c>
      <c r="Q20" t="s">
        <v>8309</v>
      </c>
      <c r="R20" t="s">
        <v>8314</v>
      </c>
      <c r="S20" s="15">
        <f t="shared" si="2"/>
        <v>40213.323599537034</v>
      </c>
      <c r="T20" s="15">
        <f t="shared" si="3"/>
        <v>40253.29583333333</v>
      </c>
    </row>
    <row r="21" spans="1:20" ht="32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>
        <f t="shared" si="0"/>
        <v>126.16666666666667</v>
      </c>
      <c r="P21">
        <f t="shared" si="1"/>
        <v>16018908.93670886</v>
      </c>
      <c r="Q21" t="s">
        <v>8318</v>
      </c>
      <c r="R21" t="s">
        <v>8348</v>
      </c>
      <c r="S21" s="15">
        <f t="shared" si="2"/>
        <v>40215.919050925928</v>
      </c>
      <c r="T21" s="15">
        <f t="shared" si="3"/>
        <v>40252.913194444445</v>
      </c>
    </row>
    <row r="22" spans="1:20" ht="48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>
        <f t="shared" si="0"/>
        <v>177.43366666666668</v>
      </c>
      <c r="P22">
        <f t="shared" si="1"/>
        <v>19495695.246153846</v>
      </c>
      <c r="Q22" t="s">
        <v>8309</v>
      </c>
      <c r="R22" t="s">
        <v>8314</v>
      </c>
      <c r="S22" s="15">
        <f t="shared" si="2"/>
        <v>40235.900358796294</v>
      </c>
      <c r="T22" s="15">
        <f t="shared" si="3"/>
        <v>40296.78402777778</v>
      </c>
    </row>
    <row r="23" spans="1:20" ht="64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>
        <f t="shared" si="0"/>
        <v>3.3076923076923079</v>
      </c>
      <c r="P23">
        <f t="shared" si="1"/>
        <v>317063937.75</v>
      </c>
      <c r="Q23" t="s">
        <v>8309</v>
      </c>
      <c r="R23" t="s">
        <v>8315</v>
      </c>
      <c r="S23" s="15">
        <f t="shared" si="2"/>
        <v>40247.886006944449</v>
      </c>
      <c r="T23" s="15">
        <f t="shared" si="3"/>
        <v>40306.927777777775</v>
      </c>
    </row>
    <row r="24" spans="1:20" ht="48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>
        <f t="shared" si="0"/>
        <v>100.49377777777779</v>
      </c>
      <c r="P24">
        <f t="shared" si="1"/>
        <v>46975472</v>
      </c>
      <c r="Q24" t="s">
        <v>8309</v>
      </c>
      <c r="R24" t="s">
        <v>8311</v>
      </c>
      <c r="S24" s="15">
        <f t="shared" si="2"/>
        <v>40248.834999999999</v>
      </c>
      <c r="T24" s="15">
        <f t="shared" si="3"/>
        <v>40338.791666666664</v>
      </c>
    </row>
    <row r="25" spans="1:20" ht="48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>
        <f t="shared" si="0"/>
        <v>134.38124999999999</v>
      </c>
      <c r="P25">
        <f t="shared" si="1"/>
        <v>23489987.370370369</v>
      </c>
      <c r="Q25" t="s">
        <v>8324</v>
      </c>
      <c r="R25" t="s">
        <v>8325</v>
      </c>
      <c r="S25" s="15">
        <f t="shared" si="2"/>
        <v>40250.242106481484</v>
      </c>
      <c r="T25" s="15">
        <f t="shared" si="3"/>
        <v>40286.290972222225</v>
      </c>
    </row>
    <row r="26" spans="1:20" ht="48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>
        <f t="shared" si="0"/>
        <v>215</v>
      </c>
      <c r="P26">
        <f t="shared" si="1"/>
        <v>38449179.060606062</v>
      </c>
      <c r="Q26" t="s">
        <v>8337</v>
      </c>
      <c r="R26" t="s">
        <v>8338</v>
      </c>
      <c r="S26" s="15">
        <f t="shared" si="2"/>
        <v>40254.450335648151</v>
      </c>
      <c r="T26" s="15">
        <f t="shared" si="3"/>
        <v>40313.340277777781</v>
      </c>
    </row>
    <row r="27" spans="1:20" ht="48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>
        <f t="shared" si="0"/>
        <v>101.33333333333334</v>
      </c>
      <c r="P27">
        <f t="shared" si="1"/>
        <v>48805182.153846152</v>
      </c>
      <c r="Q27" t="s">
        <v>8309</v>
      </c>
      <c r="R27" t="s">
        <v>8314</v>
      </c>
      <c r="S27" s="15">
        <f t="shared" si="2"/>
        <v>40255.744629629626</v>
      </c>
      <c r="T27" s="15">
        <f t="shared" si="3"/>
        <v>40300.806944444441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>
        <f t="shared" si="0"/>
        <v>184.56</v>
      </c>
      <c r="P28">
        <f t="shared" si="1"/>
        <v>11758130.166666666</v>
      </c>
      <c r="Q28" t="s">
        <v>8309</v>
      </c>
      <c r="R28" t="s">
        <v>8314</v>
      </c>
      <c r="S28" s="15">
        <f t="shared" si="2"/>
        <v>40266.662708333337</v>
      </c>
      <c r="T28" s="15">
        <f t="shared" si="3"/>
        <v>40330.165972222225</v>
      </c>
    </row>
    <row r="29" spans="1:20" ht="64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>
        <f t="shared" si="0"/>
        <v>111.1</v>
      </c>
      <c r="P29">
        <f t="shared" si="1"/>
        <v>21895317.758620691</v>
      </c>
      <c r="Q29" t="s">
        <v>8309</v>
      </c>
      <c r="R29" t="s">
        <v>8314</v>
      </c>
      <c r="S29" s="15">
        <f t="shared" si="2"/>
        <v>40267.245717592588</v>
      </c>
      <c r="T29" s="15">
        <f t="shared" si="3"/>
        <v>40308.844444444447</v>
      </c>
    </row>
    <row r="30" spans="1:20" ht="48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>
        <f t="shared" si="0"/>
        <v>106</v>
      </c>
      <c r="P30">
        <f t="shared" si="1"/>
        <v>45377727.821428575</v>
      </c>
      <c r="Q30" t="s">
        <v>8324</v>
      </c>
      <c r="R30" t="s">
        <v>8325</v>
      </c>
      <c r="S30" s="15">
        <f t="shared" si="2"/>
        <v>40274.745127314818</v>
      </c>
      <c r="T30" s="15">
        <f t="shared" si="3"/>
        <v>40344.166666666664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>
        <f t="shared" si="0"/>
        <v>0</v>
      </c>
      <c r="P31" t="e">
        <f t="shared" si="1"/>
        <v>#DIV/0!</v>
      </c>
      <c r="Q31" t="s">
        <v>8324</v>
      </c>
      <c r="R31" t="s">
        <v>8327</v>
      </c>
      <c r="S31" s="15">
        <f t="shared" si="2"/>
        <v>40291.81150462963</v>
      </c>
      <c r="T31" s="15">
        <f t="shared" si="3"/>
        <v>40337.799305555556</v>
      </c>
    </row>
    <row r="32" spans="1:20" ht="48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>
        <f t="shared" si="0"/>
        <v>166.08</v>
      </c>
      <c r="P32">
        <f t="shared" si="1"/>
        <v>14299918.337078651</v>
      </c>
      <c r="Q32" t="s">
        <v>8324</v>
      </c>
      <c r="R32" t="s">
        <v>8328</v>
      </c>
      <c r="S32" s="15">
        <f t="shared" si="2"/>
        <v>40299.239953703705</v>
      </c>
      <c r="T32" s="15">
        <f t="shared" si="3"/>
        <v>40330.207638888889</v>
      </c>
    </row>
    <row r="33" spans="1:20" ht="48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>
        <f t="shared" si="0"/>
        <v>40.75</v>
      </c>
      <c r="P33">
        <f t="shared" si="1"/>
        <v>74889487.235294119</v>
      </c>
      <c r="Q33" t="s">
        <v>8324</v>
      </c>
      <c r="R33" t="s">
        <v>8328</v>
      </c>
      <c r="S33" s="15">
        <f t="shared" si="2"/>
        <v>40304.20003472222</v>
      </c>
      <c r="T33" s="15">
        <f t="shared" si="3"/>
        <v>40391.166666666664</v>
      </c>
    </row>
    <row r="34" spans="1:20" ht="32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>
        <f t="shared" si="0"/>
        <v>104.71999999999998</v>
      </c>
      <c r="P34">
        <f t="shared" si="1"/>
        <v>15724040.185185185</v>
      </c>
      <c r="Q34" t="s">
        <v>8324</v>
      </c>
      <c r="R34" t="s">
        <v>8328</v>
      </c>
      <c r="S34" s="15">
        <f t="shared" si="2"/>
        <v>40310.287673611114</v>
      </c>
      <c r="T34" s="15">
        <f t="shared" si="3"/>
        <v>40369.916666666664</v>
      </c>
    </row>
    <row r="35" spans="1:20" ht="48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>
        <f t="shared" si="0"/>
        <v>38.333333333333336</v>
      </c>
      <c r="P35">
        <f t="shared" si="1"/>
        <v>254774861.19999999</v>
      </c>
      <c r="Q35" t="s">
        <v>8324</v>
      </c>
      <c r="R35" t="s">
        <v>8327</v>
      </c>
      <c r="S35" s="15">
        <f t="shared" si="2"/>
        <v>40312.915578703702</v>
      </c>
      <c r="T35" s="15">
        <f t="shared" si="3"/>
        <v>40354.897222222222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>
        <f t="shared" si="0"/>
        <v>102.60000000000001</v>
      </c>
      <c r="P36">
        <f t="shared" si="1"/>
        <v>55389652.130434781</v>
      </c>
      <c r="Q36" t="s">
        <v>8324</v>
      </c>
      <c r="R36" t="s">
        <v>8345</v>
      </c>
      <c r="S36" s="15">
        <f t="shared" si="2"/>
        <v>40313.930543981485</v>
      </c>
      <c r="T36" s="15">
        <f t="shared" si="3"/>
        <v>40364.166666666664</v>
      </c>
    </row>
    <row r="37" spans="1:20" ht="48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>
        <f t="shared" si="0"/>
        <v>104.60000000000001</v>
      </c>
      <c r="P37">
        <f t="shared" si="1"/>
        <v>50988232.119999997</v>
      </c>
      <c r="Q37" t="s">
        <v>8309</v>
      </c>
      <c r="R37" t="s">
        <v>8311</v>
      </c>
      <c r="S37" s="15">
        <f t="shared" si="2"/>
        <v>40322.53938657407</v>
      </c>
      <c r="T37" s="15">
        <f t="shared" si="3"/>
        <v>40332.070138888892</v>
      </c>
    </row>
    <row r="38" spans="1:20" ht="48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>
        <f t="shared" si="0"/>
        <v>114.66666666666667</v>
      </c>
      <c r="P38">
        <f t="shared" si="1"/>
        <v>37496742.382352941</v>
      </c>
      <c r="Q38" t="s">
        <v>8309</v>
      </c>
      <c r="R38" t="s">
        <v>8311</v>
      </c>
      <c r="S38" s="15">
        <f t="shared" si="2"/>
        <v>40324.662511574075</v>
      </c>
      <c r="T38" s="15">
        <f t="shared" si="3"/>
        <v>40391.125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>
        <f t="shared" si="0"/>
        <v>106.4</v>
      </c>
      <c r="P39">
        <f t="shared" si="1"/>
        <v>14493359.988636363</v>
      </c>
      <c r="Q39" t="s">
        <v>8309</v>
      </c>
      <c r="R39" t="s">
        <v>8314</v>
      </c>
      <c r="S39" s="15">
        <f t="shared" si="2"/>
        <v>40330.755543981482</v>
      </c>
      <c r="T39" s="15">
        <f t="shared" si="3"/>
        <v>40376.415972222225</v>
      </c>
    </row>
    <row r="40" spans="1:20" ht="48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>
        <f t="shared" si="0"/>
        <v>11.25</v>
      </c>
      <c r="P40">
        <f t="shared" si="1"/>
        <v>255119962.40000001</v>
      </c>
      <c r="Q40" t="s">
        <v>8332</v>
      </c>
      <c r="R40" t="s">
        <v>8333</v>
      </c>
      <c r="S40" s="15">
        <f t="shared" si="2"/>
        <v>40332.886712962965</v>
      </c>
      <c r="T40" s="15">
        <f t="shared" si="3"/>
        <v>40380.791666666664</v>
      </c>
    </row>
    <row r="41" spans="1:20" ht="48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>
        <f t="shared" si="0"/>
        <v>112.92</v>
      </c>
      <c r="P41">
        <f t="shared" si="1"/>
        <v>5428097.9574468089</v>
      </c>
      <c r="Q41" t="s">
        <v>8309</v>
      </c>
      <c r="R41" t="s">
        <v>8314</v>
      </c>
      <c r="S41" s="15">
        <f t="shared" si="2"/>
        <v>40332.923842592594</v>
      </c>
      <c r="T41" s="15">
        <f t="shared" si="3"/>
        <v>40412.736111111109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>
        <f t="shared" si="0"/>
        <v>105.55000000000001</v>
      </c>
      <c r="P42">
        <f t="shared" si="1"/>
        <v>10632094.616666667</v>
      </c>
      <c r="Q42" t="s">
        <v>8324</v>
      </c>
      <c r="R42" t="s">
        <v>8328</v>
      </c>
      <c r="S42" s="15">
        <f t="shared" si="2"/>
        <v>40335.798078703701</v>
      </c>
      <c r="T42" s="15">
        <f t="shared" si="3"/>
        <v>40381.25</v>
      </c>
    </row>
    <row r="43" spans="1:20" ht="64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>
        <f t="shared" si="0"/>
        <v>0</v>
      </c>
      <c r="P43" t="e">
        <f t="shared" si="1"/>
        <v>#DIV/0!</v>
      </c>
      <c r="Q43" t="s">
        <v>8324</v>
      </c>
      <c r="R43" t="s">
        <v>8327</v>
      </c>
      <c r="S43" s="15">
        <f t="shared" si="2"/>
        <v>40338.02002314815</v>
      </c>
      <c r="T43" s="15">
        <f t="shared" si="3"/>
        <v>40367.944444444445</v>
      </c>
    </row>
    <row r="44" spans="1:20" ht="48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>
        <f t="shared" si="0"/>
        <v>0</v>
      </c>
      <c r="P44" t="e">
        <f t="shared" si="1"/>
        <v>#DIV/0!</v>
      </c>
      <c r="Q44" t="s">
        <v>8324</v>
      </c>
      <c r="R44" t="s">
        <v>8327</v>
      </c>
      <c r="S44" s="15">
        <f t="shared" si="2"/>
        <v>40340.801562499997</v>
      </c>
      <c r="T44" s="15">
        <f t="shared" si="3"/>
        <v>40386.207638888889</v>
      </c>
    </row>
    <row r="45" spans="1:20" ht="48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>
        <f t="shared" si="0"/>
        <v>100</v>
      </c>
      <c r="P45">
        <f t="shared" si="1"/>
        <v>25529617.879999999</v>
      </c>
      <c r="Q45" t="s">
        <v>8309</v>
      </c>
      <c r="R45" t="s">
        <v>8314</v>
      </c>
      <c r="S45" s="15">
        <f t="shared" si="2"/>
        <v>40343.084421296298</v>
      </c>
      <c r="T45" s="15">
        <f t="shared" si="3"/>
        <v>40378.666666666664</v>
      </c>
    </row>
    <row r="46" spans="1:20" ht="64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>
        <f t="shared" si="0"/>
        <v>312</v>
      </c>
      <c r="P46">
        <f t="shared" si="1"/>
        <v>75107650.117647052</v>
      </c>
      <c r="Q46" t="s">
        <v>8318</v>
      </c>
      <c r="R46" t="s">
        <v>8348</v>
      </c>
      <c r="S46" s="15">
        <f t="shared" si="2"/>
        <v>40347.125601851854</v>
      </c>
      <c r="T46" s="15">
        <f t="shared" si="3"/>
        <v>40361.958333333336</v>
      </c>
    </row>
    <row r="47" spans="1:20" ht="48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>
        <f t="shared" si="0"/>
        <v>115.7092</v>
      </c>
      <c r="P47">
        <f t="shared" si="1"/>
        <v>9320376.5401459858</v>
      </c>
      <c r="Q47" t="s">
        <v>8318</v>
      </c>
      <c r="R47" t="s">
        <v>8348</v>
      </c>
      <c r="S47" s="15">
        <f t="shared" si="2"/>
        <v>40347.837800925925</v>
      </c>
      <c r="T47" s="15">
        <f t="shared" si="3"/>
        <v>40414.166666666664</v>
      </c>
    </row>
    <row r="48" spans="1:20" ht="48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>
        <f t="shared" si="0"/>
        <v>135.76026666666667</v>
      </c>
      <c r="P48">
        <f t="shared" si="1"/>
        <v>12283019.038461538</v>
      </c>
      <c r="Q48" t="s">
        <v>8324</v>
      </c>
      <c r="R48" t="s">
        <v>8328</v>
      </c>
      <c r="S48" s="15">
        <f t="shared" si="2"/>
        <v>40354.11550925926</v>
      </c>
      <c r="T48" s="15">
        <f t="shared" si="3"/>
        <v>40425.043749999997</v>
      </c>
    </row>
    <row r="49" spans="1:20" ht="48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 t="e">
        <f t="shared" si="1"/>
        <v>#DIV/0!</v>
      </c>
      <c r="Q49" t="s">
        <v>8332</v>
      </c>
      <c r="R49" t="s">
        <v>8333</v>
      </c>
      <c r="S49" s="15">
        <f t="shared" si="2"/>
        <v>40355.024953703702</v>
      </c>
      <c r="T49" s="15">
        <f t="shared" si="3"/>
        <v>40390</v>
      </c>
    </row>
    <row r="50" spans="1:20" ht="48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>
        <f t="shared" si="0"/>
        <v>104.73529411764706</v>
      </c>
      <c r="P50">
        <f t="shared" si="1"/>
        <v>5755418.4414414419</v>
      </c>
      <c r="Q50" t="s">
        <v>8309</v>
      </c>
      <c r="R50" t="s">
        <v>8314</v>
      </c>
      <c r="S50" s="15">
        <f t="shared" si="2"/>
        <v>40357.227939814817</v>
      </c>
      <c r="T50" s="15">
        <f t="shared" si="3"/>
        <v>40401.665972222225</v>
      </c>
    </row>
    <row r="51" spans="1:20" ht="64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>
        <f t="shared" si="0"/>
        <v>213.20000000000002</v>
      </c>
      <c r="P51">
        <f t="shared" si="1"/>
        <v>39986711.65625</v>
      </c>
      <c r="Q51" t="s">
        <v>8316</v>
      </c>
      <c r="R51" t="s">
        <v>8356</v>
      </c>
      <c r="S51" s="15">
        <f t="shared" si="2"/>
        <v>40378.893206018518</v>
      </c>
      <c r="T51" s="15">
        <f t="shared" si="3"/>
        <v>40453.207638888889</v>
      </c>
    </row>
    <row r="52" spans="1:20" ht="48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>
        <f t="shared" si="0"/>
        <v>169.86</v>
      </c>
      <c r="P52">
        <f t="shared" si="1"/>
        <v>75270820.882352948</v>
      </c>
      <c r="Q52" t="s">
        <v>8324</v>
      </c>
      <c r="R52" t="s">
        <v>8325</v>
      </c>
      <c r="S52" s="15">
        <f t="shared" si="2"/>
        <v>40379.23096064815</v>
      </c>
      <c r="T52" s="15">
        <f t="shared" si="3"/>
        <v>40393.082638888889</v>
      </c>
    </row>
    <row r="53" spans="1:20" ht="64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>
        <f t="shared" si="0"/>
        <v>103.90027322404372</v>
      </c>
      <c r="P53">
        <f t="shared" si="1"/>
        <v>5587996</v>
      </c>
      <c r="Q53" t="s">
        <v>8309</v>
      </c>
      <c r="R53" t="s">
        <v>8314</v>
      </c>
      <c r="S53" s="15">
        <f t="shared" si="2"/>
        <v>40379.776435185187</v>
      </c>
      <c r="T53" s="15">
        <f t="shared" si="3"/>
        <v>40422.155555555553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>
        <f t="shared" si="0"/>
        <v>115.51066666666668</v>
      </c>
      <c r="P54">
        <f t="shared" si="1"/>
        <v>17080375.359999999</v>
      </c>
      <c r="Q54" t="s">
        <v>8324</v>
      </c>
      <c r="R54" t="s">
        <v>8328</v>
      </c>
      <c r="S54" s="15">
        <f t="shared" si="2"/>
        <v>40395.714722222219</v>
      </c>
      <c r="T54" s="15">
        <f t="shared" si="3"/>
        <v>40432.165972222225</v>
      </c>
    </row>
    <row r="55" spans="1:20" ht="64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>
        <f t="shared" si="0"/>
        <v>10.806536636794938</v>
      </c>
      <c r="P55">
        <f t="shared" si="1"/>
        <v>320329422.75</v>
      </c>
      <c r="Q55" t="s">
        <v>8321</v>
      </c>
      <c r="R55" t="s">
        <v>8343</v>
      </c>
      <c r="S55" s="15">
        <f t="shared" si="2"/>
        <v>40399.065868055557</v>
      </c>
      <c r="T55" s="15">
        <f t="shared" si="3"/>
        <v>40423.083333333336</v>
      </c>
    </row>
    <row r="56" spans="1:20" ht="48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>
        <f t="shared" si="0"/>
        <v>100.00360000000002</v>
      </c>
      <c r="P56">
        <f t="shared" si="1"/>
        <v>33759688.842105262</v>
      </c>
      <c r="Q56" t="s">
        <v>8324</v>
      </c>
      <c r="R56" t="s">
        <v>8328</v>
      </c>
      <c r="S56" s="15">
        <f t="shared" si="2"/>
        <v>40417.011296296296</v>
      </c>
      <c r="T56" s="15">
        <f t="shared" si="3"/>
        <v>40462.011296296296</v>
      </c>
    </row>
    <row r="57" spans="1:20" ht="32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>
        <f t="shared" si="0"/>
        <v>102</v>
      </c>
      <c r="P57">
        <f t="shared" si="1"/>
        <v>67577698.315789476</v>
      </c>
      <c r="Q57" t="s">
        <v>8321</v>
      </c>
      <c r="R57" t="s">
        <v>8322</v>
      </c>
      <c r="S57" s="15">
        <f t="shared" si="2"/>
        <v>40429.836435185185</v>
      </c>
      <c r="T57" s="15">
        <f t="shared" si="3"/>
        <v>40459.836435185185</v>
      </c>
    </row>
    <row r="58" spans="1:20" ht="64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>
        <f t="shared" si="0"/>
        <v>134.1</v>
      </c>
      <c r="P58">
        <f t="shared" si="1"/>
        <v>20710364.741935484</v>
      </c>
      <c r="Q58" t="s">
        <v>8309</v>
      </c>
      <c r="R58" t="s">
        <v>8314</v>
      </c>
      <c r="S58" s="15">
        <f t="shared" si="2"/>
        <v>40430.604328703703</v>
      </c>
      <c r="T58" s="15">
        <f t="shared" si="3"/>
        <v>40467.152083333334</v>
      </c>
    </row>
    <row r="59" spans="1:20" ht="48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>
        <f t="shared" si="0"/>
        <v>2.4375</v>
      </c>
      <c r="P59">
        <f t="shared" si="1"/>
        <v>183441118.42857143</v>
      </c>
      <c r="Q59" t="s">
        <v>8324</v>
      </c>
      <c r="R59" t="s">
        <v>8328</v>
      </c>
      <c r="S59" s="15">
        <f t="shared" si="2"/>
        <v>40431.127650462964</v>
      </c>
      <c r="T59" s="15">
        <f t="shared" si="3"/>
        <v>40476.127650462964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>
        <f t="shared" si="0"/>
        <v>0</v>
      </c>
      <c r="P60" t="e">
        <f t="shared" si="1"/>
        <v>#DIV/0!</v>
      </c>
      <c r="Q60" t="s">
        <v>8324</v>
      </c>
      <c r="R60" t="s">
        <v>8327</v>
      </c>
      <c r="S60" s="15">
        <f t="shared" si="2"/>
        <v>40434.853402777779</v>
      </c>
      <c r="T60" s="15">
        <f t="shared" si="3"/>
        <v>40473.208333333336</v>
      </c>
    </row>
    <row r="61" spans="1:20" ht="48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>
        <f t="shared" si="0"/>
        <v>2.666666666666667</v>
      </c>
      <c r="P61">
        <f t="shared" si="1"/>
        <v>214094650.83333334</v>
      </c>
      <c r="Q61" t="s">
        <v>8321</v>
      </c>
      <c r="R61" t="s">
        <v>8323</v>
      </c>
      <c r="S61" s="15">
        <f t="shared" si="2"/>
        <v>40436.68408564815</v>
      </c>
      <c r="T61" s="15">
        <f t="shared" si="3"/>
        <v>40466.166666666664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>
        <f t="shared" si="0"/>
        <v>195.37933333333334</v>
      </c>
      <c r="P62">
        <f t="shared" si="1"/>
        <v>12021675.289719626</v>
      </c>
      <c r="Q62" t="s">
        <v>8324</v>
      </c>
      <c r="R62" t="s">
        <v>8328</v>
      </c>
      <c r="S62" s="15">
        <f t="shared" si="2"/>
        <v>40456.954351851848</v>
      </c>
      <c r="T62" s="15">
        <f t="shared" si="3"/>
        <v>40484.018055555556</v>
      </c>
    </row>
    <row r="63" spans="1:20" ht="48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>
        <f t="shared" si="0"/>
        <v>104.69999999999999</v>
      </c>
      <c r="P63">
        <f t="shared" si="1"/>
        <v>8751565.1020408161</v>
      </c>
      <c r="Q63" t="s">
        <v>8324</v>
      </c>
      <c r="R63" t="s">
        <v>8328</v>
      </c>
      <c r="S63" s="15">
        <f t="shared" si="2"/>
        <v>40458.815625000003</v>
      </c>
      <c r="T63" s="15">
        <f t="shared" si="3"/>
        <v>40521.207638888889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>
        <f t="shared" si="0"/>
        <v>10.454545454545453</v>
      </c>
      <c r="P64">
        <f t="shared" si="1"/>
        <v>257386087</v>
      </c>
      <c r="Q64" t="s">
        <v>8332</v>
      </c>
      <c r="R64" t="s">
        <v>8333</v>
      </c>
      <c r="S64" s="15">
        <f t="shared" si="2"/>
        <v>40464.028182870366</v>
      </c>
      <c r="T64" s="15">
        <f t="shared" si="3"/>
        <v>40512.208333333336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>
        <f t="shared" si="0"/>
        <v>119.14771428571429</v>
      </c>
      <c r="P65">
        <f t="shared" si="1"/>
        <v>19501075.984848484</v>
      </c>
      <c r="Q65" t="s">
        <v>8324</v>
      </c>
      <c r="R65" t="s">
        <v>8325</v>
      </c>
      <c r="S65" s="15">
        <f t="shared" si="2"/>
        <v>40465.655266203699</v>
      </c>
      <c r="T65" s="15">
        <f t="shared" si="3"/>
        <v>40512.655266203699</v>
      </c>
    </row>
    <row r="66" spans="1:20" ht="48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>
        <f t="shared" ref="O66:O129" si="4">(E66/D66)*100</f>
        <v>178.95250000000001</v>
      </c>
      <c r="P66">
        <f t="shared" ref="P66:P129" si="5">(J66/L66)</f>
        <v>5276145.3278688528</v>
      </c>
      <c r="Q66" t="s">
        <v>8309</v>
      </c>
      <c r="R66" t="s">
        <v>8314</v>
      </c>
      <c r="S66" s="15">
        <f t="shared" ref="S66:S129" si="6">(((J66/60)/60)/24)+DATE(1970,1,1)</f>
        <v>40469.225231481483</v>
      </c>
      <c r="T66" s="15">
        <f t="shared" ref="T66:T129" si="7">(((I66/60)/60)/24)+DATE(1970,1,1)</f>
        <v>40499.266898148147</v>
      </c>
    </row>
    <row r="67" spans="1:20" ht="64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>
        <f t="shared" si="4"/>
        <v>101</v>
      </c>
      <c r="P67">
        <f t="shared" si="5"/>
        <v>12386157.721153846</v>
      </c>
      <c r="Q67" t="s">
        <v>8316</v>
      </c>
      <c r="R67" t="s">
        <v>8317</v>
      </c>
      <c r="S67" s="15">
        <f t="shared" si="6"/>
        <v>40478.263923611114</v>
      </c>
      <c r="T67" s="15">
        <f t="shared" si="7"/>
        <v>40568.166666666664</v>
      </c>
    </row>
    <row r="68" spans="1:20" ht="48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>
        <f t="shared" si="4"/>
        <v>305.46000000000004</v>
      </c>
      <c r="P68">
        <f t="shared" si="5"/>
        <v>5777317.511210762</v>
      </c>
      <c r="Q68" t="s">
        <v>8309</v>
      </c>
      <c r="R68" t="s">
        <v>8314</v>
      </c>
      <c r="S68" s="15">
        <f t="shared" si="6"/>
        <v>40480.363483796296</v>
      </c>
      <c r="T68" s="15">
        <f t="shared" si="7"/>
        <v>40530.405150462961</v>
      </c>
    </row>
    <row r="69" spans="1:20" ht="48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>
        <f t="shared" si="4"/>
        <v>198.85074626865671</v>
      </c>
      <c r="P69">
        <f t="shared" si="5"/>
        <v>9141623.3049645387</v>
      </c>
      <c r="Q69" t="s">
        <v>8324</v>
      </c>
      <c r="R69" t="s">
        <v>8325</v>
      </c>
      <c r="S69" s="15">
        <f t="shared" si="6"/>
        <v>40487.621365740742</v>
      </c>
      <c r="T69" s="15">
        <f t="shared" si="7"/>
        <v>40544.207638888889</v>
      </c>
    </row>
    <row r="70" spans="1:20" ht="48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>
        <f t="shared" si="4"/>
        <v>100.70033333333335</v>
      </c>
      <c r="P70">
        <f t="shared" si="5"/>
        <v>11418422.044247787</v>
      </c>
      <c r="Q70" t="s">
        <v>8324</v>
      </c>
      <c r="R70" t="s">
        <v>8328</v>
      </c>
      <c r="S70" s="15">
        <f t="shared" si="6"/>
        <v>40502.815868055557</v>
      </c>
      <c r="T70" s="15">
        <f t="shared" si="7"/>
        <v>40544.207638888889</v>
      </c>
    </row>
    <row r="71" spans="1:20" ht="48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>
        <f t="shared" si="4"/>
        <v>127.75000000000001</v>
      </c>
      <c r="P71">
        <f t="shared" si="5"/>
        <v>19853565.123076923</v>
      </c>
      <c r="Q71" t="s">
        <v>8309</v>
      </c>
      <c r="R71" t="s">
        <v>8311</v>
      </c>
      <c r="S71" s="15">
        <f t="shared" si="6"/>
        <v>40505.131168981483</v>
      </c>
      <c r="T71" s="15">
        <f t="shared" si="7"/>
        <v>40535.131168981483</v>
      </c>
    </row>
    <row r="72" spans="1:20" ht="48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>
        <f t="shared" si="4"/>
        <v>1.3</v>
      </c>
      <c r="P72">
        <f t="shared" si="5"/>
        <v>645245262</v>
      </c>
      <c r="Q72" t="s">
        <v>8324</v>
      </c>
      <c r="R72" t="s">
        <v>8327</v>
      </c>
      <c r="S72" s="15">
        <f t="shared" si="6"/>
        <v>40505.232916666668</v>
      </c>
      <c r="T72" s="15">
        <f t="shared" si="7"/>
        <v>40535.232916666668</v>
      </c>
    </row>
    <row r="73" spans="1:20" ht="48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>
        <f t="shared" si="4"/>
        <v>3.0153846153846153</v>
      </c>
      <c r="P73">
        <f t="shared" si="5"/>
        <v>215110654.33333334</v>
      </c>
      <c r="Q73" t="s">
        <v>8324</v>
      </c>
      <c r="R73" t="s">
        <v>8327</v>
      </c>
      <c r="S73" s="15">
        <f t="shared" si="6"/>
        <v>40507.239884259259</v>
      </c>
      <c r="T73" s="15">
        <f t="shared" si="7"/>
        <v>40567.239884259259</v>
      </c>
    </row>
    <row r="74" spans="1:20" ht="48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>
        <f t="shared" si="4"/>
        <v>110.91186666666665</v>
      </c>
      <c r="P74">
        <f t="shared" si="5"/>
        <v>9932515.8000000007</v>
      </c>
      <c r="Q74" t="s">
        <v>8324</v>
      </c>
      <c r="R74" t="s">
        <v>8325</v>
      </c>
      <c r="S74" s="15">
        <f t="shared" si="6"/>
        <v>40513.757569444446</v>
      </c>
      <c r="T74" s="15">
        <f t="shared" si="7"/>
        <v>40603.757569444446</v>
      </c>
    </row>
    <row r="75" spans="1:20" ht="48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>
        <f t="shared" si="4"/>
        <v>156.4</v>
      </c>
      <c r="P75">
        <f t="shared" si="5"/>
        <v>99327484.461538464</v>
      </c>
      <c r="Q75" t="s">
        <v>8324</v>
      </c>
      <c r="R75" t="s">
        <v>8353</v>
      </c>
      <c r="S75" s="15">
        <f t="shared" si="6"/>
        <v>40514.107615740737</v>
      </c>
      <c r="T75" s="15">
        <f t="shared" si="7"/>
        <v>40545.125</v>
      </c>
    </row>
    <row r="76" spans="1:20" ht="48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>
        <f t="shared" si="4"/>
        <v>166.68333333333334</v>
      </c>
      <c r="P76">
        <f t="shared" si="5"/>
        <v>39134193.060606062</v>
      </c>
      <c r="Q76" t="s">
        <v>8324</v>
      </c>
      <c r="R76" t="s">
        <v>8325</v>
      </c>
      <c r="S76" s="15">
        <f t="shared" si="6"/>
        <v>40516.087627314817</v>
      </c>
      <c r="T76" s="15">
        <f t="shared" si="7"/>
        <v>40564.916666666664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>
        <f t="shared" si="4"/>
        <v>106.68444444444445</v>
      </c>
      <c r="P77">
        <f t="shared" si="5"/>
        <v>7692361.291666667</v>
      </c>
      <c r="Q77" t="s">
        <v>8309</v>
      </c>
      <c r="R77" t="s">
        <v>8314</v>
      </c>
      <c r="S77" s="15">
        <f t="shared" si="6"/>
        <v>40526.36917824074</v>
      </c>
      <c r="T77" s="15">
        <f t="shared" si="7"/>
        <v>40576.332638888889</v>
      </c>
    </row>
    <row r="78" spans="1:20" ht="48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>
        <f t="shared" si="4"/>
        <v>109.55999999999999</v>
      </c>
      <c r="P78">
        <f t="shared" si="5"/>
        <v>21546557.116666667</v>
      </c>
      <c r="Q78" t="s">
        <v>8316</v>
      </c>
      <c r="R78" t="s">
        <v>8317</v>
      </c>
      <c r="S78" s="15">
        <f t="shared" si="6"/>
        <v>40531.886886574073</v>
      </c>
      <c r="T78" s="15">
        <f t="shared" si="7"/>
        <v>40591.886886574073</v>
      </c>
    </row>
    <row r="79" spans="1:20" ht="48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>
        <f t="shared" si="4"/>
        <v>101.004125</v>
      </c>
      <c r="P79">
        <f t="shared" si="5"/>
        <v>14056069.978260869</v>
      </c>
      <c r="Q79" t="s">
        <v>8324</v>
      </c>
      <c r="R79" t="s">
        <v>8325</v>
      </c>
      <c r="S79" s="15">
        <f t="shared" si="6"/>
        <v>40536.111550925925</v>
      </c>
      <c r="T79" s="15">
        <f t="shared" si="7"/>
        <v>40626.069884259261</v>
      </c>
    </row>
    <row r="80" spans="1:20" ht="48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>
        <f t="shared" si="4"/>
        <v>103.2</v>
      </c>
      <c r="P80">
        <f t="shared" si="5"/>
        <v>129373971.40000001</v>
      </c>
      <c r="Q80" t="s">
        <v>8324</v>
      </c>
      <c r="R80" t="s">
        <v>8328</v>
      </c>
      <c r="S80" s="15">
        <f t="shared" si="6"/>
        <v>40542.839282407411</v>
      </c>
      <c r="T80" s="15">
        <f t="shared" si="7"/>
        <v>40559.07708333333</v>
      </c>
    </row>
    <row r="81" spans="1:20" ht="32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>
        <f t="shared" si="4"/>
        <v>240</v>
      </c>
      <c r="P81">
        <f t="shared" si="5"/>
        <v>8929736.7448275853</v>
      </c>
      <c r="Q81" t="s">
        <v>8309</v>
      </c>
      <c r="R81" t="s">
        <v>8314</v>
      </c>
      <c r="S81" s="15">
        <f t="shared" si="6"/>
        <v>40555.24800925926</v>
      </c>
      <c r="T81" s="15">
        <f t="shared" si="7"/>
        <v>40600.24800925926</v>
      </c>
    </row>
    <row r="82" spans="1:20" ht="48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>
        <f t="shared" si="4"/>
        <v>120.46777777777777</v>
      </c>
      <c r="P82">
        <f t="shared" si="5"/>
        <v>5263488.9349593492</v>
      </c>
      <c r="Q82" t="s">
        <v>8324</v>
      </c>
      <c r="R82" t="s">
        <v>8328</v>
      </c>
      <c r="S82" s="15">
        <f t="shared" si="6"/>
        <v>40555.322662037033</v>
      </c>
      <c r="T82" s="15">
        <f t="shared" si="7"/>
        <v>40603.833333333336</v>
      </c>
    </row>
    <row r="83" spans="1:20" ht="48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>
        <f t="shared" si="4"/>
        <v>100.66250000000001</v>
      </c>
      <c r="P83">
        <f t="shared" si="5"/>
        <v>13487693.34375</v>
      </c>
      <c r="Q83" t="s">
        <v>8324</v>
      </c>
      <c r="R83" t="s">
        <v>8325</v>
      </c>
      <c r="S83" s="15">
        <f t="shared" si="6"/>
        <v>40555.325937499998</v>
      </c>
      <c r="T83" s="15">
        <f t="shared" si="7"/>
        <v>40605.325937499998</v>
      </c>
    </row>
    <row r="84" spans="1:20" ht="48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>
        <f t="shared" si="4"/>
        <v>113.66666666666667</v>
      </c>
      <c r="P84">
        <f t="shared" si="5"/>
        <v>27553198.489361703</v>
      </c>
      <c r="Q84" t="s">
        <v>8324</v>
      </c>
      <c r="R84" t="s">
        <v>8328</v>
      </c>
      <c r="S84" s="15">
        <f t="shared" si="6"/>
        <v>40557.429733796293</v>
      </c>
      <c r="T84" s="15">
        <f t="shared" si="7"/>
        <v>40582.429733796293</v>
      </c>
    </row>
    <row r="85" spans="1:20" ht="48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>
        <f t="shared" si="4"/>
        <v>225.66666666666669</v>
      </c>
      <c r="P85">
        <f t="shared" si="5"/>
        <v>35988194.472222224</v>
      </c>
      <c r="Q85" t="s">
        <v>8324</v>
      </c>
      <c r="R85" t="s">
        <v>8328</v>
      </c>
      <c r="S85" s="15">
        <f t="shared" si="6"/>
        <v>40564.081030092595</v>
      </c>
      <c r="T85" s="15">
        <f t="shared" si="7"/>
        <v>40594.081030092595</v>
      </c>
    </row>
    <row r="86" spans="1:20" ht="48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>
        <f t="shared" si="4"/>
        <v>119.45714285714286</v>
      </c>
      <c r="P86">
        <f t="shared" si="5"/>
        <v>13931442.075268818</v>
      </c>
      <c r="Q86" t="s">
        <v>8324</v>
      </c>
      <c r="R86" t="s">
        <v>8345</v>
      </c>
      <c r="S86" s="15">
        <f t="shared" si="6"/>
        <v>40564.649456018517</v>
      </c>
      <c r="T86" s="15">
        <f t="shared" si="7"/>
        <v>40596.125</v>
      </c>
    </row>
    <row r="87" spans="1:20" ht="48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>
        <f t="shared" si="4"/>
        <v>124.0061</v>
      </c>
      <c r="P87">
        <f t="shared" si="5"/>
        <v>9669059.3582089543</v>
      </c>
      <c r="Q87" t="s">
        <v>8324</v>
      </c>
      <c r="R87" t="s">
        <v>8325</v>
      </c>
      <c r="S87" s="15">
        <f t="shared" si="6"/>
        <v>40564.994837962964</v>
      </c>
      <c r="T87" s="15">
        <f t="shared" si="7"/>
        <v>40594.994837962964</v>
      </c>
    </row>
    <row r="88" spans="1:20" ht="48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>
        <f t="shared" si="4"/>
        <v>350.16666666666663</v>
      </c>
      <c r="P88">
        <f t="shared" si="5"/>
        <v>92546943.5</v>
      </c>
      <c r="Q88" t="s">
        <v>8324</v>
      </c>
      <c r="R88" t="s">
        <v>8325</v>
      </c>
      <c r="S88" s="15">
        <f t="shared" si="6"/>
        <v>40565.032511574071</v>
      </c>
      <c r="T88" s="15">
        <f t="shared" si="7"/>
        <v>40580.032511574071</v>
      </c>
    </row>
    <row r="89" spans="1:20" ht="48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>
        <f t="shared" si="4"/>
        <v>105.56666666666668</v>
      </c>
      <c r="P89">
        <f t="shared" si="5"/>
        <v>6415283.2178217825</v>
      </c>
      <c r="Q89" t="s">
        <v>8309</v>
      </c>
      <c r="R89" t="s">
        <v>8314</v>
      </c>
      <c r="S89" s="15">
        <f t="shared" si="6"/>
        <v>40567.694560185184</v>
      </c>
      <c r="T89" s="15">
        <f t="shared" si="7"/>
        <v>40612.694560185184</v>
      </c>
    </row>
    <row r="90" spans="1:20" ht="48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>
        <f t="shared" si="4"/>
        <v>0.8125</v>
      </c>
      <c r="P90">
        <f t="shared" si="5"/>
        <v>647949263.5</v>
      </c>
      <c r="Q90" t="s">
        <v>8324</v>
      </c>
      <c r="R90" t="s">
        <v>8327</v>
      </c>
      <c r="S90" s="15">
        <f t="shared" si="6"/>
        <v>40567.825543981482</v>
      </c>
      <c r="T90" s="15">
        <f t="shared" si="7"/>
        <v>40612.825543981482</v>
      </c>
    </row>
    <row r="91" spans="1:20" ht="48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>
        <f t="shared" si="4"/>
        <v>0</v>
      </c>
      <c r="P91" t="e">
        <f t="shared" si="5"/>
        <v>#DIV/0!</v>
      </c>
      <c r="Q91" t="s">
        <v>8324</v>
      </c>
      <c r="R91" t="s">
        <v>8339</v>
      </c>
      <c r="S91" s="15">
        <f t="shared" si="6"/>
        <v>40568.972569444442</v>
      </c>
      <c r="T91" s="15">
        <f t="shared" si="7"/>
        <v>40598.972569444442</v>
      </c>
    </row>
    <row r="92" spans="1:20" ht="48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>
        <f t="shared" si="4"/>
        <v>219.49999999999997</v>
      </c>
      <c r="P92">
        <f t="shared" si="5"/>
        <v>27576353.829787236</v>
      </c>
      <c r="Q92" t="s">
        <v>8309</v>
      </c>
      <c r="R92" t="s">
        <v>8311</v>
      </c>
      <c r="S92" s="15">
        <f t="shared" si="6"/>
        <v>40570.025810185187</v>
      </c>
      <c r="T92" s="15">
        <f t="shared" si="7"/>
        <v>40600.025810185187</v>
      </c>
    </row>
    <row r="93" spans="1:20" ht="48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>
        <f t="shared" si="4"/>
        <v>142.85714285714286</v>
      </c>
      <c r="P93">
        <f t="shared" si="5"/>
        <v>64832571.350000001</v>
      </c>
      <c r="Q93" t="s">
        <v>8324</v>
      </c>
      <c r="R93" t="s">
        <v>8325</v>
      </c>
      <c r="S93" s="15">
        <f t="shared" si="6"/>
        <v>40576.539664351854</v>
      </c>
      <c r="T93" s="15">
        <f t="shared" si="7"/>
        <v>40606.539664351854</v>
      </c>
    </row>
    <row r="94" spans="1:20" ht="32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>
        <f t="shared" si="4"/>
        <v>106.22116666666668</v>
      </c>
      <c r="P94">
        <f t="shared" si="5"/>
        <v>21990699.06779661</v>
      </c>
      <c r="Q94" t="s">
        <v>8324</v>
      </c>
      <c r="R94" t="s">
        <v>8325</v>
      </c>
      <c r="S94" s="15">
        <f t="shared" si="6"/>
        <v>40585.796817129631</v>
      </c>
      <c r="T94" s="15">
        <f t="shared" si="7"/>
        <v>40614.166666666664</v>
      </c>
    </row>
    <row r="95" spans="1:20" ht="48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>
        <f t="shared" si="4"/>
        <v>294.72727272727275</v>
      </c>
      <c r="P95">
        <f t="shared" si="5"/>
        <v>7372514.7159090908</v>
      </c>
      <c r="Q95" t="s">
        <v>8324</v>
      </c>
      <c r="R95" t="s">
        <v>8325</v>
      </c>
      <c r="S95" s="15">
        <f t="shared" si="6"/>
        <v>40587.085532407407</v>
      </c>
      <c r="T95" s="15">
        <f t="shared" si="7"/>
        <v>40636.043865740743</v>
      </c>
    </row>
    <row r="96" spans="1:20" ht="48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>
        <f t="shared" si="4"/>
        <v>100</v>
      </c>
      <c r="P96">
        <f t="shared" si="5"/>
        <v>72090032.444444448</v>
      </c>
      <c r="Q96" t="s">
        <v>8309</v>
      </c>
      <c r="R96" t="s">
        <v>8311</v>
      </c>
      <c r="S96" s="15">
        <f t="shared" si="6"/>
        <v>40587.75675925926</v>
      </c>
      <c r="T96" s="15">
        <f t="shared" si="7"/>
        <v>40666.165972222225</v>
      </c>
    </row>
    <row r="97" spans="1:20" ht="32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>
        <f t="shared" si="4"/>
        <v>106.73325</v>
      </c>
      <c r="P97">
        <f t="shared" si="5"/>
        <v>6902590.8617021274</v>
      </c>
      <c r="Q97" t="s">
        <v>8309</v>
      </c>
      <c r="R97" t="s">
        <v>8314</v>
      </c>
      <c r="S97" s="15">
        <f t="shared" si="6"/>
        <v>40588.526412037041</v>
      </c>
      <c r="T97" s="15">
        <f t="shared" si="7"/>
        <v>40618.48474537037</v>
      </c>
    </row>
    <row r="98" spans="1:20" ht="48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>
        <f t="shared" si="4"/>
        <v>117.71428571428571</v>
      </c>
      <c r="P98">
        <f t="shared" si="5"/>
        <v>58994575.409090906</v>
      </c>
      <c r="Q98" t="s">
        <v>8321</v>
      </c>
      <c r="R98" t="s">
        <v>8322</v>
      </c>
      <c r="S98" s="15">
        <f t="shared" si="6"/>
        <v>40590.766886574071</v>
      </c>
      <c r="T98" s="15">
        <f t="shared" si="7"/>
        <v>40651.725219907406</v>
      </c>
    </row>
    <row r="99" spans="1:20" ht="48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>
        <f t="shared" si="4"/>
        <v>125.26086956521738</v>
      </c>
      <c r="P99">
        <f t="shared" si="5"/>
        <v>14422756.466666667</v>
      </c>
      <c r="Q99" t="s">
        <v>8324</v>
      </c>
      <c r="R99" t="s">
        <v>8345</v>
      </c>
      <c r="S99" s="15">
        <f t="shared" si="6"/>
        <v>40592.704652777778</v>
      </c>
      <c r="T99" s="15">
        <f t="shared" si="7"/>
        <v>40622.662986111114</v>
      </c>
    </row>
    <row r="100" spans="1:20" ht="48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>
        <f t="shared" si="4"/>
        <v>113.65714285714286</v>
      </c>
      <c r="P100">
        <f t="shared" si="5"/>
        <v>22777006.228070177</v>
      </c>
      <c r="Q100" t="s">
        <v>8309</v>
      </c>
      <c r="R100" t="s">
        <v>8311</v>
      </c>
      <c r="S100" s="15">
        <f t="shared" si="6"/>
        <v>40595.497164351851</v>
      </c>
      <c r="T100" s="15">
        <f t="shared" si="7"/>
        <v>40641.455497685187</v>
      </c>
    </row>
    <row r="101" spans="1:20" ht="32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>
        <f t="shared" si="4"/>
        <v>120</v>
      </c>
      <c r="P101">
        <f t="shared" si="5"/>
        <v>129977526.59999999</v>
      </c>
      <c r="Q101" t="s">
        <v>8309</v>
      </c>
      <c r="R101" t="s">
        <v>8311</v>
      </c>
      <c r="S101" s="15">
        <f t="shared" si="6"/>
        <v>40612.695208333331</v>
      </c>
      <c r="T101" s="15">
        <f t="shared" si="7"/>
        <v>40636.041666666664</v>
      </c>
    </row>
    <row r="102" spans="1:20" ht="48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>
        <f t="shared" si="4"/>
        <v>1.6</v>
      </c>
      <c r="P102">
        <f t="shared" si="5"/>
        <v>433442799.66666669</v>
      </c>
      <c r="Q102" t="s">
        <v>8332</v>
      </c>
      <c r="R102" t="s">
        <v>8333</v>
      </c>
      <c r="S102" s="15">
        <f t="shared" si="6"/>
        <v>40619.097210648149</v>
      </c>
      <c r="T102" s="15">
        <f t="shared" si="7"/>
        <v>40657.290972222225</v>
      </c>
    </row>
    <row r="103" spans="1:20" ht="48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>
        <f t="shared" si="4"/>
        <v>120</v>
      </c>
      <c r="P103">
        <f t="shared" si="5"/>
        <v>28268581.826086957</v>
      </c>
      <c r="Q103" t="s">
        <v>8309</v>
      </c>
      <c r="R103" t="s">
        <v>8311</v>
      </c>
      <c r="S103" s="15">
        <f t="shared" si="6"/>
        <v>40619.402361111112</v>
      </c>
      <c r="T103" s="15">
        <f t="shared" si="7"/>
        <v>40680.402361111112</v>
      </c>
    </row>
    <row r="104" spans="1:20" ht="48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>
        <f t="shared" si="4"/>
        <v>200.51866666666669</v>
      </c>
      <c r="P104">
        <f t="shared" si="5"/>
        <v>693372.96002132201</v>
      </c>
      <c r="Q104" t="s">
        <v>8318</v>
      </c>
      <c r="R104" t="s">
        <v>8348</v>
      </c>
      <c r="S104" s="15">
        <f t="shared" si="6"/>
        <v>40624.181400462963</v>
      </c>
      <c r="T104" s="15">
        <f t="shared" si="7"/>
        <v>40655.181400462963</v>
      </c>
    </row>
    <row r="105" spans="1:20" ht="48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>
        <f t="shared" si="4"/>
        <v>100.75</v>
      </c>
      <c r="P105">
        <f t="shared" si="5"/>
        <v>65045811</v>
      </c>
      <c r="Q105" t="s">
        <v>8324</v>
      </c>
      <c r="R105" t="s">
        <v>8345</v>
      </c>
      <c r="S105" s="15">
        <f t="shared" si="6"/>
        <v>40625.900694444441</v>
      </c>
      <c r="T105" s="15">
        <f t="shared" si="7"/>
        <v>40659.290972222225</v>
      </c>
    </row>
    <row r="106" spans="1:20" ht="48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>
        <f t="shared" si="4"/>
        <v>174.2304</v>
      </c>
      <c r="P106">
        <f t="shared" si="5"/>
        <v>7744029.1428571427</v>
      </c>
      <c r="Q106" t="s">
        <v>8324</v>
      </c>
      <c r="R106" t="s">
        <v>8345</v>
      </c>
      <c r="S106" s="15">
        <f t="shared" si="6"/>
        <v>40626.834444444445</v>
      </c>
      <c r="T106" s="15">
        <f t="shared" si="7"/>
        <v>40657.834444444445</v>
      </c>
    </row>
    <row r="107" spans="1:20" ht="48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>
        <f t="shared" si="4"/>
        <v>101.72264</v>
      </c>
      <c r="P107">
        <f t="shared" si="5"/>
        <v>4365797.7785234898</v>
      </c>
      <c r="Q107" t="s">
        <v>8309</v>
      </c>
      <c r="R107" t="s">
        <v>8314</v>
      </c>
      <c r="S107" s="15">
        <f t="shared" si="6"/>
        <v>40626.959930555553</v>
      </c>
      <c r="T107" s="15">
        <f t="shared" si="7"/>
        <v>40657.959930555553</v>
      </c>
    </row>
    <row r="108" spans="1:20" ht="48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>
        <f t="shared" si="4"/>
        <v>104</v>
      </c>
      <c r="P108">
        <f t="shared" si="5"/>
        <v>28922768.555555556</v>
      </c>
      <c r="Q108" t="s">
        <v>8324</v>
      </c>
      <c r="R108" t="s">
        <v>8328</v>
      </c>
      <c r="S108" s="15">
        <f t="shared" si="6"/>
        <v>40632.94195601852</v>
      </c>
      <c r="T108" s="15">
        <f t="shared" si="7"/>
        <v>40649.165972222225</v>
      </c>
    </row>
    <row r="109" spans="1:20" ht="48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>
        <f t="shared" si="4"/>
        <v>335.58333333333337</v>
      </c>
      <c r="P109">
        <f t="shared" si="5"/>
        <v>5400593.0995850619</v>
      </c>
      <c r="Q109" t="s">
        <v>8316</v>
      </c>
      <c r="R109" t="s">
        <v>8317</v>
      </c>
      <c r="S109" s="15">
        <f t="shared" si="6"/>
        <v>40633.154363425929</v>
      </c>
      <c r="T109" s="15">
        <f t="shared" si="7"/>
        <v>40664.207638888889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>
        <f t="shared" si="4"/>
        <v>102.46666666666667</v>
      </c>
      <c r="P110">
        <f t="shared" si="5"/>
        <v>18866482.420289855</v>
      </c>
      <c r="Q110" t="s">
        <v>8309</v>
      </c>
      <c r="R110" t="s">
        <v>8311</v>
      </c>
      <c r="S110" s="15">
        <f t="shared" si="6"/>
        <v>40635.982488425929</v>
      </c>
      <c r="T110" s="15">
        <f t="shared" si="7"/>
        <v>40657.982488425929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>
        <f t="shared" si="4"/>
        <v>104</v>
      </c>
      <c r="P111">
        <f t="shared" si="5"/>
        <v>48216556.481481485</v>
      </c>
      <c r="Q111" t="s">
        <v>8324</v>
      </c>
      <c r="R111" t="s">
        <v>8325</v>
      </c>
      <c r="S111" s="15">
        <f t="shared" si="6"/>
        <v>40636.673900462964</v>
      </c>
      <c r="T111" s="15">
        <f t="shared" si="7"/>
        <v>40666.673900462964</v>
      </c>
    </row>
    <row r="112" spans="1:20" ht="48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>
        <f t="shared" si="4"/>
        <v>152.60869565217391</v>
      </c>
      <c r="P112">
        <f t="shared" si="5"/>
        <v>21343443.770491805</v>
      </c>
      <c r="Q112" t="s">
        <v>8309</v>
      </c>
      <c r="R112" t="s">
        <v>8314</v>
      </c>
      <c r="S112" s="15">
        <f t="shared" si="6"/>
        <v>40637.866550925923</v>
      </c>
      <c r="T112" s="15">
        <f t="shared" si="7"/>
        <v>40688.166666666664</v>
      </c>
    </row>
    <row r="113" spans="1:20" ht="48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>
        <f t="shared" si="4"/>
        <v>108.2492</v>
      </c>
      <c r="P113">
        <f t="shared" si="5"/>
        <v>23249457.732142858</v>
      </c>
      <c r="Q113" t="s">
        <v>8324</v>
      </c>
      <c r="R113" t="s">
        <v>8325</v>
      </c>
      <c r="S113" s="15">
        <f t="shared" si="6"/>
        <v>40638.092974537038</v>
      </c>
      <c r="T113" s="15">
        <f t="shared" si="7"/>
        <v>40668.092974537038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>
        <f t="shared" si="4"/>
        <v>107.70464285714286</v>
      </c>
      <c r="P114">
        <f t="shared" si="5"/>
        <v>37199303.914285712</v>
      </c>
      <c r="Q114" t="s">
        <v>8309</v>
      </c>
      <c r="R114" t="s">
        <v>8314</v>
      </c>
      <c r="S114" s="15">
        <f t="shared" si="6"/>
        <v>40638.162465277775</v>
      </c>
      <c r="T114" s="15">
        <f t="shared" si="7"/>
        <v>40672.249305555553</v>
      </c>
    </row>
    <row r="115" spans="1:20" ht="48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>
        <f t="shared" si="4"/>
        <v>138.44033333333334</v>
      </c>
      <c r="P115">
        <f t="shared" si="5"/>
        <v>13705612</v>
      </c>
      <c r="Q115" t="s">
        <v>8318</v>
      </c>
      <c r="R115" t="s">
        <v>8348</v>
      </c>
      <c r="S115" s="15">
        <f t="shared" si="6"/>
        <v>40638.828009259261</v>
      </c>
      <c r="T115" s="15">
        <f t="shared" si="7"/>
        <v>40728.828009259261</v>
      </c>
    </row>
    <row r="116" spans="1:20" ht="48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>
        <f t="shared" si="4"/>
        <v>136</v>
      </c>
      <c r="P116">
        <f t="shared" si="5"/>
        <v>34264122.315789476</v>
      </c>
      <c r="Q116" t="s">
        <v>8324</v>
      </c>
      <c r="R116" t="s">
        <v>8328</v>
      </c>
      <c r="S116" s="15">
        <f t="shared" si="6"/>
        <v>40638.868611111109</v>
      </c>
      <c r="T116" s="15">
        <f t="shared" si="7"/>
        <v>40668.868611111109</v>
      </c>
    </row>
    <row r="117" spans="1:20" ht="48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>
        <f t="shared" si="4"/>
        <v>162.66666666666666</v>
      </c>
      <c r="P117">
        <f t="shared" si="5"/>
        <v>62023512.380952381</v>
      </c>
      <c r="Q117" t="s">
        <v>8316</v>
      </c>
      <c r="R117" t="s">
        <v>8317</v>
      </c>
      <c r="S117" s="15">
        <f t="shared" si="6"/>
        <v>40644.159259259257</v>
      </c>
      <c r="T117" s="15">
        <f t="shared" si="7"/>
        <v>40666.165972222225</v>
      </c>
    </row>
    <row r="118" spans="1:20" ht="48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>
        <f t="shared" si="4"/>
        <v>102.36842105263158</v>
      </c>
      <c r="P118">
        <f t="shared" si="5"/>
        <v>4445918.2559726965</v>
      </c>
      <c r="Q118" t="s">
        <v>8321</v>
      </c>
      <c r="R118" t="s">
        <v>8341</v>
      </c>
      <c r="S118" s="15">
        <f t="shared" si="6"/>
        <v>40646.014456018522</v>
      </c>
      <c r="T118" s="15">
        <f t="shared" si="7"/>
        <v>40706.014456018522</v>
      </c>
    </row>
    <row r="119" spans="1:20" ht="48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>
        <f t="shared" si="4"/>
        <v>37.333333333333336</v>
      </c>
      <c r="P119">
        <f t="shared" si="5"/>
        <v>162832670.25</v>
      </c>
      <c r="Q119" t="s">
        <v>8324</v>
      </c>
      <c r="R119" t="s">
        <v>8328</v>
      </c>
      <c r="S119" s="15">
        <f t="shared" si="6"/>
        <v>40646.099097222221</v>
      </c>
      <c r="T119" s="15">
        <f t="shared" si="7"/>
        <v>40691.099097222221</v>
      </c>
    </row>
    <row r="120" spans="1:20" ht="48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>
        <f t="shared" si="4"/>
        <v>100</v>
      </c>
      <c r="P120">
        <f t="shared" si="5"/>
        <v>186127298</v>
      </c>
      <c r="Q120" t="s">
        <v>8309</v>
      </c>
      <c r="R120" t="s">
        <v>8311</v>
      </c>
      <c r="S120" s="15">
        <f t="shared" si="6"/>
        <v>40648.757939814815</v>
      </c>
      <c r="T120" s="15">
        <f t="shared" si="7"/>
        <v>40678.757939814815</v>
      </c>
    </row>
    <row r="121" spans="1:20" ht="32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>
        <f t="shared" si="4"/>
        <v>100.49999999999999</v>
      </c>
      <c r="P121">
        <f t="shared" si="5"/>
        <v>40740812.53125</v>
      </c>
      <c r="Q121" t="s">
        <v>8324</v>
      </c>
      <c r="R121" t="s">
        <v>8325</v>
      </c>
      <c r="S121" s="15">
        <f t="shared" si="6"/>
        <v>40658.189826388887</v>
      </c>
      <c r="T121" s="15">
        <f t="shared" si="7"/>
        <v>40696.249305555553</v>
      </c>
    </row>
    <row r="122" spans="1:20" ht="48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>
        <f t="shared" si="4"/>
        <v>103.55555555555556</v>
      </c>
      <c r="P122">
        <f t="shared" si="5"/>
        <v>14989989.517241379</v>
      </c>
      <c r="Q122" t="s">
        <v>8324</v>
      </c>
      <c r="R122" t="s">
        <v>8325</v>
      </c>
      <c r="S122" s="15">
        <f t="shared" si="6"/>
        <v>40663.08666666667</v>
      </c>
      <c r="T122" s="15">
        <f t="shared" si="7"/>
        <v>40706.166666666664</v>
      </c>
    </row>
    <row r="123" spans="1:20" ht="48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>
        <f t="shared" si="4"/>
        <v>123.2608695652174</v>
      </c>
      <c r="P123">
        <f t="shared" si="5"/>
        <v>34325696.789473683</v>
      </c>
      <c r="Q123" t="s">
        <v>8324</v>
      </c>
      <c r="R123" t="s">
        <v>8325</v>
      </c>
      <c r="S123" s="15">
        <f t="shared" si="6"/>
        <v>40665.949976851851</v>
      </c>
      <c r="T123" s="15">
        <f t="shared" si="7"/>
        <v>40692.041666666664</v>
      </c>
    </row>
    <row r="124" spans="1:20" ht="48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>
        <f t="shared" si="4"/>
        <v>101.4</v>
      </c>
      <c r="P124">
        <f t="shared" si="5"/>
        <v>65223245.700000003</v>
      </c>
      <c r="Q124" t="s">
        <v>8324</v>
      </c>
      <c r="R124" t="s">
        <v>8325</v>
      </c>
      <c r="S124" s="15">
        <f t="shared" si="6"/>
        <v>40666.973541666666</v>
      </c>
      <c r="T124" s="15">
        <f t="shared" si="7"/>
        <v>40705.125</v>
      </c>
    </row>
    <row r="125" spans="1:20" ht="48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>
        <f t="shared" si="4"/>
        <v>115.75757575757575</v>
      </c>
      <c r="P125">
        <f t="shared" si="5"/>
        <v>68664420.526315793</v>
      </c>
      <c r="Q125" t="s">
        <v>8321</v>
      </c>
      <c r="R125" t="s">
        <v>8322</v>
      </c>
      <c r="S125" s="15">
        <f t="shared" si="6"/>
        <v>40668.814699074072</v>
      </c>
      <c r="T125" s="15">
        <f t="shared" si="7"/>
        <v>40730.814699074072</v>
      </c>
    </row>
    <row r="126" spans="1:20" ht="48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>
        <f t="shared" si="4"/>
        <v>170.92307692307693</v>
      </c>
      <c r="P126">
        <f t="shared" si="5"/>
        <v>42089362.354838707</v>
      </c>
      <c r="Q126" t="s">
        <v>8324</v>
      </c>
      <c r="R126" t="s">
        <v>8328</v>
      </c>
      <c r="S126" s="15">
        <f t="shared" si="6"/>
        <v>40670.507326388892</v>
      </c>
      <c r="T126" s="15">
        <f t="shared" si="7"/>
        <v>40709.165972222225</v>
      </c>
    </row>
    <row r="127" spans="1:20" ht="32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>
        <f t="shared" si="4"/>
        <v>136.60000000000002</v>
      </c>
      <c r="P127">
        <f t="shared" si="5"/>
        <v>50187226.192307696</v>
      </c>
      <c r="Q127" t="s">
        <v>8324</v>
      </c>
      <c r="R127" t="s">
        <v>8328</v>
      </c>
      <c r="S127" s="15">
        <f t="shared" si="6"/>
        <v>40671.637511574074</v>
      </c>
      <c r="T127" s="15">
        <f t="shared" si="7"/>
        <v>40701.637511574074</v>
      </c>
    </row>
    <row r="128" spans="1:20" ht="48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>
        <f t="shared" si="4"/>
        <v>14.091666666666667</v>
      </c>
      <c r="P128">
        <f t="shared" si="5"/>
        <v>34339178.184210524</v>
      </c>
      <c r="Q128" t="s">
        <v>8324</v>
      </c>
      <c r="R128" t="s">
        <v>8339</v>
      </c>
      <c r="S128" s="15">
        <f t="shared" si="6"/>
        <v>40671.879293981481</v>
      </c>
      <c r="T128" s="15">
        <f t="shared" si="7"/>
        <v>40732.875</v>
      </c>
    </row>
    <row r="129" spans="1:20" ht="48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>
        <f t="shared" si="4"/>
        <v>2.5</v>
      </c>
      <c r="P129">
        <f t="shared" si="5"/>
        <v>1304962261</v>
      </c>
      <c r="Q129" t="s">
        <v>8321</v>
      </c>
      <c r="R129" t="s">
        <v>8343</v>
      </c>
      <c r="S129" s="15">
        <f t="shared" si="6"/>
        <v>40672.729872685188</v>
      </c>
      <c r="T129" s="15">
        <f t="shared" si="7"/>
        <v>40702.729872685188</v>
      </c>
    </row>
    <row r="130" spans="1:20" ht="32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>
        <f t="shared" ref="O130:O193" si="8">(E130/D130)*100</f>
        <v>114.27249999999999</v>
      </c>
      <c r="P130">
        <f t="shared" ref="P130:P193" si="9">(J130/L130)</f>
        <v>6461483.8811881188</v>
      </c>
      <c r="Q130" t="s">
        <v>8309</v>
      </c>
      <c r="R130" t="s">
        <v>8314</v>
      </c>
      <c r="S130" s="15">
        <f t="shared" ref="S130:S193" si="10">(((J130/60)/60)/24)+DATE(1970,1,1)</f>
        <v>40675.71</v>
      </c>
      <c r="T130" s="15">
        <f t="shared" ref="T130:T193" si="11">(((I130/60)/60)/24)+DATE(1970,1,1)</f>
        <v>40695.207638888889</v>
      </c>
    </row>
    <row r="131" spans="1:20" ht="48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>
        <f t="shared" si="8"/>
        <v>127.3</v>
      </c>
      <c r="P131">
        <f t="shared" si="9"/>
        <v>46627435.75</v>
      </c>
      <c r="Q131" t="s">
        <v>8324</v>
      </c>
      <c r="R131" t="s">
        <v>8325</v>
      </c>
      <c r="S131" s="15">
        <f t="shared" si="10"/>
        <v>40679.743067129632</v>
      </c>
      <c r="T131" s="15">
        <f t="shared" si="11"/>
        <v>40694.75277777778</v>
      </c>
    </row>
    <row r="132" spans="1:20" ht="48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>
        <f t="shared" si="8"/>
        <v>191.14</v>
      </c>
      <c r="P132">
        <f t="shared" si="9"/>
        <v>1897918.1191860465</v>
      </c>
      <c r="Q132" t="s">
        <v>8309</v>
      </c>
      <c r="R132" t="s">
        <v>8314</v>
      </c>
      <c r="S132" s="15">
        <f t="shared" si="10"/>
        <v>40682.051689814813</v>
      </c>
      <c r="T132" s="15">
        <f t="shared" si="11"/>
        <v>40712.051689814813</v>
      </c>
    </row>
    <row r="133" spans="1:20" ht="48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>
        <f t="shared" si="8"/>
        <v>0.75</v>
      </c>
      <c r="P133">
        <f t="shared" si="9"/>
        <v>652919823</v>
      </c>
      <c r="Q133" t="s">
        <v>8321</v>
      </c>
      <c r="R133" t="s">
        <v>8323</v>
      </c>
      <c r="S133" s="15">
        <f t="shared" si="10"/>
        <v>40682.884791666671</v>
      </c>
      <c r="T133" s="15">
        <f t="shared" si="11"/>
        <v>40712.884791666671</v>
      </c>
    </row>
    <row r="134" spans="1:20" ht="48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>
        <f t="shared" si="8"/>
        <v>100.3125</v>
      </c>
      <c r="P134">
        <f t="shared" si="9"/>
        <v>17415960.879999999</v>
      </c>
      <c r="Q134" t="s">
        <v>8324</v>
      </c>
      <c r="R134" t="s">
        <v>8328</v>
      </c>
      <c r="S134" s="15">
        <f t="shared" si="10"/>
        <v>40687.021597222221</v>
      </c>
      <c r="T134" s="15">
        <f t="shared" si="11"/>
        <v>40729.021597222221</v>
      </c>
    </row>
    <row r="135" spans="1:20" ht="48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>
        <f t="shared" si="8"/>
        <v>185</v>
      </c>
      <c r="P135">
        <f t="shared" si="9"/>
        <v>118747263.36363636</v>
      </c>
      <c r="Q135" t="s">
        <v>8324</v>
      </c>
      <c r="R135" t="s">
        <v>8325</v>
      </c>
      <c r="S135" s="15">
        <f t="shared" si="10"/>
        <v>40687.285844907405</v>
      </c>
      <c r="T135" s="15">
        <f t="shared" si="11"/>
        <v>40749.284722222219</v>
      </c>
    </row>
    <row r="136" spans="1:20" ht="48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>
        <f t="shared" si="8"/>
        <v>100</v>
      </c>
      <c r="P136">
        <f t="shared" si="9"/>
        <v>46652990.25</v>
      </c>
      <c r="Q136" t="s">
        <v>8324</v>
      </c>
      <c r="R136" t="s">
        <v>8345</v>
      </c>
      <c r="S136" s="15">
        <f t="shared" si="10"/>
        <v>40688.024618055555</v>
      </c>
      <c r="T136" s="15">
        <f t="shared" si="11"/>
        <v>40708.024618055555</v>
      </c>
    </row>
    <row r="137" spans="1:20" ht="48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>
        <f t="shared" si="8"/>
        <v>111.66666666666667</v>
      </c>
      <c r="P137">
        <f t="shared" si="9"/>
        <v>26661578.020408165</v>
      </c>
      <c r="Q137" t="s">
        <v>8321</v>
      </c>
      <c r="R137" t="s">
        <v>8322</v>
      </c>
      <c r="S137" s="15">
        <f t="shared" si="10"/>
        <v>40689.570868055554</v>
      </c>
      <c r="T137" s="15">
        <f t="shared" si="11"/>
        <v>40719.570868055554</v>
      </c>
    </row>
    <row r="138" spans="1:20" ht="48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>
        <f t="shared" si="8"/>
        <v>105</v>
      </c>
      <c r="P138">
        <f t="shared" si="9"/>
        <v>24194916.888888888</v>
      </c>
      <c r="Q138" t="s">
        <v>8324</v>
      </c>
      <c r="R138" t="s">
        <v>8325</v>
      </c>
      <c r="S138" s="15">
        <f t="shared" si="10"/>
        <v>40690.823055555556</v>
      </c>
      <c r="T138" s="15">
        <f t="shared" si="11"/>
        <v>40740.958333333336</v>
      </c>
    </row>
    <row r="139" spans="1:20" ht="48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>
        <f t="shared" si="8"/>
        <v>107.36666666666667</v>
      </c>
      <c r="P139">
        <f t="shared" si="9"/>
        <v>54442037</v>
      </c>
      <c r="Q139" t="s">
        <v>8324</v>
      </c>
      <c r="R139" t="s">
        <v>8325</v>
      </c>
      <c r="S139" s="15">
        <f t="shared" si="10"/>
        <v>40691.788055555553</v>
      </c>
      <c r="T139" s="15">
        <f t="shared" si="11"/>
        <v>40755.290972222225</v>
      </c>
    </row>
    <row r="140" spans="1:20" ht="48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>
        <f t="shared" si="8"/>
        <v>105.47157142857144</v>
      </c>
      <c r="P140">
        <f t="shared" si="9"/>
        <v>9138847.2937062941</v>
      </c>
      <c r="Q140" t="s">
        <v>8321</v>
      </c>
      <c r="R140" t="s">
        <v>8322</v>
      </c>
      <c r="S140" s="15">
        <f t="shared" si="10"/>
        <v>40694.638460648144</v>
      </c>
      <c r="T140" s="15">
        <f t="shared" si="11"/>
        <v>40724.638460648144</v>
      </c>
    </row>
    <row r="141" spans="1:20" ht="48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>
        <f t="shared" si="8"/>
        <v>111.52149999999999</v>
      </c>
      <c r="P141">
        <f t="shared" si="9"/>
        <v>25626570.980392158</v>
      </c>
      <c r="Q141" t="s">
        <v>8324</v>
      </c>
      <c r="R141" t="s">
        <v>8325</v>
      </c>
      <c r="S141" s="15">
        <f t="shared" si="10"/>
        <v>40695.795370370368</v>
      </c>
      <c r="T141" s="15">
        <f t="shared" si="11"/>
        <v>40725.795370370368</v>
      </c>
    </row>
    <row r="142" spans="1:20" ht="48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>
        <f t="shared" si="8"/>
        <v>110.00000000000001</v>
      </c>
      <c r="P142">
        <f t="shared" si="9"/>
        <v>118820805</v>
      </c>
      <c r="Q142" t="s">
        <v>8324</v>
      </c>
      <c r="R142" t="s">
        <v>8353</v>
      </c>
      <c r="S142" s="15">
        <f t="shared" si="10"/>
        <v>40696.648784722223</v>
      </c>
      <c r="T142" s="15">
        <f t="shared" si="11"/>
        <v>40756.648784722223</v>
      </c>
    </row>
    <row r="143" spans="1:20" ht="48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>
        <f t="shared" si="8"/>
        <v>107.7758</v>
      </c>
      <c r="P143">
        <f t="shared" si="9"/>
        <v>11077137.847457627</v>
      </c>
      <c r="Q143" t="s">
        <v>8309</v>
      </c>
      <c r="R143" t="s">
        <v>8314</v>
      </c>
      <c r="S143" s="15">
        <f t="shared" si="10"/>
        <v>40697.498449074075</v>
      </c>
      <c r="T143" s="15">
        <f t="shared" si="11"/>
        <v>40727.498449074075</v>
      </c>
    </row>
    <row r="144" spans="1:20" ht="48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>
        <f t="shared" si="8"/>
        <v>7.5</v>
      </c>
      <c r="P144">
        <f t="shared" si="9"/>
        <v>261484344.19999999</v>
      </c>
      <c r="Q144" t="s">
        <v>8332</v>
      </c>
      <c r="R144" t="s">
        <v>8333</v>
      </c>
      <c r="S144" s="15">
        <f t="shared" si="10"/>
        <v>40701.195844907408</v>
      </c>
      <c r="T144" s="15">
        <f t="shared" si="11"/>
        <v>40746.195844907408</v>
      </c>
    </row>
    <row r="145" spans="1:20" ht="48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>
        <f t="shared" si="8"/>
        <v>106.5</v>
      </c>
      <c r="P145">
        <f t="shared" si="9"/>
        <v>33528067.307692308</v>
      </c>
      <c r="Q145" t="s">
        <v>8324</v>
      </c>
      <c r="R145" t="s">
        <v>8328</v>
      </c>
      <c r="S145" s="15">
        <f t="shared" si="10"/>
        <v>40703.197048611109</v>
      </c>
      <c r="T145" s="15">
        <f t="shared" si="11"/>
        <v>40770.041666666664</v>
      </c>
    </row>
    <row r="146" spans="1:20" ht="48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t="e">
        <f t="shared" si="9"/>
        <v>#DIV/0!</v>
      </c>
      <c r="Q146" t="s">
        <v>8309</v>
      </c>
      <c r="R146" t="s">
        <v>8315</v>
      </c>
      <c r="S146" s="15">
        <f t="shared" si="10"/>
        <v>40703.234386574077</v>
      </c>
      <c r="T146" s="15">
        <f t="shared" si="11"/>
        <v>40733.234386574077</v>
      </c>
    </row>
    <row r="147" spans="1:20" ht="48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 t="e">
        <f t="shared" si="9"/>
        <v>#DIV/0!</v>
      </c>
      <c r="Q147" t="s">
        <v>8309</v>
      </c>
      <c r="R147" t="s">
        <v>8315</v>
      </c>
      <c r="S147" s="15">
        <f t="shared" si="10"/>
        <v>40705.126631944448</v>
      </c>
      <c r="T147" s="15">
        <f t="shared" si="11"/>
        <v>40765.126631944448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>
        <f t="shared" si="8"/>
        <v>106.25</v>
      </c>
      <c r="P148">
        <f t="shared" si="9"/>
        <v>163481060.25</v>
      </c>
      <c r="Q148" t="s">
        <v>8309</v>
      </c>
      <c r="R148" t="s">
        <v>8311</v>
      </c>
      <c r="S148" s="15">
        <f t="shared" si="10"/>
        <v>40706.135208333333</v>
      </c>
      <c r="T148" s="15">
        <f t="shared" si="11"/>
        <v>40736.135208333333</v>
      </c>
    </row>
    <row r="149" spans="1:20" ht="32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>
        <f t="shared" si="8"/>
        <v>100.4</v>
      </c>
      <c r="P149">
        <f t="shared" si="9"/>
        <v>81741406.1875</v>
      </c>
      <c r="Q149" t="s">
        <v>8309</v>
      </c>
      <c r="R149" t="s">
        <v>8311</v>
      </c>
      <c r="S149" s="15">
        <f t="shared" si="10"/>
        <v>40706.297442129631</v>
      </c>
      <c r="T149" s="15">
        <f t="shared" si="11"/>
        <v>40736.297442129631</v>
      </c>
    </row>
    <row r="150" spans="1:20" ht="64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>
        <f t="shared" si="8"/>
        <v>0.72222222222222221</v>
      </c>
      <c r="P150">
        <f t="shared" si="9"/>
        <v>654122787</v>
      </c>
      <c r="Q150" t="s">
        <v>8332</v>
      </c>
      <c r="R150" t="s">
        <v>8333</v>
      </c>
      <c r="S150" s="15">
        <f t="shared" si="10"/>
        <v>40710.731180555551</v>
      </c>
      <c r="T150" s="15">
        <f t="shared" si="11"/>
        <v>40740.731180555551</v>
      </c>
    </row>
    <row r="151" spans="1:20" ht="48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>
        <f t="shared" si="8"/>
        <v>100.1</v>
      </c>
      <c r="P151">
        <f t="shared" si="9"/>
        <v>52333455.32</v>
      </c>
      <c r="Q151" t="s">
        <v>8324</v>
      </c>
      <c r="R151" t="s">
        <v>8328</v>
      </c>
      <c r="S151" s="15">
        <f t="shared" si="10"/>
        <v>40711.782210648147</v>
      </c>
      <c r="T151" s="15">
        <f t="shared" si="11"/>
        <v>40756.782210648147</v>
      </c>
    </row>
    <row r="152" spans="1:20" ht="48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>
        <f t="shared" si="8"/>
        <v>118.5</v>
      </c>
      <c r="P152">
        <f t="shared" si="9"/>
        <v>21104775.403225806</v>
      </c>
      <c r="Q152" t="s">
        <v>8321</v>
      </c>
      <c r="R152" t="s">
        <v>8322</v>
      </c>
      <c r="S152" s="15">
        <f t="shared" si="10"/>
        <v>40713.630497685182</v>
      </c>
      <c r="T152" s="15">
        <f t="shared" si="11"/>
        <v>40759.630497685182</v>
      </c>
    </row>
    <row r="153" spans="1:20" ht="48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>
        <f t="shared" si="8"/>
        <v>105.25999999999999</v>
      </c>
      <c r="P153">
        <f t="shared" si="9"/>
        <v>18698577.72857143</v>
      </c>
      <c r="Q153" t="s">
        <v>8309</v>
      </c>
      <c r="R153" t="s">
        <v>8314</v>
      </c>
      <c r="S153" s="15">
        <f t="shared" si="10"/>
        <v>40718.310659722221</v>
      </c>
      <c r="T153" s="15">
        <f t="shared" si="11"/>
        <v>40765.297222222223</v>
      </c>
    </row>
    <row r="154" spans="1:20" ht="32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>
        <f t="shared" si="8"/>
        <v>134.61099999999999</v>
      </c>
      <c r="P154">
        <f t="shared" si="9"/>
        <v>76996831.529411763</v>
      </c>
      <c r="Q154" t="s">
        <v>8324</v>
      </c>
      <c r="R154" t="s">
        <v>8328</v>
      </c>
      <c r="S154" s="15">
        <f t="shared" si="10"/>
        <v>40718.839537037034</v>
      </c>
      <c r="T154" s="15">
        <f t="shared" si="11"/>
        <v>40748.839537037034</v>
      </c>
    </row>
    <row r="155" spans="1:20" ht="32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>
        <f t="shared" si="8"/>
        <v>113.03159999999998</v>
      </c>
      <c r="P155">
        <f t="shared" si="9"/>
        <v>33572057.333333336</v>
      </c>
      <c r="Q155" t="s">
        <v>8309</v>
      </c>
      <c r="R155" t="s">
        <v>8311</v>
      </c>
      <c r="S155" s="15">
        <f t="shared" si="10"/>
        <v>40723.053657407407</v>
      </c>
      <c r="T155" s="15">
        <f t="shared" si="11"/>
        <v>40753.053657407407</v>
      </c>
    </row>
    <row r="156" spans="1:20" ht="64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>
        <f t="shared" si="8"/>
        <v>175</v>
      </c>
      <c r="P156">
        <f t="shared" si="9"/>
        <v>23380563.303571429</v>
      </c>
      <c r="Q156" t="s">
        <v>8324</v>
      </c>
      <c r="R156" t="s">
        <v>8345</v>
      </c>
      <c r="S156" s="15">
        <f t="shared" si="10"/>
        <v>40723.068807870368</v>
      </c>
      <c r="T156" s="15">
        <f t="shared" si="11"/>
        <v>40746.068807870368</v>
      </c>
    </row>
    <row r="157" spans="1:20" ht="48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>
        <f t="shared" si="8"/>
        <v>100</v>
      </c>
      <c r="P157">
        <f t="shared" si="9"/>
        <v>72773307</v>
      </c>
      <c r="Q157" t="s">
        <v>8324</v>
      </c>
      <c r="R157" t="s">
        <v>8325</v>
      </c>
      <c r="S157" s="15">
        <f t="shared" si="10"/>
        <v>40730.105625000004</v>
      </c>
      <c r="T157" s="15">
        <f t="shared" si="11"/>
        <v>40747.165972222225</v>
      </c>
    </row>
    <row r="158" spans="1:20" ht="48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>
        <f t="shared" si="8"/>
        <v>112.7715</v>
      </c>
      <c r="P158">
        <f t="shared" si="9"/>
        <v>23392613.178571429</v>
      </c>
      <c r="Q158" t="s">
        <v>8324</v>
      </c>
      <c r="R158" t="s">
        <v>8328</v>
      </c>
      <c r="S158" s="15">
        <f t="shared" si="10"/>
        <v>40730.878912037035</v>
      </c>
      <c r="T158" s="15">
        <f t="shared" si="11"/>
        <v>40760.878912037035</v>
      </c>
    </row>
    <row r="159" spans="1:20" ht="48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>
        <f t="shared" si="8"/>
        <v>127.2</v>
      </c>
      <c r="P159">
        <f t="shared" si="9"/>
        <v>77058108.529411763</v>
      </c>
      <c r="Q159" t="s">
        <v>8309</v>
      </c>
      <c r="R159" t="s">
        <v>8311</v>
      </c>
      <c r="S159" s="15">
        <f t="shared" si="10"/>
        <v>40730.896354166667</v>
      </c>
      <c r="T159" s="15">
        <f t="shared" si="11"/>
        <v>40790.896354166667</v>
      </c>
    </row>
    <row r="160" spans="1:20" ht="48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>
        <f t="shared" si="8"/>
        <v>17.8</v>
      </c>
      <c r="P160">
        <f t="shared" si="9"/>
        <v>436683178.66666669</v>
      </c>
      <c r="Q160" t="s">
        <v>8324</v>
      </c>
      <c r="R160" t="s">
        <v>8339</v>
      </c>
      <c r="S160" s="15">
        <f t="shared" si="10"/>
        <v>40731.61037037037</v>
      </c>
      <c r="T160" s="15">
        <f t="shared" si="11"/>
        <v>40761.61037037037</v>
      </c>
    </row>
    <row r="161" spans="1:20" ht="48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>
        <f t="shared" si="8"/>
        <v>105.566</v>
      </c>
      <c r="P161">
        <f t="shared" si="9"/>
        <v>10077455.053846154</v>
      </c>
      <c r="Q161" t="s">
        <v>8321</v>
      </c>
      <c r="R161" t="s">
        <v>8322</v>
      </c>
      <c r="S161" s="15">
        <f t="shared" si="10"/>
        <v>40731.837465277778</v>
      </c>
      <c r="T161" s="15">
        <f t="shared" si="11"/>
        <v>40776.837465277778</v>
      </c>
    </row>
    <row r="162" spans="1:20" ht="48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>
        <f t="shared" si="8"/>
        <v>103.812</v>
      </c>
      <c r="P162">
        <f t="shared" si="9"/>
        <v>17947342.05479452</v>
      </c>
      <c r="Q162" t="s">
        <v>8309</v>
      </c>
      <c r="R162" t="s">
        <v>8314</v>
      </c>
      <c r="S162" s="15">
        <f t="shared" si="10"/>
        <v>40732.842245370368</v>
      </c>
      <c r="T162" s="15">
        <f t="shared" si="11"/>
        <v>40762.842245370368</v>
      </c>
    </row>
    <row r="163" spans="1:20" ht="48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>
        <f t="shared" si="8"/>
        <v>105.31250000000001</v>
      </c>
      <c r="P163">
        <f t="shared" si="9"/>
        <v>24725259.188679244</v>
      </c>
      <c r="Q163" t="s">
        <v>8324</v>
      </c>
      <c r="R163" t="s">
        <v>8325</v>
      </c>
      <c r="S163" s="15">
        <f t="shared" si="10"/>
        <v>40736.115011574075</v>
      </c>
      <c r="T163" s="15">
        <f t="shared" si="11"/>
        <v>40791.712500000001</v>
      </c>
    </row>
    <row r="164" spans="1:20" ht="48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>
        <f t="shared" si="8"/>
        <v>2</v>
      </c>
      <c r="P164">
        <f t="shared" si="9"/>
        <v>327621629.5</v>
      </c>
      <c r="Q164" t="s">
        <v>8321</v>
      </c>
      <c r="R164" t="s">
        <v>8357</v>
      </c>
      <c r="S164" s="15">
        <f t="shared" si="10"/>
        <v>40736.668032407404</v>
      </c>
      <c r="T164" s="15">
        <f t="shared" si="11"/>
        <v>40766.668032407404</v>
      </c>
    </row>
    <row r="165" spans="1:20" ht="48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>
        <f t="shared" si="8"/>
        <v>104.55692307692308</v>
      </c>
      <c r="P165">
        <f t="shared" si="9"/>
        <v>35424161.783783786</v>
      </c>
      <c r="Q165" t="s">
        <v>8309</v>
      </c>
      <c r="R165" t="s">
        <v>8311</v>
      </c>
      <c r="S165" s="15">
        <f t="shared" si="10"/>
        <v>40739.069282407407</v>
      </c>
      <c r="T165" s="15">
        <f t="shared" si="11"/>
        <v>40768.958333333336</v>
      </c>
    </row>
    <row r="166" spans="1:20" ht="48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>
        <f t="shared" si="8"/>
        <v>100.69333333333334</v>
      </c>
      <c r="P166">
        <f t="shared" si="9"/>
        <v>29804098.022727273</v>
      </c>
      <c r="Q166" t="s">
        <v>8324</v>
      </c>
      <c r="R166" t="s">
        <v>8325</v>
      </c>
      <c r="S166" s="15">
        <f t="shared" si="10"/>
        <v>40747.012881944444</v>
      </c>
      <c r="T166" s="15">
        <f t="shared" si="11"/>
        <v>40756.291666666664</v>
      </c>
    </row>
    <row r="167" spans="1:20" ht="48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>
        <f t="shared" si="8"/>
        <v>101.62500000000001</v>
      </c>
      <c r="P167">
        <f t="shared" si="9"/>
        <v>27907826.680851065</v>
      </c>
      <c r="Q167" t="s">
        <v>8324</v>
      </c>
      <c r="R167" t="s">
        <v>8325</v>
      </c>
      <c r="S167" s="15">
        <f t="shared" si="10"/>
        <v>40750.340902777774</v>
      </c>
      <c r="T167" s="15">
        <f t="shared" si="11"/>
        <v>40810.340902777774</v>
      </c>
    </row>
    <row r="168" spans="1:20" ht="48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>
        <f t="shared" si="8"/>
        <v>2.2727272727272729</v>
      </c>
      <c r="P168">
        <f t="shared" si="9"/>
        <v>119245432.09090909</v>
      </c>
      <c r="Q168" t="s">
        <v>8309</v>
      </c>
      <c r="R168" t="s">
        <v>8315</v>
      </c>
      <c r="S168" s="15">
        <f t="shared" si="10"/>
        <v>40750.710104166668</v>
      </c>
      <c r="T168" s="15">
        <f t="shared" si="11"/>
        <v>40810.710104166668</v>
      </c>
    </row>
    <row r="169" spans="1:20" ht="48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>
        <f t="shared" si="8"/>
        <v>7.1999999999999993</v>
      </c>
      <c r="P169">
        <f t="shared" si="9"/>
        <v>327947471.25</v>
      </c>
      <c r="Q169" t="s">
        <v>8324</v>
      </c>
      <c r="R169" t="s">
        <v>8328</v>
      </c>
      <c r="S169" s="15">
        <f t="shared" si="10"/>
        <v>40751.753298611111</v>
      </c>
      <c r="T169" s="15">
        <f t="shared" si="11"/>
        <v>40787.25</v>
      </c>
    </row>
    <row r="170" spans="1:20" ht="32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>
        <f t="shared" si="8"/>
        <v>101.8</v>
      </c>
      <c r="P170">
        <f t="shared" si="9"/>
        <v>17726961.716216218</v>
      </c>
      <c r="Q170" t="s">
        <v>8324</v>
      </c>
      <c r="R170" t="s">
        <v>8325</v>
      </c>
      <c r="S170" s="15">
        <f t="shared" si="10"/>
        <v>40751.814432870371</v>
      </c>
      <c r="T170" s="15">
        <f t="shared" si="11"/>
        <v>40811.814432870371</v>
      </c>
    </row>
    <row r="171" spans="1:20" ht="32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>
        <f t="shared" si="8"/>
        <v>0</v>
      </c>
      <c r="P171" t="e">
        <f t="shared" si="9"/>
        <v>#DIV/0!</v>
      </c>
      <c r="Q171" t="s">
        <v>8321</v>
      </c>
      <c r="R171" t="s">
        <v>8323</v>
      </c>
      <c r="S171" s="15">
        <f t="shared" si="10"/>
        <v>40752.789710648147</v>
      </c>
      <c r="T171" s="15">
        <f t="shared" si="11"/>
        <v>40782.789710648147</v>
      </c>
    </row>
    <row r="172" spans="1:20" ht="32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>
        <f t="shared" si="8"/>
        <v>141</v>
      </c>
      <c r="P172">
        <f t="shared" si="9"/>
        <v>16820040.102564104</v>
      </c>
      <c r="Q172" t="s">
        <v>8309</v>
      </c>
      <c r="R172" t="s">
        <v>8311</v>
      </c>
      <c r="S172" s="15">
        <f t="shared" si="10"/>
        <v>40753.758425925924</v>
      </c>
      <c r="T172" s="15">
        <f t="shared" si="11"/>
        <v>40761.625</v>
      </c>
    </row>
    <row r="173" spans="1:20" ht="32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>
        <f t="shared" si="8"/>
        <v>29.299999999999997</v>
      </c>
      <c r="P173">
        <f t="shared" si="9"/>
        <v>54668625.333333336</v>
      </c>
      <c r="Q173" t="s">
        <v>8324</v>
      </c>
      <c r="R173" t="s">
        <v>8339</v>
      </c>
      <c r="S173" s="15">
        <f t="shared" si="10"/>
        <v>40754.729259259257</v>
      </c>
      <c r="T173" s="15">
        <f t="shared" si="11"/>
        <v>40814.729259259257</v>
      </c>
    </row>
    <row r="174" spans="1:20" ht="48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>
        <f t="shared" si="8"/>
        <v>130.65</v>
      </c>
      <c r="P174">
        <f t="shared" si="9"/>
        <v>7542069.1436781613</v>
      </c>
      <c r="Q174" t="s">
        <v>8309</v>
      </c>
      <c r="R174" t="s">
        <v>8314</v>
      </c>
      <c r="S174" s="15">
        <f t="shared" si="10"/>
        <v>40757.889247685183</v>
      </c>
      <c r="T174" s="15">
        <f t="shared" si="11"/>
        <v>40802.889247685183</v>
      </c>
    </row>
    <row r="175" spans="1:20" ht="48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>
        <f t="shared" si="8"/>
        <v>100</v>
      </c>
      <c r="P175">
        <f t="shared" si="9"/>
        <v>59654226.045454547</v>
      </c>
      <c r="Q175" t="s">
        <v>8324</v>
      </c>
      <c r="R175" t="s">
        <v>8328</v>
      </c>
      <c r="S175" s="15">
        <f t="shared" si="10"/>
        <v>40758.733483796292</v>
      </c>
      <c r="T175" s="15">
        <f t="shared" si="11"/>
        <v>40818.733483796292</v>
      </c>
    </row>
    <row r="176" spans="1:20" ht="48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>
        <f t="shared" si="8"/>
        <v>20.133333333333333</v>
      </c>
      <c r="P176">
        <f t="shared" si="9"/>
        <v>93749310.714285716</v>
      </c>
      <c r="Q176" t="s">
        <v>8324</v>
      </c>
      <c r="R176" t="s">
        <v>8328</v>
      </c>
      <c r="S176" s="15">
        <f t="shared" si="10"/>
        <v>40759.860532407409</v>
      </c>
      <c r="T176" s="15">
        <f t="shared" si="11"/>
        <v>40792.860532407409</v>
      </c>
    </row>
    <row r="177" spans="1:20" ht="48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>
        <f t="shared" si="8"/>
        <v>117.07484768810599</v>
      </c>
      <c r="P177">
        <f t="shared" si="9"/>
        <v>32015634.68292683</v>
      </c>
      <c r="Q177" t="s">
        <v>8318</v>
      </c>
      <c r="R177" t="s">
        <v>8348</v>
      </c>
      <c r="S177" s="15">
        <f t="shared" si="10"/>
        <v>40761.604421296295</v>
      </c>
      <c r="T177" s="15">
        <f t="shared" si="11"/>
        <v>40805.604421296295</v>
      </c>
    </row>
    <row r="178" spans="1:20" ht="16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>
        <f t="shared" si="8"/>
        <v>104.4375</v>
      </c>
      <c r="P178">
        <f t="shared" si="9"/>
        <v>18490441.394366197</v>
      </c>
      <c r="Q178" t="s">
        <v>8324</v>
      </c>
      <c r="R178" t="s">
        <v>8325</v>
      </c>
      <c r="S178" s="15">
        <f t="shared" si="10"/>
        <v>40763.691423611112</v>
      </c>
      <c r="T178" s="15">
        <f t="shared" si="11"/>
        <v>40793.691423611112</v>
      </c>
    </row>
    <row r="179" spans="1:20" ht="48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>
        <f t="shared" si="8"/>
        <v>101.28333333333333</v>
      </c>
      <c r="P179">
        <f t="shared" si="9"/>
        <v>23869504.218181819</v>
      </c>
      <c r="Q179" t="s">
        <v>8324</v>
      </c>
      <c r="R179" t="s">
        <v>8328</v>
      </c>
      <c r="S179" s="15">
        <f t="shared" si="10"/>
        <v>40763.707546296297</v>
      </c>
      <c r="T179" s="15">
        <f t="shared" si="11"/>
        <v>40823.707546296297</v>
      </c>
    </row>
    <row r="180" spans="1:20" ht="48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>
        <f t="shared" si="8"/>
        <v>100.9027027027027</v>
      </c>
      <c r="P180">
        <f t="shared" si="9"/>
        <v>6372929.9563106792</v>
      </c>
      <c r="Q180" t="s">
        <v>8309</v>
      </c>
      <c r="R180" t="s">
        <v>8314</v>
      </c>
      <c r="S180" s="15">
        <f t="shared" si="10"/>
        <v>40763.717256944445</v>
      </c>
      <c r="T180" s="15">
        <f t="shared" si="11"/>
        <v>40794.125</v>
      </c>
    </row>
    <row r="181" spans="1:20" ht="48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>
        <f t="shared" si="8"/>
        <v>103.53333333333335</v>
      </c>
      <c r="P181">
        <f t="shared" si="9"/>
        <v>52514626.32</v>
      </c>
      <c r="Q181" t="s">
        <v>8324</v>
      </c>
      <c r="R181" t="s">
        <v>8328</v>
      </c>
      <c r="S181" s="15">
        <f t="shared" si="10"/>
        <v>40764.204375000001</v>
      </c>
      <c r="T181" s="15">
        <f t="shared" si="11"/>
        <v>40794.204375000001</v>
      </c>
    </row>
    <row r="182" spans="1:20" ht="48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>
        <f t="shared" si="8"/>
        <v>113.00013888888888</v>
      </c>
      <c r="P182">
        <f t="shared" si="9"/>
        <v>8105001.0061728396</v>
      </c>
      <c r="Q182" t="s">
        <v>8318</v>
      </c>
      <c r="R182" t="s">
        <v>8348</v>
      </c>
      <c r="S182" s="15">
        <f t="shared" si="10"/>
        <v>40765.876886574071</v>
      </c>
      <c r="T182" s="15">
        <f t="shared" si="11"/>
        <v>40795.876886574071</v>
      </c>
    </row>
    <row r="183" spans="1:20" ht="32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>
        <f t="shared" si="8"/>
        <v>661.55466666666666</v>
      </c>
      <c r="P183">
        <f t="shared" si="9"/>
        <v>1433432.7751091702</v>
      </c>
      <c r="Q183" t="s">
        <v>8321</v>
      </c>
      <c r="R183" t="s">
        <v>8341</v>
      </c>
      <c r="S183" s="15">
        <f t="shared" si="10"/>
        <v>40766.041921296295</v>
      </c>
      <c r="T183" s="15">
        <f t="shared" si="11"/>
        <v>40796.041921296295</v>
      </c>
    </row>
    <row r="184" spans="1:20" ht="32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>
        <f t="shared" si="8"/>
        <v>0</v>
      </c>
      <c r="P184" t="e">
        <f t="shared" si="9"/>
        <v>#DIV/0!</v>
      </c>
      <c r="Q184" t="s">
        <v>8324</v>
      </c>
      <c r="R184" t="s">
        <v>8327</v>
      </c>
      <c r="S184" s="15">
        <f t="shared" si="10"/>
        <v>40767.192395833335</v>
      </c>
      <c r="T184" s="15">
        <f t="shared" si="11"/>
        <v>40797.192395833335</v>
      </c>
    </row>
    <row r="185" spans="1:20" ht="48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>
        <f t="shared" si="8"/>
        <v>119.31742857142855</v>
      </c>
      <c r="P185">
        <f t="shared" si="9"/>
        <v>14594800.033333333</v>
      </c>
      <c r="Q185" t="s">
        <v>8324</v>
      </c>
      <c r="R185" t="s">
        <v>8328</v>
      </c>
      <c r="S185" s="15">
        <f t="shared" si="10"/>
        <v>40771.916701388887</v>
      </c>
      <c r="T185" s="15">
        <f t="shared" si="11"/>
        <v>40801.916701388887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>
        <f t="shared" si="8"/>
        <v>240.79999999999998</v>
      </c>
      <c r="P186">
        <f t="shared" si="9"/>
        <v>101047117.84615384</v>
      </c>
      <c r="Q186" t="s">
        <v>8324</v>
      </c>
      <c r="R186" t="s">
        <v>8328</v>
      </c>
      <c r="S186" s="15">
        <f t="shared" si="10"/>
        <v>40772.848749999997</v>
      </c>
      <c r="T186" s="15">
        <f t="shared" si="11"/>
        <v>40813.207638888889</v>
      </c>
    </row>
    <row r="187" spans="1:20" ht="32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>
        <f t="shared" si="8"/>
        <v>131.83333333333334</v>
      </c>
      <c r="P187">
        <f t="shared" si="9"/>
        <v>23466502.303571429</v>
      </c>
      <c r="Q187" t="s">
        <v>8324</v>
      </c>
      <c r="R187" t="s">
        <v>8325</v>
      </c>
      <c r="S187" s="15">
        <f t="shared" si="10"/>
        <v>40778.770011574074</v>
      </c>
      <c r="T187" s="15">
        <f t="shared" si="11"/>
        <v>40808.770011574074</v>
      </c>
    </row>
    <row r="188" spans="1:20" ht="48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>
        <f t="shared" si="8"/>
        <v>125.49999999999999</v>
      </c>
      <c r="P188">
        <f t="shared" si="9"/>
        <v>62578801.761904761</v>
      </c>
      <c r="Q188" t="s">
        <v>8309</v>
      </c>
      <c r="R188" t="s">
        <v>8311</v>
      </c>
      <c r="S188" s="15">
        <f t="shared" si="10"/>
        <v>40779.125428240739</v>
      </c>
      <c r="T188" s="15">
        <f t="shared" si="11"/>
        <v>40809.125428240739</v>
      </c>
    </row>
    <row r="189" spans="1:20" ht="48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>
        <f t="shared" si="8"/>
        <v>0.54884742041712409</v>
      </c>
      <c r="P189">
        <f t="shared" si="9"/>
        <v>1314417502</v>
      </c>
      <c r="Q189" t="s">
        <v>8324</v>
      </c>
      <c r="R189" t="s">
        <v>8339</v>
      </c>
      <c r="S189" s="15">
        <f t="shared" si="10"/>
        <v>40782.165532407409</v>
      </c>
      <c r="T189" s="15">
        <f t="shared" si="11"/>
        <v>40797.554166666669</v>
      </c>
    </row>
    <row r="190" spans="1:20" ht="48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>
        <f t="shared" si="8"/>
        <v>103.8</v>
      </c>
      <c r="P190">
        <f t="shared" si="9"/>
        <v>15285780.197674418</v>
      </c>
      <c r="Q190" t="s">
        <v>8324</v>
      </c>
      <c r="R190" t="s">
        <v>8328</v>
      </c>
      <c r="S190" s="15">
        <f t="shared" si="10"/>
        <v>40784.012696759259</v>
      </c>
      <c r="T190" s="15">
        <f t="shared" si="11"/>
        <v>40817.125</v>
      </c>
    </row>
    <row r="191" spans="1:20" ht="48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>
        <f t="shared" si="8"/>
        <v>103.4</v>
      </c>
      <c r="P191">
        <f t="shared" si="9"/>
        <v>48693360.037037037</v>
      </c>
      <c r="Q191" t="s">
        <v>8324</v>
      </c>
      <c r="R191" t="s">
        <v>8353</v>
      </c>
      <c r="S191" s="15">
        <f t="shared" si="10"/>
        <v>40785.675011574072</v>
      </c>
      <c r="T191" s="15">
        <f t="shared" si="11"/>
        <v>40845.675011574072</v>
      </c>
    </row>
    <row r="192" spans="1:20" ht="48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>
        <f t="shared" si="8"/>
        <v>110.9423</v>
      </c>
      <c r="P192">
        <f t="shared" si="9"/>
        <v>7386320.3651685389</v>
      </c>
      <c r="Q192" t="s">
        <v>8309</v>
      </c>
      <c r="R192" t="s">
        <v>8311</v>
      </c>
      <c r="S192" s="15">
        <f t="shared" si="10"/>
        <v>40786.187789351854</v>
      </c>
      <c r="T192" s="15">
        <f t="shared" si="11"/>
        <v>40818.290972222225</v>
      </c>
    </row>
    <row r="193" spans="1:20" ht="48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>
        <f t="shared" si="8"/>
        <v>100.16666666666667</v>
      </c>
      <c r="P193">
        <f t="shared" si="9"/>
        <v>41092103.65625</v>
      </c>
      <c r="Q193" t="s">
        <v>8324</v>
      </c>
      <c r="R193" t="s">
        <v>8325</v>
      </c>
      <c r="S193" s="15">
        <f t="shared" si="10"/>
        <v>40788.297650462962</v>
      </c>
      <c r="T193" s="15">
        <f t="shared" si="11"/>
        <v>40830.958333333336</v>
      </c>
    </row>
    <row r="194" spans="1:20" ht="48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>
        <f t="shared" ref="O194:O257" si="12">(E194/D194)*100</f>
        <v>100.149</v>
      </c>
      <c r="P194">
        <f t="shared" ref="P194:P257" si="13">(J194/L194)</f>
        <v>46963912.75</v>
      </c>
      <c r="Q194" t="s">
        <v>8324</v>
      </c>
      <c r="R194" t="s">
        <v>8325</v>
      </c>
      <c r="S194" s="15">
        <f t="shared" ref="S194:S257" si="14">(((J194/60)/60)/24)+DATE(1970,1,1)</f>
        <v>40788.786539351851</v>
      </c>
      <c r="T194" s="15">
        <f t="shared" ref="T194:T257" si="15">(((I194/60)/60)/24)+DATE(1970,1,1)</f>
        <v>40817.125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>
        <f t="shared" si="12"/>
        <v>103.25</v>
      </c>
      <c r="P195">
        <f t="shared" si="13"/>
        <v>32083899.487804879</v>
      </c>
      <c r="Q195" t="s">
        <v>8324</v>
      </c>
      <c r="R195" t="s">
        <v>8328</v>
      </c>
      <c r="S195" s="15">
        <f t="shared" si="14"/>
        <v>40793.998599537037</v>
      </c>
      <c r="T195" s="15">
        <f t="shared" si="15"/>
        <v>40828.998599537037</v>
      </c>
    </row>
    <row r="196" spans="1:20" ht="48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>
        <f t="shared" si="12"/>
        <v>18.300055555555556</v>
      </c>
      <c r="P196">
        <f t="shared" si="13"/>
        <v>48725482.703703701</v>
      </c>
      <c r="Q196" t="s">
        <v>8332</v>
      </c>
      <c r="R196" t="s">
        <v>8333</v>
      </c>
      <c r="S196" s="15">
        <f t="shared" si="14"/>
        <v>40795.713344907403</v>
      </c>
      <c r="T196" s="15">
        <f t="shared" si="15"/>
        <v>40825.713344907403</v>
      </c>
    </row>
    <row r="197" spans="1:20" ht="48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>
        <f t="shared" si="12"/>
        <v>100.01249999999999</v>
      </c>
      <c r="P197">
        <f t="shared" si="13"/>
        <v>13155972.609999999</v>
      </c>
      <c r="Q197" t="s">
        <v>8309</v>
      </c>
      <c r="R197" t="s">
        <v>8311</v>
      </c>
      <c r="S197" s="15">
        <f t="shared" si="14"/>
        <v>40795.820150462961</v>
      </c>
      <c r="T197" s="15">
        <f t="shared" si="15"/>
        <v>40825.820150462961</v>
      </c>
    </row>
    <row r="198" spans="1:20" ht="48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>
        <f t="shared" si="12"/>
        <v>118.33333333333333</v>
      </c>
      <c r="P198">
        <f t="shared" si="13"/>
        <v>328903227.25</v>
      </c>
      <c r="Q198" t="s">
        <v>8324</v>
      </c>
      <c r="R198" t="s">
        <v>8325</v>
      </c>
      <c r="S198" s="15">
        <f t="shared" si="14"/>
        <v>40796.001261574071</v>
      </c>
      <c r="T198" s="15">
        <f t="shared" si="15"/>
        <v>40849.333333333336</v>
      </c>
    </row>
    <row r="199" spans="1:20" ht="32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>
        <f t="shared" si="12"/>
        <v>0</v>
      </c>
      <c r="P199" t="e">
        <f t="shared" si="13"/>
        <v>#DIV/0!</v>
      </c>
      <c r="Q199" t="s">
        <v>8332</v>
      </c>
      <c r="R199" t="s">
        <v>8333</v>
      </c>
      <c r="S199" s="15">
        <f t="shared" si="14"/>
        <v>40799.872685185182</v>
      </c>
      <c r="T199" s="15">
        <f t="shared" si="15"/>
        <v>40844.872685185182</v>
      </c>
    </row>
    <row r="200" spans="1:20" ht="48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6.4102564102564097E-2</v>
      </c>
      <c r="P200">
        <f t="shared" si="13"/>
        <v>1316013727</v>
      </c>
      <c r="Q200" t="s">
        <v>8309</v>
      </c>
      <c r="R200" t="s">
        <v>8315</v>
      </c>
      <c r="S200" s="15">
        <f t="shared" si="14"/>
        <v>40800.6403587963</v>
      </c>
      <c r="T200" s="15">
        <f t="shared" si="15"/>
        <v>40860.682025462964</v>
      </c>
    </row>
    <row r="201" spans="1:20" ht="32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>
        <f t="shared" si="12"/>
        <v>137.416</v>
      </c>
      <c r="P201">
        <f t="shared" si="13"/>
        <v>38711604.117647059</v>
      </c>
      <c r="Q201" t="s">
        <v>8324</v>
      </c>
      <c r="R201" t="s">
        <v>8345</v>
      </c>
      <c r="S201" s="15">
        <f t="shared" si="14"/>
        <v>40802.733101851853</v>
      </c>
      <c r="T201" s="15">
        <f t="shared" si="15"/>
        <v>40832.918749999997</v>
      </c>
    </row>
    <row r="202" spans="1:20" ht="32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>
        <f t="shared" si="12"/>
        <v>1.3333333333333335</v>
      </c>
      <c r="P202">
        <f t="shared" si="13"/>
        <v>1316214541</v>
      </c>
      <c r="Q202" t="s">
        <v>8332</v>
      </c>
      <c r="R202" t="s">
        <v>8333</v>
      </c>
      <c r="S202" s="15">
        <f t="shared" si="14"/>
        <v>40802.964594907404</v>
      </c>
      <c r="T202" s="15">
        <f t="shared" si="15"/>
        <v>40832.964594907404</v>
      </c>
    </row>
    <row r="203" spans="1:20" ht="48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>
        <f t="shared" si="12"/>
        <v>101.55000000000001</v>
      </c>
      <c r="P203">
        <f t="shared" si="13"/>
        <v>59843275</v>
      </c>
      <c r="Q203" t="s">
        <v>8309</v>
      </c>
      <c r="R203" t="s">
        <v>8314</v>
      </c>
      <c r="S203" s="15">
        <f t="shared" si="14"/>
        <v>40806.870949074073</v>
      </c>
      <c r="T203" s="15">
        <f t="shared" si="15"/>
        <v>40866.912615740745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>
        <f t="shared" si="12"/>
        <v>111.4</v>
      </c>
      <c r="P204">
        <f t="shared" si="13"/>
        <v>11862605.207207207</v>
      </c>
      <c r="Q204" t="s">
        <v>8309</v>
      </c>
      <c r="R204" t="s">
        <v>8314</v>
      </c>
      <c r="S204" s="15">
        <f t="shared" si="14"/>
        <v>40809.15252314815</v>
      </c>
      <c r="T204" s="15">
        <f t="shared" si="15"/>
        <v>40854.194189814814</v>
      </c>
    </row>
    <row r="205" spans="1:20" ht="48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>
        <f t="shared" si="12"/>
        <v>110.73333333333333</v>
      </c>
      <c r="P205">
        <f t="shared" si="13"/>
        <v>34655768.315789476</v>
      </c>
      <c r="Q205" t="s">
        <v>8324</v>
      </c>
      <c r="R205" t="s">
        <v>8328</v>
      </c>
      <c r="S205" s="15">
        <f t="shared" si="14"/>
        <v>40811.120324074072</v>
      </c>
      <c r="T205" s="15">
        <f t="shared" si="15"/>
        <v>40871.161990740737</v>
      </c>
    </row>
    <row r="206" spans="1:20" ht="48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>
        <f t="shared" si="12"/>
        <v>101.50693333333334</v>
      </c>
      <c r="P206">
        <f t="shared" si="13"/>
        <v>2671530.626774848</v>
      </c>
      <c r="Q206" t="s">
        <v>8309</v>
      </c>
      <c r="R206" t="s">
        <v>8314</v>
      </c>
      <c r="S206" s="15">
        <f t="shared" si="14"/>
        <v>40812.803229166668</v>
      </c>
      <c r="T206" s="15">
        <f t="shared" si="15"/>
        <v>40845.165972222225</v>
      </c>
    </row>
    <row r="207" spans="1:20" ht="48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>
        <f t="shared" si="12"/>
        <v>100</v>
      </c>
      <c r="P207">
        <f t="shared" si="13"/>
        <v>34672740.394736841</v>
      </c>
      <c r="Q207" t="s">
        <v>8324</v>
      </c>
      <c r="R207" t="s">
        <v>8328</v>
      </c>
      <c r="S207" s="15">
        <f t="shared" si="14"/>
        <v>40818.58489583333</v>
      </c>
      <c r="T207" s="15">
        <f t="shared" si="15"/>
        <v>40878.626562500001</v>
      </c>
    </row>
    <row r="208" spans="1:20" ht="48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>
        <f t="shared" si="12"/>
        <v>104.129</v>
      </c>
      <c r="P208">
        <f t="shared" si="13"/>
        <v>36605239.527777776</v>
      </c>
      <c r="Q208" t="s">
        <v>8309</v>
      </c>
      <c r="R208" t="s">
        <v>8314</v>
      </c>
      <c r="S208" s="15">
        <f t="shared" si="14"/>
        <v>40821.183136574073</v>
      </c>
      <c r="T208" s="15">
        <f t="shared" si="15"/>
        <v>40836.083333333336</v>
      </c>
    </row>
    <row r="209" spans="1:20" ht="48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>
        <f t="shared" si="12"/>
        <v>111.25</v>
      </c>
      <c r="P209">
        <f t="shared" si="13"/>
        <v>52741579.359999999</v>
      </c>
      <c r="Q209" t="s">
        <v>8324</v>
      </c>
      <c r="R209" t="s">
        <v>8353</v>
      </c>
      <c r="S209" s="15">
        <f t="shared" si="14"/>
        <v>40829.873657407406</v>
      </c>
      <c r="T209" s="15">
        <f t="shared" si="15"/>
        <v>40862.817361111112</v>
      </c>
    </row>
    <row r="210" spans="1:20" ht="48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>
        <f t="shared" si="12"/>
        <v>108.74800874800874</v>
      </c>
      <c r="P210">
        <f t="shared" si="13"/>
        <v>8851187.3892617449</v>
      </c>
      <c r="Q210" t="s">
        <v>8324</v>
      </c>
      <c r="R210" t="s">
        <v>8325</v>
      </c>
      <c r="S210" s="15">
        <f t="shared" si="14"/>
        <v>40833.200474537036</v>
      </c>
      <c r="T210" s="15">
        <f t="shared" si="15"/>
        <v>40893.242141203707</v>
      </c>
    </row>
    <row r="211" spans="1:20" ht="48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>
        <f t="shared" si="12"/>
        <v>106.69999999999999</v>
      </c>
      <c r="P211">
        <f t="shared" si="13"/>
        <v>20290220.123076923</v>
      </c>
      <c r="Q211" t="s">
        <v>8324</v>
      </c>
      <c r="R211" t="s">
        <v>8328</v>
      </c>
      <c r="S211" s="15">
        <f t="shared" si="14"/>
        <v>40833.633194444446</v>
      </c>
      <c r="T211" s="15">
        <f t="shared" si="15"/>
        <v>40863.674861111111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>
        <f t="shared" si="12"/>
        <v>117</v>
      </c>
      <c r="P212">
        <f t="shared" si="13"/>
        <v>42556301.580645159</v>
      </c>
      <c r="Q212" t="s">
        <v>8324</v>
      </c>
      <c r="R212" t="s">
        <v>8325</v>
      </c>
      <c r="S212" s="15">
        <f t="shared" si="14"/>
        <v>40838.043391203704</v>
      </c>
      <c r="T212" s="15">
        <f t="shared" si="15"/>
        <v>40883.085057870368</v>
      </c>
    </row>
    <row r="213" spans="1:20" ht="48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>
        <f t="shared" si="12"/>
        <v>111.31</v>
      </c>
      <c r="P213">
        <f t="shared" si="13"/>
        <v>3575792.9647696479</v>
      </c>
      <c r="Q213" t="s">
        <v>8321</v>
      </c>
      <c r="R213" t="s">
        <v>8341</v>
      </c>
      <c r="S213" s="15">
        <f t="shared" si="14"/>
        <v>40840.615787037037</v>
      </c>
      <c r="T213" s="15">
        <f t="shared" si="15"/>
        <v>40900.125</v>
      </c>
    </row>
    <row r="214" spans="1:20" ht="48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>
        <f t="shared" si="12"/>
        <v>153.33333333333334</v>
      </c>
      <c r="P214">
        <f t="shared" si="13"/>
        <v>87987983.86666666</v>
      </c>
      <c r="Q214" t="s">
        <v>8309</v>
      </c>
      <c r="R214" t="s">
        <v>8311</v>
      </c>
      <c r="S214" s="15">
        <f t="shared" si="14"/>
        <v>40844.691643518519</v>
      </c>
      <c r="T214" s="15">
        <f t="shared" si="15"/>
        <v>40904.733310185184</v>
      </c>
    </row>
    <row r="215" spans="1:20" ht="48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>
        <f t="shared" si="12"/>
        <v>114.12500000000001</v>
      </c>
      <c r="P215">
        <f t="shared" si="13"/>
        <v>9704785.2647058815</v>
      </c>
      <c r="Q215" t="s">
        <v>8324</v>
      </c>
      <c r="R215" t="s">
        <v>8325</v>
      </c>
      <c r="S215" s="15">
        <f t="shared" si="14"/>
        <v>40845.050879629627</v>
      </c>
      <c r="T215" s="15">
        <f t="shared" si="15"/>
        <v>40890.092546296299</v>
      </c>
    </row>
    <row r="216" spans="1:20" ht="48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>
        <f t="shared" si="12"/>
        <v>102.6375</v>
      </c>
      <c r="P216">
        <f t="shared" si="13"/>
        <v>11378097.75</v>
      </c>
      <c r="Q216" t="s">
        <v>8324</v>
      </c>
      <c r="R216" t="s">
        <v>8345</v>
      </c>
      <c r="S216" s="15">
        <f t="shared" si="14"/>
        <v>40845.14975694444</v>
      </c>
      <c r="T216" s="15">
        <f t="shared" si="15"/>
        <v>40875.191423611112</v>
      </c>
    </row>
    <row r="217" spans="1:20" ht="48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>
        <f t="shared" si="12"/>
        <v>30.9</v>
      </c>
      <c r="P217">
        <f t="shared" si="13"/>
        <v>66001698.799999997</v>
      </c>
      <c r="Q217" t="s">
        <v>8324</v>
      </c>
      <c r="R217" t="s">
        <v>8327</v>
      </c>
      <c r="S217" s="15">
        <f t="shared" si="14"/>
        <v>40847.171018518515</v>
      </c>
      <c r="T217" s="15">
        <f t="shared" si="15"/>
        <v>40889.212685185186</v>
      </c>
    </row>
    <row r="218" spans="1:20" ht="48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>
        <f t="shared" si="12"/>
        <v>102.6375</v>
      </c>
      <c r="P218">
        <f t="shared" si="13"/>
        <v>21292302.193548389</v>
      </c>
      <c r="Q218" t="s">
        <v>8324</v>
      </c>
      <c r="R218" t="s">
        <v>8345</v>
      </c>
      <c r="S218" s="15">
        <f t="shared" si="14"/>
        <v>40848.198333333334</v>
      </c>
      <c r="T218" s="15">
        <f t="shared" si="15"/>
        <v>40908.239999999998</v>
      </c>
    </row>
    <row r="219" spans="1:20" ht="48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>
        <f t="shared" si="12"/>
        <v>109.35829457364341</v>
      </c>
      <c r="P219">
        <f t="shared" si="13"/>
        <v>12818330.058252428</v>
      </c>
      <c r="Q219" t="s">
        <v>8324</v>
      </c>
      <c r="R219" t="s">
        <v>8328</v>
      </c>
      <c r="S219" s="15">
        <f t="shared" si="14"/>
        <v>40850.111064814817</v>
      </c>
      <c r="T219" s="15">
        <f t="shared" si="15"/>
        <v>40890.152731481481</v>
      </c>
    </row>
    <row r="220" spans="1:20" ht="48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>
        <f t="shared" si="12"/>
        <v>116.52013333333333</v>
      </c>
      <c r="P220">
        <f t="shared" si="13"/>
        <v>9107090.137931034</v>
      </c>
      <c r="Q220" t="s">
        <v>8324</v>
      </c>
      <c r="R220" t="s">
        <v>8328</v>
      </c>
      <c r="S220" s="15">
        <f t="shared" si="14"/>
        <v>40852.889699074076</v>
      </c>
      <c r="T220" s="15">
        <f t="shared" si="15"/>
        <v>40883.249305555553</v>
      </c>
    </row>
    <row r="221" spans="1:20" ht="32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>
        <f t="shared" si="12"/>
        <v>132.19</v>
      </c>
      <c r="P221">
        <f t="shared" si="13"/>
        <v>4983729.777358491</v>
      </c>
      <c r="Q221" t="s">
        <v>8321</v>
      </c>
      <c r="R221" t="s">
        <v>8322</v>
      </c>
      <c r="S221" s="15">
        <f t="shared" si="14"/>
        <v>40854.745266203703</v>
      </c>
      <c r="T221" s="15">
        <f t="shared" si="15"/>
        <v>40884.745266203703</v>
      </c>
    </row>
    <row r="222" spans="1:20" ht="48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>
        <f t="shared" si="12"/>
        <v>11.458333333333332</v>
      </c>
      <c r="P222">
        <f t="shared" si="13"/>
        <v>94341178.857142851</v>
      </c>
      <c r="Q222" t="s">
        <v>8321</v>
      </c>
      <c r="R222" t="s">
        <v>8357</v>
      </c>
      <c r="S222" s="15">
        <f t="shared" si="14"/>
        <v>40855.765092592592</v>
      </c>
      <c r="T222" s="15">
        <f t="shared" si="15"/>
        <v>40895.765092592592</v>
      </c>
    </row>
    <row r="223" spans="1:20" ht="48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>
        <f t="shared" si="12"/>
        <v>4.5985132395404564</v>
      </c>
      <c r="P223">
        <f t="shared" si="13"/>
        <v>60047065.863636367</v>
      </c>
      <c r="Q223" t="s">
        <v>8309</v>
      </c>
      <c r="R223" t="s">
        <v>8315</v>
      </c>
      <c r="S223" s="15">
        <f t="shared" si="14"/>
        <v>40858.762141203704</v>
      </c>
      <c r="T223" s="15">
        <f t="shared" si="15"/>
        <v>40900.762141203704</v>
      </c>
    </row>
    <row r="224" spans="1:20" ht="48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>
        <f t="shared" si="12"/>
        <v>100.69999999999999</v>
      </c>
      <c r="P224">
        <f t="shared" si="13"/>
        <v>37748580.914285712</v>
      </c>
      <c r="Q224" t="s">
        <v>8324</v>
      </c>
      <c r="R224" t="s">
        <v>8328</v>
      </c>
      <c r="S224" s="15">
        <f t="shared" si="14"/>
        <v>40860.67050925926</v>
      </c>
      <c r="T224" s="15">
        <f t="shared" si="15"/>
        <v>40891.207638888889</v>
      </c>
    </row>
    <row r="225" spans="1:20" ht="48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>
        <f t="shared" si="12"/>
        <v>103.33333333333334</v>
      </c>
      <c r="P225">
        <f t="shared" si="13"/>
        <v>37750071.085714288</v>
      </c>
      <c r="Q225" t="s">
        <v>8309</v>
      </c>
      <c r="R225" t="s">
        <v>8311</v>
      </c>
      <c r="S225" s="15">
        <f t="shared" si="14"/>
        <v>40861.27416666667</v>
      </c>
      <c r="T225" s="15">
        <f t="shared" si="15"/>
        <v>40921.27416666667</v>
      </c>
    </row>
    <row r="226" spans="1:20" ht="48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>
        <f t="shared" si="12"/>
        <v>113.46153846153845</v>
      </c>
      <c r="P226">
        <f t="shared" si="13"/>
        <v>6541375.1980198016</v>
      </c>
      <c r="Q226" t="s">
        <v>8309</v>
      </c>
      <c r="R226" t="s">
        <v>8314</v>
      </c>
      <c r="S226" s="15">
        <f t="shared" si="14"/>
        <v>40862.492939814816</v>
      </c>
      <c r="T226" s="15">
        <f t="shared" si="15"/>
        <v>40897.492939814816</v>
      </c>
    </row>
    <row r="227" spans="1:20" ht="48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>
        <f t="shared" si="12"/>
        <v>3</v>
      </c>
      <c r="P227">
        <f t="shared" si="13"/>
        <v>660701377</v>
      </c>
      <c r="Q227" t="s">
        <v>8321</v>
      </c>
      <c r="R227" t="s">
        <v>8357</v>
      </c>
      <c r="S227" s="15">
        <f t="shared" si="14"/>
        <v>40863.013356481482</v>
      </c>
      <c r="T227" s="15">
        <f t="shared" si="15"/>
        <v>40893.013356481482</v>
      </c>
    </row>
    <row r="228" spans="1:20" ht="48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>
        <f t="shared" si="12"/>
        <v>1.7000000000000002</v>
      </c>
      <c r="P228">
        <f t="shared" si="13"/>
        <v>264281359</v>
      </c>
      <c r="Q228" t="s">
        <v>8321</v>
      </c>
      <c r="R228" t="s">
        <v>8323</v>
      </c>
      <c r="S228" s="15">
        <f t="shared" si="14"/>
        <v>40863.060127314813</v>
      </c>
      <c r="T228" s="15">
        <f t="shared" si="15"/>
        <v>40893.060127314813</v>
      </c>
    </row>
    <row r="229" spans="1:20" ht="48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>
        <f t="shared" si="12"/>
        <v>100.61</v>
      </c>
      <c r="P229">
        <f t="shared" si="13"/>
        <v>6847554.6683937823</v>
      </c>
      <c r="Q229" t="s">
        <v>8309</v>
      </c>
      <c r="R229" t="s">
        <v>8314</v>
      </c>
      <c r="S229" s="15">
        <f t="shared" si="14"/>
        <v>40865.042256944449</v>
      </c>
      <c r="T229" s="15">
        <f t="shared" si="15"/>
        <v>40895.040972222225</v>
      </c>
    </row>
    <row r="230" spans="1:20" ht="48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>
        <f t="shared" si="12"/>
        <v>123.61999999999999</v>
      </c>
      <c r="P230">
        <f t="shared" si="13"/>
        <v>17164276.896103896</v>
      </c>
      <c r="Q230" t="s">
        <v>8324</v>
      </c>
      <c r="R230" t="s">
        <v>8328</v>
      </c>
      <c r="S230" s="15">
        <f t="shared" si="14"/>
        <v>40865.867141203707</v>
      </c>
      <c r="T230" s="15">
        <f t="shared" si="15"/>
        <v>40902.208333333336</v>
      </c>
    </row>
    <row r="231" spans="1:20" ht="48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>
        <f t="shared" si="12"/>
        <v>104.10165000000001</v>
      </c>
      <c r="P231">
        <f t="shared" si="13"/>
        <v>8812350.6133333333</v>
      </c>
      <c r="Q231" t="s">
        <v>8309</v>
      </c>
      <c r="R231" t="s">
        <v>8314</v>
      </c>
      <c r="S231" s="15">
        <f t="shared" si="14"/>
        <v>40868.219814814816</v>
      </c>
      <c r="T231" s="15">
        <f t="shared" si="15"/>
        <v>40909.332638888889</v>
      </c>
    </row>
    <row r="232" spans="1:20" ht="48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>
        <f t="shared" si="12"/>
        <v>100.60706666666665</v>
      </c>
      <c r="P232">
        <f t="shared" si="13"/>
        <v>8584274.9025974032</v>
      </c>
      <c r="Q232" t="s">
        <v>8324</v>
      </c>
      <c r="R232" t="s">
        <v>8325</v>
      </c>
      <c r="S232" s="15">
        <f t="shared" si="14"/>
        <v>40869.675173611111</v>
      </c>
      <c r="T232" s="15">
        <f t="shared" si="15"/>
        <v>40929.342361111114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>
        <f t="shared" si="12"/>
        <v>101.33294117647058</v>
      </c>
      <c r="P233">
        <f t="shared" si="13"/>
        <v>9055296.6369863022</v>
      </c>
      <c r="Q233" t="s">
        <v>8309</v>
      </c>
      <c r="R233" t="s">
        <v>8314</v>
      </c>
      <c r="S233" s="15">
        <f t="shared" si="14"/>
        <v>40870.774409722224</v>
      </c>
      <c r="T233" s="15">
        <f t="shared" si="15"/>
        <v>40915.774409722224</v>
      </c>
    </row>
    <row r="234" spans="1:20" ht="32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>
        <f t="shared" si="12"/>
        <v>100.03299999999999</v>
      </c>
      <c r="P234">
        <f t="shared" si="13"/>
        <v>44084648.633333333</v>
      </c>
      <c r="Q234" t="s">
        <v>8324</v>
      </c>
      <c r="R234" t="s">
        <v>8325</v>
      </c>
      <c r="S234" s="15">
        <f t="shared" si="14"/>
        <v>40876.169664351852</v>
      </c>
      <c r="T234" s="15">
        <f t="shared" si="15"/>
        <v>40936.169664351852</v>
      </c>
    </row>
    <row r="235" spans="1:20" ht="48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>
        <f t="shared" si="12"/>
        <v>0.8</v>
      </c>
      <c r="P235">
        <f t="shared" si="13"/>
        <v>1322632886</v>
      </c>
      <c r="Q235" t="s">
        <v>8324</v>
      </c>
      <c r="R235" t="s">
        <v>8328</v>
      </c>
      <c r="S235" s="15">
        <f t="shared" si="14"/>
        <v>40877.25099537037</v>
      </c>
      <c r="T235" s="15">
        <f t="shared" si="15"/>
        <v>40922.25099537037</v>
      </c>
    </row>
    <row r="236" spans="1:20" ht="48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>
        <f t="shared" si="12"/>
        <v>2.8000000000000003</v>
      </c>
      <c r="P236">
        <f t="shared" si="13"/>
        <v>661381555</v>
      </c>
      <c r="Q236" t="s">
        <v>8324</v>
      </c>
      <c r="R236" t="s">
        <v>8328</v>
      </c>
      <c r="S236" s="15">
        <f t="shared" si="14"/>
        <v>40878.758217592593</v>
      </c>
      <c r="T236" s="15">
        <f t="shared" si="15"/>
        <v>40923.758217592593</v>
      </c>
    </row>
    <row r="237" spans="1:20" ht="48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>
        <f t="shared" si="12"/>
        <v>126</v>
      </c>
      <c r="P237">
        <f t="shared" si="13"/>
        <v>18631728.830985915</v>
      </c>
      <c r="Q237" t="s">
        <v>8321</v>
      </c>
      <c r="R237" t="s">
        <v>8322</v>
      </c>
      <c r="S237" s="15">
        <f t="shared" si="14"/>
        <v>40879.795682870368</v>
      </c>
      <c r="T237" s="15">
        <f t="shared" si="15"/>
        <v>40930.25</v>
      </c>
    </row>
    <row r="238" spans="1:20" ht="48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>
        <f t="shared" si="12"/>
        <v>0.28667813379201834</v>
      </c>
      <c r="P238">
        <f t="shared" si="13"/>
        <v>441028272</v>
      </c>
      <c r="Q238" t="s">
        <v>8309</v>
      </c>
      <c r="R238" t="s">
        <v>8315</v>
      </c>
      <c r="S238" s="15">
        <f t="shared" si="14"/>
        <v>40882.481666666667</v>
      </c>
      <c r="T238" s="15">
        <f t="shared" si="15"/>
        <v>40913.481249999997</v>
      </c>
    </row>
    <row r="239" spans="1:20" ht="48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>
        <f t="shared" si="12"/>
        <v>0</v>
      </c>
      <c r="P239" t="e">
        <f t="shared" si="13"/>
        <v>#DIV/0!</v>
      </c>
      <c r="Q239" t="s">
        <v>8324</v>
      </c>
      <c r="R239" t="s">
        <v>8327</v>
      </c>
      <c r="S239" s="15">
        <f t="shared" si="14"/>
        <v>40883.024178240739</v>
      </c>
      <c r="T239" s="15">
        <f t="shared" si="15"/>
        <v>40926.833333333336</v>
      </c>
    </row>
    <row r="240" spans="1:20" ht="64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>
        <f t="shared" si="12"/>
        <v>100.88571428571429</v>
      </c>
      <c r="P240">
        <f t="shared" si="13"/>
        <v>8762990.867549669</v>
      </c>
      <c r="Q240" t="s">
        <v>8316</v>
      </c>
      <c r="R240" t="s">
        <v>8317</v>
      </c>
      <c r="S240" s="15">
        <f t="shared" si="14"/>
        <v>40883.949317129627</v>
      </c>
      <c r="T240" s="15">
        <f t="shared" si="15"/>
        <v>40939.708333333336</v>
      </c>
    </row>
    <row r="241" spans="1:20" ht="32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>
        <f t="shared" si="12"/>
        <v>0</v>
      </c>
      <c r="P241" t="e">
        <f t="shared" si="13"/>
        <v>#DIV/0!</v>
      </c>
      <c r="Q241" t="s">
        <v>8324</v>
      </c>
      <c r="R241" t="s">
        <v>8339</v>
      </c>
      <c r="S241" s="15">
        <f t="shared" si="14"/>
        <v>40883.962581018517</v>
      </c>
      <c r="T241" s="15">
        <f t="shared" si="15"/>
        <v>40913.962581018517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>
        <f t="shared" si="12"/>
        <v>133.48133333333334</v>
      </c>
      <c r="P242">
        <f t="shared" si="13"/>
        <v>25446572.326923076</v>
      </c>
      <c r="Q242" t="s">
        <v>8316</v>
      </c>
      <c r="R242" t="s">
        <v>8317</v>
      </c>
      <c r="S242" s="15">
        <f t="shared" si="14"/>
        <v>40884.066678240742</v>
      </c>
      <c r="T242" s="15">
        <f t="shared" si="15"/>
        <v>40926.958333333336</v>
      </c>
    </row>
    <row r="243" spans="1:20" ht="48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>
        <f t="shared" si="12"/>
        <v>113.25</v>
      </c>
      <c r="P243">
        <f t="shared" si="13"/>
        <v>30089093.5</v>
      </c>
      <c r="Q243" t="s">
        <v>8324</v>
      </c>
      <c r="R243" t="s">
        <v>8328</v>
      </c>
      <c r="S243" s="15">
        <f t="shared" si="14"/>
        <v>40892.149467592593</v>
      </c>
      <c r="T243" s="15">
        <f t="shared" si="15"/>
        <v>40952.149467592593</v>
      </c>
    </row>
    <row r="244" spans="1:20" ht="48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>
        <f t="shared" si="12"/>
        <v>110.15569230769231</v>
      </c>
      <c r="P244">
        <f t="shared" si="13"/>
        <v>7928390.8323353296</v>
      </c>
      <c r="Q244" t="s">
        <v>8309</v>
      </c>
      <c r="R244" t="s">
        <v>8314</v>
      </c>
      <c r="S244" s="15">
        <f t="shared" si="14"/>
        <v>40893.551724537036</v>
      </c>
      <c r="T244" s="15">
        <f t="shared" si="15"/>
        <v>40923.551724537036</v>
      </c>
    </row>
    <row r="245" spans="1:20" ht="48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>
        <f t="shared" si="12"/>
        <v>128</v>
      </c>
      <c r="P245">
        <f t="shared" si="13"/>
        <v>77887023.058823526</v>
      </c>
      <c r="Q245" t="s">
        <v>8324</v>
      </c>
      <c r="R245" t="s">
        <v>8328</v>
      </c>
      <c r="S245" s="15">
        <f t="shared" si="14"/>
        <v>40893.992962962962</v>
      </c>
      <c r="T245" s="15">
        <f t="shared" si="15"/>
        <v>40933.992962962962</v>
      </c>
    </row>
    <row r="246" spans="1:20" ht="32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>
        <f t="shared" si="12"/>
        <v>5</v>
      </c>
      <c r="P246">
        <f t="shared" si="13"/>
        <v>1324158361</v>
      </c>
      <c r="Q246" t="s">
        <v>8309</v>
      </c>
      <c r="R246" t="s">
        <v>8315</v>
      </c>
      <c r="S246" s="15">
        <f t="shared" si="14"/>
        <v>40894.906956018516</v>
      </c>
      <c r="T246" s="15">
        <f t="shared" si="15"/>
        <v>40954.906956018516</v>
      </c>
    </row>
    <row r="247" spans="1:20" ht="48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>
        <f t="shared" si="12"/>
        <v>145.4</v>
      </c>
      <c r="P247">
        <f t="shared" si="13"/>
        <v>21708917.786885247</v>
      </c>
      <c r="Q247" t="s">
        <v>8324</v>
      </c>
      <c r="R247" t="s">
        <v>8325</v>
      </c>
      <c r="S247" s="15">
        <f t="shared" si="14"/>
        <v>40895.897974537038</v>
      </c>
      <c r="T247" s="15">
        <f t="shared" si="15"/>
        <v>40925.897974537038</v>
      </c>
    </row>
    <row r="248" spans="1:20" ht="48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>
        <f t="shared" si="12"/>
        <v>100</v>
      </c>
      <c r="P248">
        <f t="shared" si="13"/>
        <v>22833261.310344826</v>
      </c>
      <c r="Q248" t="s">
        <v>8324</v>
      </c>
      <c r="R248" t="s">
        <v>8325</v>
      </c>
      <c r="S248" s="15">
        <f t="shared" si="14"/>
        <v>40896.883750000001</v>
      </c>
      <c r="T248" s="15">
        <f t="shared" si="15"/>
        <v>40924.208333333336</v>
      </c>
    </row>
    <row r="249" spans="1:20" ht="48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>
        <f t="shared" si="12"/>
        <v>262.27999999999997</v>
      </c>
      <c r="P249">
        <f t="shared" si="13"/>
        <v>12858575.825242719</v>
      </c>
      <c r="Q249" t="s">
        <v>8318</v>
      </c>
      <c r="R249" t="s">
        <v>8348</v>
      </c>
      <c r="S249" s="15">
        <f t="shared" si="14"/>
        <v>40898.089236111111</v>
      </c>
      <c r="T249" s="15">
        <f t="shared" si="15"/>
        <v>40920.041666666664</v>
      </c>
    </row>
    <row r="250" spans="1:20" ht="48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>
        <f t="shared" si="12"/>
        <v>104.62615</v>
      </c>
      <c r="P250">
        <f t="shared" si="13"/>
        <v>1743431.2894736843</v>
      </c>
      <c r="Q250" t="s">
        <v>8309</v>
      </c>
      <c r="R250" t="s">
        <v>8314</v>
      </c>
      <c r="S250" s="15">
        <f t="shared" si="14"/>
        <v>40904.738194444442</v>
      </c>
      <c r="T250" s="15">
        <f t="shared" si="15"/>
        <v>40929.738194444442</v>
      </c>
    </row>
    <row r="251" spans="1:20" ht="48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>
        <f t="shared" si="12"/>
        <v>162.6</v>
      </c>
      <c r="P251">
        <f t="shared" si="13"/>
        <v>44172828.233333334</v>
      </c>
      <c r="Q251" t="s">
        <v>8332</v>
      </c>
      <c r="R251" t="s">
        <v>8350</v>
      </c>
      <c r="S251" s="15">
        <f t="shared" si="14"/>
        <v>40906.787581018521</v>
      </c>
      <c r="T251" s="15">
        <f t="shared" si="15"/>
        <v>40936.787581018521</v>
      </c>
    </row>
    <row r="252" spans="1:20" ht="48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>
        <f t="shared" si="12"/>
        <v>143.94736842105263</v>
      </c>
      <c r="P252">
        <f t="shared" si="13"/>
        <v>32327611.975609757</v>
      </c>
      <c r="Q252" t="s">
        <v>8321</v>
      </c>
      <c r="R252" t="s">
        <v>8322</v>
      </c>
      <c r="S252" s="15">
        <f t="shared" si="14"/>
        <v>40909.649201388893</v>
      </c>
      <c r="T252" s="15">
        <f t="shared" si="15"/>
        <v>40937.649201388893</v>
      </c>
    </row>
    <row r="253" spans="1:20" ht="48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>
        <f t="shared" si="12"/>
        <v>106.99047619047619</v>
      </c>
      <c r="P253">
        <f t="shared" si="13"/>
        <v>16570234.6625</v>
      </c>
      <c r="Q253" t="s">
        <v>8324</v>
      </c>
      <c r="R253" t="s">
        <v>8328</v>
      </c>
      <c r="S253" s="15">
        <f t="shared" si="14"/>
        <v>40911.809872685182</v>
      </c>
      <c r="T253" s="15">
        <f t="shared" si="15"/>
        <v>40932.809872685182</v>
      </c>
    </row>
    <row r="254" spans="1:20" ht="16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>
        <f t="shared" si="12"/>
        <v>140.44444444444443</v>
      </c>
      <c r="P254">
        <f t="shared" si="13"/>
        <v>60282611.090909094</v>
      </c>
      <c r="Q254" t="s">
        <v>8309</v>
      </c>
      <c r="R254" t="s">
        <v>8311</v>
      </c>
      <c r="S254" s="15">
        <f t="shared" si="14"/>
        <v>40918.738935185182</v>
      </c>
      <c r="T254" s="15">
        <f t="shared" si="15"/>
        <v>40943.738935185182</v>
      </c>
    </row>
    <row r="255" spans="1:20" ht="16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>
        <f t="shared" si="12"/>
        <v>114.5</v>
      </c>
      <c r="P255">
        <f t="shared" si="13"/>
        <v>66320229.149999999</v>
      </c>
      <c r="Q255" t="s">
        <v>8324</v>
      </c>
      <c r="R255" t="s">
        <v>8328</v>
      </c>
      <c r="S255" s="15">
        <f t="shared" si="14"/>
        <v>40920.904895833337</v>
      </c>
      <c r="T255" s="15">
        <f t="shared" si="15"/>
        <v>40951.904895833337</v>
      </c>
    </row>
    <row r="256" spans="1:20" ht="48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>
        <f t="shared" si="12"/>
        <v>4.5</v>
      </c>
      <c r="P256">
        <f t="shared" si="13"/>
        <v>265284593.19999999</v>
      </c>
      <c r="Q256" t="s">
        <v>8324</v>
      </c>
      <c r="R256" t="s">
        <v>8327</v>
      </c>
      <c r="S256" s="15">
        <f t="shared" si="14"/>
        <v>40921.117662037039</v>
      </c>
      <c r="T256" s="15">
        <f t="shared" si="15"/>
        <v>40951.117662037039</v>
      </c>
    </row>
    <row r="257" spans="1:20" ht="48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>
        <f t="shared" si="12"/>
        <v>117.96376666666666</v>
      </c>
      <c r="P257">
        <f t="shared" si="13"/>
        <v>3674493.7146814405</v>
      </c>
      <c r="Q257" t="s">
        <v>8324</v>
      </c>
      <c r="R257" t="s">
        <v>8325</v>
      </c>
      <c r="S257" s="15">
        <f t="shared" si="14"/>
        <v>40921.919340277782</v>
      </c>
      <c r="T257" s="15">
        <f t="shared" si="15"/>
        <v>40951.919340277782</v>
      </c>
    </row>
    <row r="258" spans="1:20" ht="48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>
        <f t="shared" ref="O258:O321" si="16">(E258/D258)*100</f>
        <v>114.99999999999999</v>
      </c>
      <c r="P258">
        <f t="shared" ref="P258:P321" si="17">(J258/L258)</f>
        <v>45746505.793103449</v>
      </c>
      <c r="Q258" t="s">
        <v>8316</v>
      </c>
      <c r="R258" t="s">
        <v>8317</v>
      </c>
      <c r="S258" s="15">
        <f t="shared" ref="S258:S321" si="18">(((J258/60)/60)/24)+DATE(1970,1,1)</f>
        <v>40923.729953703703</v>
      </c>
      <c r="T258" s="15">
        <f t="shared" ref="T258:T321" si="19">(((I258/60)/60)/24)+DATE(1970,1,1)</f>
        <v>40953.729953703703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>
        <f t="shared" si="16"/>
        <v>100.73333333333335</v>
      </c>
      <c r="P259">
        <f t="shared" si="17"/>
        <v>189532605</v>
      </c>
      <c r="Q259" t="s">
        <v>8309</v>
      </c>
      <c r="R259" t="s">
        <v>8314</v>
      </c>
      <c r="S259" s="15">
        <f t="shared" si="18"/>
        <v>40924.650868055556</v>
      </c>
      <c r="T259" s="15">
        <f t="shared" si="19"/>
        <v>40954.650868055556</v>
      </c>
    </row>
    <row r="260" spans="1:20" ht="48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>
        <f t="shared" si="16"/>
        <v>137.11066666666665</v>
      </c>
      <c r="P260">
        <f t="shared" si="17"/>
        <v>57687400.478260867</v>
      </c>
      <c r="Q260" t="s">
        <v>8324</v>
      </c>
      <c r="R260" t="s">
        <v>8325</v>
      </c>
      <c r="S260" s="15">
        <f t="shared" si="18"/>
        <v>40925.599664351852</v>
      </c>
      <c r="T260" s="15">
        <f t="shared" si="19"/>
        <v>40979.207638888889</v>
      </c>
    </row>
    <row r="261" spans="1:20" ht="48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>
        <f t="shared" si="16"/>
        <v>306.83333333333331</v>
      </c>
      <c r="P261">
        <f t="shared" si="17"/>
        <v>44228297.833333336</v>
      </c>
      <c r="Q261" t="s">
        <v>8324</v>
      </c>
      <c r="R261" t="s">
        <v>8325</v>
      </c>
      <c r="S261" s="15">
        <f t="shared" si="18"/>
        <v>40926.047858796301</v>
      </c>
      <c r="T261" s="15">
        <f t="shared" si="19"/>
        <v>40986.006192129629</v>
      </c>
    </row>
    <row r="262" spans="1:20" ht="48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>
        <f t="shared" si="16"/>
        <v>134.88999999999999</v>
      </c>
      <c r="P262">
        <f t="shared" si="17"/>
        <v>23278462.578947369</v>
      </c>
      <c r="Q262" t="s">
        <v>8324</v>
      </c>
      <c r="R262" t="s">
        <v>8325</v>
      </c>
      <c r="S262" s="15">
        <f t="shared" si="18"/>
        <v>40926.319062499999</v>
      </c>
      <c r="T262" s="15">
        <f t="shared" si="19"/>
        <v>40971.319062499999</v>
      </c>
    </row>
    <row r="263" spans="1:20" ht="48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>
        <f t="shared" si="16"/>
        <v>0.76923076923076927</v>
      </c>
      <c r="P263">
        <f t="shared" si="17"/>
        <v>1326934395</v>
      </c>
      <c r="Q263" t="s">
        <v>8321</v>
      </c>
      <c r="R263" t="s">
        <v>8357</v>
      </c>
      <c r="S263" s="15">
        <f t="shared" si="18"/>
        <v>40927.036979166667</v>
      </c>
      <c r="T263" s="15">
        <f t="shared" si="19"/>
        <v>40986.995312500003</v>
      </c>
    </row>
    <row r="264" spans="1:20" ht="48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>
        <f t="shared" si="16"/>
        <v>103.33333333333334</v>
      </c>
      <c r="P264">
        <f t="shared" si="17"/>
        <v>120633827.90909091</v>
      </c>
      <c r="Q264" t="s">
        <v>8324</v>
      </c>
      <c r="R264" t="s">
        <v>8325</v>
      </c>
      <c r="S264" s="15">
        <f t="shared" si="18"/>
        <v>40927.473460648151</v>
      </c>
      <c r="T264" s="15">
        <f t="shared" si="19"/>
        <v>40953.825694444444</v>
      </c>
    </row>
    <row r="265" spans="1:20" ht="48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>
        <f t="shared" si="16"/>
        <v>149.07142857142856</v>
      </c>
      <c r="P265">
        <f t="shared" si="17"/>
        <v>9151685.6965517234</v>
      </c>
      <c r="Q265" t="s">
        <v>8324</v>
      </c>
      <c r="R265" t="s">
        <v>8325</v>
      </c>
      <c r="S265" s="15">
        <f t="shared" si="18"/>
        <v>40927.731782407405</v>
      </c>
      <c r="T265" s="15">
        <f t="shared" si="19"/>
        <v>40962.731782407405</v>
      </c>
    </row>
    <row r="266" spans="1:20" ht="32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>
        <f t="shared" si="16"/>
        <v>115.08</v>
      </c>
      <c r="P266">
        <f t="shared" si="17"/>
        <v>2212531.4750000001</v>
      </c>
      <c r="Q266" t="s">
        <v>8321</v>
      </c>
      <c r="R266" t="s">
        <v>8341</v>
      </c>
      <c r="S266" s="15">
        <f t="shared" si="18"/>
        <v>40933.80190972222</v>
      </c>
      <c r="T266" s="15">
        <f t="shared" si="19"/>
        <v>40993.760243055556</v>
      </c>
    </row>
    <row r="267" spans="1:20" ht="64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>
        <f t="shared" si="16"/>
        <v>100.46</v>
      </c>
      <c r="P267">
        <f t="shared" si="17"/>
        <v>12291885.537037037</v>
      </c>
      <c r="Q267" t="s">
        <v>8309</v>
      </c>
      <c r="R267" t="s">
        <v>8314</v>
      </c>
      <c r="S267" s="15">
        <f t="shared" si="18"/>
        <v>40933.856921296298</v>
      </c>
      <c r="T267" s="15">
        <f t="shared" si="19"/>
        <v>40963.856921296298</v>
      </c>
    </row>
    <row r="268" spans="1:20" ht="32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>
        <f t="shared" si="16"/>
        <v>114.72</v>
      </c>
      <c r="P268">
        <f t="shared" si="17"/>
        <v>7855169.4792899406</v>
      </c>
      <c r="Q268" t="s">
        <v>8324</v>
      </c>
      <c r="R268" t="s">
        <v>8325</v>
      </c>
      <c r="S268" s="15">
        <f t="shared" si="18"/>
        <v>40933.856967592597</v>
      </c>
      <c r="T268" s="15">
        <f t="shared" si="19"/>
        <v>40993.815300925926</v>
      </c>
    </row>
    <row r="269" spans="1:20" ht="48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>
        <f t="shared" si="16"/>
        <v>6.7966666666666677</v>
      </c>
      <c r="P269">
        <f t="shared" si="17"/>
        <v>265513699.80000001</v>
      </c>
      <c r="Q269" t="s">
        <v>8309</v>
      </c>
      <c r="R269" t="s">
        <v>8315</v>
      </c>
      <c r="S269" s="15">
        <f t="shared" si="18"/>
        <v>40934.376145833332</v>
      </c>
      <c r="T269" s="15">
        <f t="shared" si="19"/>
        <v>40994.334479166668</v>
      </c>
    </row>
    <row r="270" spans="1:20" ht="48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>
        <f t="shared" si="16"/>
        <v>131.42857142857142</v>
      </c>
      <c r="P270">
        <f t="shared" si="17"/>
        <v>63220135.285714284</v>
      </c>
      <c r="Q270" t="s">
        <v>8309</v>
      </c>
      <c r="R270" t="s">
        <v>8311</v>
      </c>
      <c r="S270" s="15">
        <f t="shared" si="18"/>
        <v>40935.005104166667</v>
      </c>
      <c r="T270" s="15">
        <f t="shared" si="19"/>
        <v>40965.005104166667</v>
      </c>
    </row>
    <row r="271" spans="1:20" ht="48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>
        <f t="shared" si="16"/>
        <v>141.08235294117648</v>
      </c>
      <c r="P271">
        <f t="shared" si="17"/>
        <v>6414335.3768115938</v>
      </c>
      <c r="Q271" t="s">
        <v>8332</v>
      </c>
      <c r="R271" t="s">
        <v>8350</v>
      </c>
      <c r="S271" s="15">
        <f t="shared" si="18"/>
        <v>40936.678506944445</v>
      </c>
      <c r="T271" s="15">
        <f t="shared" si="19"/>
        <v>40966.678506944445</v>
      </c>
    </row>
    <row r="272" spans="1:20" ht="48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>
        <f t="shared" si="16"/>
        <v>5.7692307692307692</v>
      </c>
      <c r="P272">
        <f t="shared" si="17"/>
        <v>147539323.77777779</v>
      </c>
      <c r="Q272" t="s">
        <v>8324</v>
      </c>
      <c r="R272" t="s">
        <v>8327</v>
      </c>
      <c r="S272" s="15">
        <f t="shared" si="18"/>
        <v>40937.679560185185</v>
      </c>
      <c r="T272" s="15">
        <f t="shared" si="19"/>
        <v>40969.207638888889</v>
      </c>
    </row>
    <row r="273" spans="1:20" ht="48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>
        <f t="shared" si="16"/>
        <v>5.21875</v>
      </c>
      <c r="P273">
        <f t="shared" si="17"/>
        <v>60358499.909090906</v>
      </c>
      <c r="Q273" t="s">
        <v>8321</v>
      </c>
      <c r="R273" t="s">
        <v>8357</v>
      </c>
      <c r="S273" s="15">
        <f t="shared" si="18"/>
        <v>40938.062476851854</v>
      </c>
      <c r="T273" s="15">
        <f t="shared" si="19"/>
        <v>40968.062476851854</v>
      </c>
    </row>
    <row r="274" spans="1:20" ht="48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>
        <f t="shared" si="16"/>
        <v>120.54285714285714</v>
      </c>
      <c r="P274">
        <f t="shared" si="17"/>
        <v>18444024.027777776</v>
      </c>
      <c r="Q274" t="s">
        <v>8324</v>
      </c>
      <c r="R274" t="s">
        <v>8328</v>
      </c>
      <c r="S274" s="15">
        <f t="shared" si="18"/>
        <v>40939.02002314815</v>
      </c>
      <c r="T274" s="15">
        <f t="shared" si="19"/>
        <v>40973.125</v>
      </c>
    </row>
    <row r="275" spans="1:20" ht="48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>
        <f t="shared" si="16"/>
        <v>122.40879999999999</v>
      </c>
      <c r="P275">
        <f t="shared" si="17"/>
        <v>14921728.292134831</v>
      </c>
      <c r="Q275" t="s">
        <v>8324</v>
      </c>
      <c r="R275" t="s">
        <v>8345</v>
      </c>
      <c r="S275" s="15">
        <f t="shared" si="18"/>
        <v>40939.761782407404</v>
      </c>
      <c r="T275" s="15">
        <f t="shared" si="19"/>
        <v>40984.165972222225</v>
      </c>
    </row>
    <row r="276" spans="1:20" ht="48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>
        <f t="shared" si="16"/>
        <v>265.25</v>
      </c>
      <c r="P276">
        <f t="shared" si="17"/>
        <v>10540002.976190476</v>
      </c>
      <c r="Q276" t="s">
        <v>8324</v>
      </c>
      <c r="R276" t="s">
        <v>8325</v>
      </c>
      <c r="S276" s="15">
        <f t="shared" si="18"/>
        <v>40939.837673611109</v>
      </c>
      <c r="T276" s="15">
        <f t="shared" si="19"/>
        <v>40970.290972222225</v>
      </c>
    </row>
    <row r="277" spans="1:20" ht="48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>
        <f t="shared" si="16"/>
        <v>11.600000000000001</v>
      </c>
      <c r="P277">
        <f t="shared" si="17"/>
        <v>221341662.33333334</v>
      </c>
      <c r="Q277" t="s">
        <v>8324</v>
      </c>
      <c r="R277" t="s">
        <v>8339</v>
      </c>
      <c r="S277" s="15">
        <f t="shared" si="18"/>
        <v>40939.948773148149</v>
      </c>
      <c r="T277" s="15">
        <f t="shared" si="19"/>
        <v>40960.948773148149</v>
      </c>
    </row>
    <row r="278" spans="1:20" ht="16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>
        <f t="shared" si="16"/>
        <v>120.51600000000001</v>
      </c>
      <c r="P278">
        <f t="shared" si="17"/>
        <v>28256439.127659574</v>
      </c>
      <c r="Q278" t="s">
        <v>8321</v>
      </c>
      <c r="R278" t="s">
        <v>8341</v>
      </c>
      <c r="S278" s="15">
        <f t="shared" si="18"/>
        <v>40939.979618055557</v>
      </c>
      <c r="T278" s="15">
        <f t="shared" si="19"/>
        <v>40969.979618055557</v>
      </c>
    </row>
    <row r="279" spans="1:20" ht="48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>
        <f t="shared" si="16"/>
        <v>225.94666666666666</v>
      </c>
      <c r="P279">
        <f t="shared" si="17"/>
        <v>9035088.8775510211</v>
      </c>
      <c r="Q279" t="s">
        <v>8318</v>
      </c>
      <c r="R279" t="s">
        <v>8348</v>
      </c>
      <c r="S279" s="15">
        <f t="shared" si="18"/>
        <v>40941.199826388889</v>
      </c>
      <c r="T279" s="15">
        <f t="shared" si="19"/>
        <v>40970.125</v>
      </c>
    </row>
    <row r="280" spans="1:20" ht="48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>
        <f t="shared" si="16"/>
        <v>100</v>
      </c>
      <c r="P280">
        <f t="shared" si="17"/>
        <v>69905113.947368428</v>
      </c>
      <c r="Q280" t="s">
        <v>8324</v>
      </c>
      <c r="R280" t="s">
        <v>8325</v>
      </c>
      <c r="S280" s="15">
        <f t="shared" si="18"/>
        <v>40941.652372685188</v>
      </c>
      <c r="T280" s="15">
        <f t="shared" si="19"/>
        <v>40971.652372685188</v>
      </c>
    </row>
    <row r="281" spans="1:20" ht="48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>
        <f t="shared" si="16"/>
        <v>122.10714285714286</v>
      </c>
      <c r="P281">
        <f t="shared" si="17"/>
        <v>18979420.5</v>
      </c>
      <c r="Q281" t="s">
        <v>8324</v>
      </c>
      <c r="R281" t="s">
        <v>8325</v>
      </c>
      <c r="S281" s="15">
        <f t="shared" si="18"/>
        <v>40945.845312500001</v>
      </c>
      <c r="T281" s="15">
        <f t="shared" si="19"/>
        <v>40985.80364583333</v>
      </c>
    </row>
    <row r="282" spans="1:20" ht="48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>
        <f t="shared" si="16"/>
        <v>100.33333333333334</v>
      </c>
      <c r="P282">
        <f t="shared" si="17"/>
        <v>41518207.34375</v>
      </c>
      <c r="Q282" t="s">
        <v>8324</v>
      </c>
      <c r="R282" t="s">
        <v>8328</v>
      </c>
      <c r="S282" s="15">
        <f t="shared" si="18"/>
        <v>40946.11383101852</v>
      </c>
      <c r="T282" s="15">
        <f t="shared" si="19"/>
        <v>40976.11383101852</v>
      </c>
    </row>
    <row r="283" spans="1:20" ht="48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>
        <f t="shared" si="16"/>
        <v>101.6</v>
      </c>
      <c r="P283">
        <f t="shared" si="17"/>
        <v>55360376.083333336</v>
      </c>
      <c r="Q283" t="s">
        <v>8324</v>
      </c>
      <c r="R283" t="s">
        <v>8329</v>
      </c>
      <c r="S283" s="15">
        <f t="shared" si="18"/>
        <v>40946.882245370369</v>
      </c>
      <c r="T283" s="15">
        <f t="shared" si="19"/>
        <v>41006.166666666664</v>
      </c>
    </row>
    <row r="284" spans="1:20" ht="32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>
        <f t="shared" si="16"/>
        <v>100.6</v>
      </c>
      <c r="P284">
        <f t="shared" si="17"/>
        <v>69934171</v>
      </c>
      <c r="Q284" t="s">
        <v>8324</v>
      </c>
      <c r="R284" t="s">
        <v>8325</v>
      </c>
      <c r="S284" s="15">
        <f t="shared" si="18"/>
        <v>40948.042233796295</v>
      </c>
      <c r="T284" s="15">
        <f t="shared" si="19"/>
        <v>40982.165972222225</v>
      </c>
    </row>
    <row r="285" spans="1:20" ht="32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>
        <f t="shared" si="16"/>
        <v>104.28333333333333</v>
      </c>
      <c r="P285">
        <f t="shared" si="17"/>
        <v>17483586.513157893</v>
      </c>
      <c r="Q285" t="s">
        <v>8324</v>
      </c>
      <c r="R285" t="s">
        <v>8353</v>
      </c>
      <c r="S285" s="15">
        <f t="shared" si="18"/>
        <v>40948.080729166664</v>
      </c>
      <c r="T285" s="15">
        <f t="shared" si="19"/>
        <v>40993.0390625</v>
      </c>
    </row>
    <row r="286" spans="1:20" ht="48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>
        <f t="shared" si="16"/>
        <v>106.75857142857143</v>
      </c>
      <c r="P286">
        <f t="shared" si="17"/>
        <v>18202193.547945205</v>
      </c>
      <c r="Q286" t="s">
        <v>8324</v>
      </c>
      <c r="R286" t="s">
        <v>8328</v>
      </c>
      <c r="S286" s="15">
        <f t="shared" si="18"/>
        <v>40948.16815972222</v>
      </c>
      <c r="T286" s="15">
        <f t="shared" si="19"/>
        <v>40978.16815972222</v>
      </c>
    </row>
    <row r="287" spans="1:20" ht="32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>
        <f t="shared" si="16"/>
        <v>130.33333333333331</v>
      </c>
      <c r="P287">
        <f t="shared" si="17"/>
        <v>7030688.0899470896</v>
      </c>
      <c r="Q287" t="s">
        <v>8309</v>
      </c>
      <c r="R287" t="s">
        <v>8314</v>
      </c>
      <c r="S287" s="15">
        <f t="shared" si="18"/>
        <v>40948.630196759259</v>
      </c>
      <c r="T287" s="15">
        <f t="shared" si="19"/>
        <v>40978.630196759259</v>
      </c>
    </row>
    <row r="288" spans="1:20" ht="48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>
        <f t="shared" si="16"/>
        <v>1.3673469387755102</v>
      </c>
      <c r="P288">
        <f t="shared" si="17"/>
        <v>265783397.40000001</v>
      </c>
      <c r="Q288" t="s">
        <v>8309</v>
      </c>
      <c r="R288" t="s">
        <v>8315</v>
      </c>
      <c r="S288" s="15">
        <f t="shared" si="18"/>
        <v>40949.98364583333</v>
      </c>
      <c r="T288" s="15">
        <f t="shared" si="19"/>
        <v>41009.941979166666</v>
      </c>
    </row>
    <row r="289" spans="1:20" ht="48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>
        <f t="shared" si="16"/>
        <v>2.93</v>
      </c>
      <c r="P289">
        <f t="shared" si="17"/>
        <v>63292677.857142858</v>
      </c>
      <c r="Q289" t="s">
        <v>8332</v>
      </c>
      <c r="R289" t="s">
        <v>8333</v>
      </c>
      <c r="S289" s="15">
        <f t="shared" si="18"/>
        <v>40952.636979166666</v>
      </c>
      <c r="T289" s="15">
        <f t="shared" si="19"/>
        <v>41012.595312500001</v>
      </c>
    </row>
    <row r="290" spans="1:20" ht="48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>
        <f t="shared" si="16"/>
        <v>111.425</v>
      </c>
      <c r="P290">
        <f t="shared" si="17"/>
        <v>18464479.305555556</v>
      </c>
      <c r="Q290" t="s">
        <v>8324</v>
      </c>
      <c r="R290" t="s">
        <v>8329</v>
      </c>
      <c r="S290" s="15">
        <f t="shared" si="18"/>
        <v>40956.066087962965</v>
      </c>
      <c r="T290" s="15">
        <f t="shared" si="19"/>
        <v>41013.73333333333</v>
      </c>
    </row>
    <row r="291" spans="1:20" ht="48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>
        <f t="shared" si="16"/>
        <v>1.1499999999999999</v>
      </c>
      <c r="P291">
        <f t="shared" si="17"/>
        <v>332371156.25</v>
      </c>
      <c r="Q291" t="s">
        <v>8309</v>
      </c>
      <c r="R291" t="s">
        <v>8315</v>
      </c>
      <c r="S291" s="15">
        <f t="shared" si="18"/>
        <v>40956.553530092591</v>
      </c>
      <c r="T291" s="15">
        <f t="shared" si="19"/>
        <v>40986.511863425927</v>
      </c>
    </row>
    <row r="292" spans="1:20" ht="32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>
        <f t="shared" si="16"/>
        <v>156.36363636363637</v>
      </c>
      <c r="P292">
        <f t="shared" si="17"/>
        <v>40293077.939393938</v>
      </c>
      <c r="Q292" t="s">
        <v>8324</v>
      </c>
      <c r="R292" t="s">
        <v>8329</v>
      </c>
      <c r="S292" s="15">
        <f t="shared" si="18"/>
        <v>40958.717268518521</v>
      </c>
      <c r="T292" s="15">
        <f t="shared" si="19"/>
        <v>40981.290972222225</v>
      </c>
    </row>
    <row r="293" spans="1:20" ht="48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>
        <f t="shared" si="16"/>
        <v>456.41449999999998</v>
      </c>
      <c r="P293">
        <f t="shared" si="17"/>
        <v>511052.82551883167</v>
      </c>
      <c r="Q293" t="s">
        <v>8321</v>
      </c>
      <c r="R293" t="s">
        <v>8341</v>
      </c>
      <c r="S293" s="15">
        <f t="shared" si="18"/>
        <v>40959.734398148146</v>
      </c>
      <c r="T293" s="15">
        <f t="shared" si="19"/>
        <v>40990.125</v>
      </c>
    </row>
    <row r="294" spans="1:20" ht="16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>
        <f t="shared" si="16"/>
        <v>103.33333333333334</v>
      </c>
      <c r="P294">
        <f t="shared" si="17"/>
        <v>120896076.27272727</v>
      </c>
      <c r="Q294" t="s">
        <v>8324</v>
      </c>
      <c r="R294" t="s">
        <v>8328</v>
      </c>
      <c r="S294" s="15">
        <f t="shared" si="18"/>
        <v>40960.861562500002</v>
      </c>
      <c r="T294" s="15">
        <f t="shared" si="19"/>
        <v>40976.207638888889</v>
      </c>
    </row>
    <row r="295" spans="1:20" ht="48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>
        <f t="shared" si="16"/>
        <v>125.10239999999999</v>
      </c>
      <c r="P295">
        <f t="shared" si="17"/>
        <v>3121769.3779342724</v>
      </c>
      <c r="Q295" t="s">
        <v>8318</v>
      </c>
      <c r="R295" t="s">
        <v>8348</v>
      </c>
      <c r="S295" s="15">
        <f t="shared" si="18"/>
        <v>40961.057349537034</v>
      </c>
      <c r="T295" s="15">
        <f t="shared" si="19"/>
        <v>40992.166666666664</v>
      </c>
    </row>
    <row r="296" spans="1:20" ht="48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>
        <f t="shared" si="16"/>
        <v>102.73469387755102</v>
      </c>
      <c r="P296">
        <f t="shared" si="17"/>
        <v>23748046.160714287</v>
      </c>
      <c r="Q296" t="s">
        <v>8324</v>
      </c>
      <c r="R296" t="s">
        <v>8353</v>
      </c>
      <c r="S296" s="15">
        <f t="shared" si="18"/>
        <v>40961.252141203702</v>
      </c>
      <c r="T296" s="15">
        <f t="shared" si="19"/>
        <v>40989.866666666669</v>
      </c>
    </row>
    <row r="297" spans="1:20" ht="48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>
        <f t="shared" si="16"/>
        <v>111.78571428571429</v>
      </c>
      <c r="P297">
        <f t="shared" si="17"/>
        <v>7228774.8152173916</v>
      </c>
      <c r="Q297" t="s">
        <v>8324</v>
      </c>
      <c r="R297" t="s">
        <v>8325</v>
      </c>
      <c r="S297" s="15">
        <f t="shared" si="18"/>
        <v>40963.613032407404</v>
      </c>
      <c r="T297" s="15">
        <f t="shared" si="19"/>
        <v>41006.207638888889</v>
      </c>
    </row>
    <row r="298" spans="1:20" ht="48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>
        <f t="shared" si="16"/>
        <v>147.6</v>
      </c>
      <c r="P298">
        <f t="shared" si="17"/>
        <v>21457972.161290321</v>
      </c>
      <c r="Q298" t="s">
        <v>8309</v>
      </c>
      <c r="R298" t="s">
        <v>8314</v>
      </c>
      <c r="S298" s="15">
        <f t="shared" si="18"/>
        <v>40967.081874999996</v>
      </c>
      <c r="T298" s="15">
        <f t="shared" si="19"/>
        <v>41027.040208333332</v>
      </c>
    </row>
    <row r="299" spans="1:20" ht="48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>
        <f t="shared" si="16"/>
        <v>14.314285714285715</v>
      </c>
      <c r="P299">
        <f t="shared" si="17"/>
        <v>39130597.735294119</v>
      </c>
      <c r="Q299" t="s">
        <v>8321</v>
      </c>
      <c r="R299" t="s">
        <v>8357</v>
      </c>
      <c r="S299" s="15">
        <f t="shared" si="18"/>
        <v>40967.614849537036</v>
      </c>
      <c r="T299" s="15">
        <f t="shared" si="19"/>
        <v>40997.573182870372</v>
      </c>
    </row>
    <row r="300" spans="1:20" ht="48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>
        <f t="shared" si="16"/>
        <v>156</v>
      </c>
      <c r="P300">
        <f t="shared" si="17"/>
        <v>11775564.85840708</v>
      </c>
      <c r="Q300" t="s">
        <v>8309</v>
      </c>
      <c r="R300" t="s">
        <v>8314</v>
      </c>
      <c r="S300" s="15">
        <f t="shared" si="18"/>
        <v>40969.912372685183</v>
      </c>
      <c r="T300" s="15">
        <f t="shared" si="19"/>
        <v>41004.290972222225</v>
      </c>
    </row>
    <row r="301" spans="1:20" ht="32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>
        <f t="shared" si="16"/>
        <v>113.72727272727272</v>
      </c>
      <c r="P301">
        <f t="shared" si="17"/>
        <v>70037431.736842111</v>
      </c>
      <c r="Q301" t="s">
        <v>8324</v>
      </c>
      <c r="R301" t="s">
        <v>8328</v>
      </c>
      <c r="S301" s="15">
        <f t="shared" si="18"/>
        <v>40970.750034722223</v>
      </c>
      <c r="T301" s="15">
        <f t="shared" si="19"/>
        <v>41030.708368055559</v>
      </c>
    </row>
    <row r="302" spans="1:20" ht="48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>
        <f t="shared" si="16"/>
        <v>112.92857142857142</v>
      </c>
      <c r="P302">
        <f t="shared" si="17"/>
        <v>10818878.520325202</v>
      </c>
      <c r="Q302" t="s">
        <v>8316</v>
      </c>
      <c r="R302" t="s">
        <v>8317</v>
      </c>
      <c r="S302" s="15">
        <f t="shared" si="18"/>
        <v>40970.875671296293</v>
      </c>
      <c r="T302" s="15">
        <f t="shared" si="19"/>
        <v>41000.834004629629</v>
      </c>
    </row>
    <row r="303" spans="1:20" ht="48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>
        <f t="shared" si="16"/>
        <v>6.9230769230769221E-2</v>
      </c>
      <c r="P303">
        <f t="shared" si="17"/>
        <v>665366511</v>
      </c>
      <c r="Q303" t="s">
        <v>8309</v>
      </c>
      <c r="R303" t="s">
        <v>8315</v>
      </c>
      <c r="S303" s="15">
        <f t="shared" si="18"/>
        <v>40971.002569444441</v>
      </c>
      <c r="T303" s="15">
        <f t="shared" si="19"/>
        <v>41016.021527777775</v>
      </c>
    </row>
    <row r="304" spans="1:20" ht="48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>
        <f t="shared" si="16"/>
        <v>101.45454545454547</v>
      </c>
      <c r="P304">
        <f t="shared" si="17"/>
        <v>27161406.734693877</v>
      </c>
      <c r="Q304" t="s">
        <v>8324</v>
      </c>
      <c r="R304" t="s">
        <v>8325</v>
      </c>
      <c r="S304" s="15">
        <f t="shared" si="18"/>
        <v>40973.038541666669</v>
      </c>
      <c r="T304" s="15">
        <f t="shared" si="19"/>
        <v>40993.996874999997</v>
      </c>
    </row>
    <row r="305" spans="1:20" ht="32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>
        <f t="shared" si="16"/>
        <v>115.33333333333333</v>
      </c>
      <c r="P305">
        <f t="shared" si="17"/>
        <v>31689722.547619049</v>
      </c>
      <c r="Q305" t="s">
        <v>8324</v>
      </c>
      <c r="R305" t="s">
        <v>8345</v>
      </c>
      <c r="S305" s="15">
        <f t="shared" si="18"/>
        <v>40973.72623842593</v>
      </c>
      <c r="T305" s="15">
        <f t="shared" si="19"/>
        <v>41020.165972222225</v>
      </c>
    </row>
    <row r="306" spans="1:20" ht="48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>
        <f t="shared" si="16"/>
        <v>41.25</v>
      </c>
      <c r="P306">
        <f t="shared" si="17"/>
        <v>190138510.7142857</v>
      </c>
      <c r="Q306" t="s">
        <v>8332</v>
      </c>
      <c r="R306" t="s">
        <v>8333</v>
      </c>
      <c r="S306" s="15">
        <f t="shared" si="18"/>
        <v>40973.740451388891</v>
      </c>
      <c r="T306" s="15">
        <f t="shared" si="19"/>
        <v>41003.698784722219</v>
      </c>
    </row>
    <row r="307" spans="1:20" ht="48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>
        <f t="shared" si="16"/>
        <v>119.85454545454546</v>
      </c>
      <c r="P307">
        <f t="shared" si="17"/>
        <v>9932629.8731343281</v>
      </c>
      <c r="Q307" t="s">
        <v>8324</v>
      </c>
      <c r="R307" t="s">
        <v>8353</v>
      </c>
      <c r="S307" s="15">
        <f t="shared" si="18"/>
        <v>40973.773182870369</v>
      </c>
      <c r="T307" s="15">
        <f t="shared" si="19"/>
        <v>41003.731516203705</v>
      </c>
    </row>
    <row r="308" spans="1:20" ht="32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>
        <f t="shared" si="16"/>
        <v>142.86666666666667</v>
      </c>
      <c r="P308">
        <f t="shared" si="17"/>
        <v>27730425.416666668</v>
      </c>
      <c r="Q308" t="s">
        <v>8324</v>
      </c>
      <c r="R308" t="s">
        <v>8345</v>
      </c>
      <c r="S308" s="15">
        <f t="shared" si="18"/>
        <v>40974.791898148149</v>
      </c>
      <c r="T308" s="15">
        <f t="shared" si="19"/>
        <v>41004.750231481477</v>
      </c>
    </row>
    <row r="309" spans="1:20" ht="48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>
        <f t="shared" si="16"/>
        <v>132.024</v>
      </c>
      <c r="P309">
        <f t="shared" si="17"/>
        <v>8701442.9934640527</v>
      </c>
      <c r="Q309" t="s">
        <v>8321</v>
      </c>
      <c r="R309" t="s">
        <v>8322</v>
      </c>
      <c r="S309" s="15">
        <f t="shared" si="18"/>
        <v>40977.805300925924</v>
      </c>
      <c r="T309" s="15">
        <f t="shared" si="19"/>
        <v>41007.76363425926</v>
      </c>
    </row>
    <row r="310" spans="1:20" ht="48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>
        <f t="shared" si="16"/>
        <v>104.8048048048048</v>
      </c>
      <c r="P310">
        <f t="shared" si="17"/>
        <v>41604159.625</v>
      </c>
      <c r="Q310" t="s">
        <v>8324</v>
      </c>
      <c r="R310" t="s">
        <v>8328</v>
      </c>
      <c r="S310" s="15">
        <f t="shared" si="18"/>
        <v>40977.948009259257</v>
      </c>
      <c r="T310" s="15">
        <f t="shared" si="19"/>
        <v>41007.906342592592</v>
      </c>
    </row>
    <row r="311" spans="1:20" ht="48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>
        <f t="shared" si="16"/>
        <v>100.85533333333332</v>
      </c>
      <c r="P311">
        <f t="shared" si="17"/>
        <v>27736425.083333332</v>
      </c>
      <c r="Q311" t="s">
        <v>8324</v>
      </c>
      <c r="R311" t="s">
        <v>8325</v>
      </c>
      <c r="S311" s="15">
        <f t="shared" si="18"/>
        <v>40978.125046296293</v>
      </c>
      <c r="T311" s="15">
        <f t="shared" si="19"/>
        <v>41038.083379629628</v>
      </c>
    </row>
    <row r="312" spans="1:20" ht="48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>
        <f t="shared" si="16"/>
        <v>0</v>
      </c>
      <c r="P312" t="e">
        <f t="shared" si="17"/>
        <v>#DIV/0!</v>
      </c>
      <c r="Q312" t="s">
        <v>8324</v>
      </c>
      <c r="R312" t="s">
        <v>8327</v>
      </c>
      <c r="S312" s="15">
        <f t="shared" si="18"/>
        <v>40978.238067129627</v>
      </c>
      <c r="T312" s="15">
        <f t="shared" si="19"/>
        <v>41008.196400462963</v>
      </c>
    </row>
    <row r="313" spans="1:20" ht="48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>
        <f t="shared" si="16"/>
        <v>123.94678492239468</v>
      </c>
      <c r="P313">
        <f t="shared" si="17"/>
        <v>102435243.46153846</v>
      </c>
      <c r="Q313" t="s">
        <v>8324</v>
      </c>
      <c r="R313" t="s">
        <v>8328</v>
      </c>
      <c r="S313" s="15">
        <f t="shared" si="18"/>
        <v>40981.710243055553</v>
      </c>
      <c r="T313" s="15">
        <f t="shared" si="19"/>
        <v>41011.710243055553</v>
      </c>
    </row>
    <row r="314" spans="1:20" ht="48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>
        <f t="shared" si="16"/>
        <v>1</v>
      </c>
      <c r="P314">
        <f t="shared" si="17"/>
        <v>665833073</v>
      </c>
      <c r="Q314" t="s">
        <v>8324</v>
      </c>
      <c r="R314" t="s">
        <v>8328</v>
      </c>
      <c r="S314" s="15">
        <f t="shared" si="18"/>
        <v>40981.802615740737</v>
      </c>
      <c r="T314" s="15">
        <f t="shared" si="19"/>
        <v>41041.104861111111</v>
      </c>
    </row>
    <row r="315" spans="1:20" ht="48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>
        <f t="shared" si="16"/>
        <v>142.79999999999998</v>
      </c>
      <c r="P315">
        <f t="shared" si="17"/>
        <v>30267600.772727273</v>
      </c>
      <c r="Q315" t="s">
        <v>8324</v>
      </c>
      <c r="R315" t="s">
        <v>8325</v>
      </c>
      <c r="S315" s="15">
        <f t="shared" si="18"/>
        <v>40983.055949074071</v>
      </c>
      <c r="T315" s="15">
        <f t="shared" si="19"/>
        <v>41040.657638888886</v>
      </c>
    </row>
    <row r="316" spans="1:20" ht="48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>
        <f t="shared" si="16"/>
        <v>0.90909090909090906</v>
      </c>
      <c r="P316">
        <f t="shared" si="17"/>
        <v>1331982127</v>
      </c>
      <c r="Q316" t="s">
        <v>8324</v>
      </c>
      <c r="R316" t="s">
        <v>8339</v>
      </c>
      <c r="S316" s="15">
        <f t="shared" si="18"/>
        <v>40985.459803240738</v>
      </c>
      <c r="T316" s="15">
        <f t="shared" si="19"/>
        <v>41015.666666666664</v>
      </c>
    </row>
    <row r="317" spans="1:20" ht="48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>
        <f t="shared" si="16"/>
        <v>116.08000000000001</v>
      </c>
      <c r="P317">
        <f t="shared" si="17"/>
        <v>8940769.6107382551</v>
      </c>
      <c r="Q317" t="s">
        <v>8309</v>
      </c>
      <c r="R317" t="s">
        <v>8314</v>
      </c>
      <c r="S317" s="15">
        <f t="shared" si="18"/>
        <v>40987.688333333332</v>
      </c>
      <c r="T317" s="15">
        <f t="shared" si="19"/>
        <v>41032.688333333332</v>
      </c>
    </row>
    <row r="318" spans="1:20" ht="48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>
        <f t="shared" si="16"/>
        <v>107.2505</v>
      </c>
      <c r="P318">
        <f t="shared" si="17"/>
        <v>28960336.434782609</v>
      </c>
      <c r="Q318" t="s">
        <v>8324</v>
      </c>
      <c r="R318" t="s">
        <v>8325</v>
      </c>
      <c r="S318" s="15">
        <f t="shared" si="18"/>
        <v>40987.697638888887</v>
      </c>
      <c r="T318" s="15">
        <f t="shared" si="19"/>
        <v>41017.697638888887</v>
      </c>
    </row>
    <row r="319" spans="1:20" ht="48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>
        <f t="shared" si="16"/>
        <v>148.13333333333333</v>
      </c>
      <c r="P319">
        <f t="shared" si="17"/>
        <v>38062344.257142857</v>
      </c>
      <c r="Q319" t="s">
        <v>8324</v>
      </c>
      <c r="R319" t="s">
        <v>8325</v>
      </c>
      <c r="S319" s="15">
        <f t="shared" si="18"/>
        <v>40987.773715277777</v>
      </c>
      <c r="T319" s="15">
        <f t="shared" si="19"/>
        <v>41026.916666666664</v>
      </c>
    </row>
    <row r="320" spans="1:20" ht="16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>
        <f t="shared" si="16"/>
        <v>100.49999999999999</v>
      </c>
      <c r="P320">
        <f t="shared" si="17"/>
        <v>49340085.222222224</v>
      </c>
      <c r="Q320" t="s">
        <v>8309</v>
      </c>
      <c r="R320" t="s">
        <v>8311</v>
      </c>
      <c r="S320" s="15">
        <f t="shared" si="18"/>
        <v>40987.776631944449</v>
      </c>
      <c r="T320" s="15">
        <f t="shared" si="19"/>
        <v>41001.776631944449</v>
      </c>
    </row>
    <row r="321" spans="1:20" ht="48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>
        <f t="shared" si="16"/>
        <v>0</v>
      </c>
      <c r="P321" t="e">
        <f t="shared" si="17"/>
        <v>#DIV/0!</v>
      </c>
      <c r="Q321" t="s">
        <v>8309</v>
      </c>
      <c r="R321" t="s">
        <v>8315</v>
      </c>
      <c r="S321" s="15">
        <f t="shared" si="18"/>
        <v>40987.83488425926</v>
      </c>
      <c r="T321" s="15">
        <f t="shared" si="19"/>
        <v>41047.83488425926</v>
      </c>
    </row>
    <row r="322" spans="1:20" ht="48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>
        <f t="shared" ref="O322:O385" si="20">(E322/D322)*100</f>
        <v>119.90909090909089</v>
      </c>
      <c r="P322">
        <f t="shared" ref="P322:P385" si="21">(J322/L322)</f>
        <v>39182122.352941178</v>
      </c>
      <c r="Q322" t="s">
        <v>8324</v>
      </c>
      <c r="R322" t="s">
        <v>8345</v>
      </c>
      <c r="S322" s="15">
        <f t="shared" ref="S322:S385" si="22">(((J322/60)/60)/24)+DATE(1970,1,1)</f>
        <v>40987.890740740739</v>
      </c>
      <c r="T322" s="15">
        <f t="shared" ref="T322:T385" si="23">(((I322/60)/60)/24)+DATE(1970,1,1)</f>
        <v>41017.890740740739</v>
      </c>
    </row>
    <row r="323" spans="1:20" ht="48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>
        <f t="shared" si="20"/>
        <v>172.8</v>
      </c>
      <c r="P323">
        <f t="shared" si="21"/>
        <v>30981386.465116277</v>
      </c>
      <c r="Q323" t="s">
        <v>8324</v>
      </c>
      <c r="R323" t="s">
        <v>8325</v>
      </c>
      <c r="S323" s="15">
        <f t="shared" si="22"/>
        <v>40987.977060185185</v>
      </c>
      <c r="T323" s="15">
        <f t="shared" si="23"/>
        <v>41022.166666666664</v>
      </c>
    </row>
    <row r="324" spans="1:20" ht="48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>
        <f t="shared" si="20"/>
        <v>0</v>
      </c>
      <c r="P324" t="e">
        <f t="shared" si="21"/>
        <v>#DIV/0!</v>
      </c>
      <c r="Q324" t="s">
        <v>8321</v>
      </c>
      <c r="R324" t="s">
        <v>8343</v>
      </c>
      <c r="S324" s="15">
        <f t="shared" si="22"/>
        <v>40990.050069444449</v>
      </c>
      <c r="T324" s="15">
        <f t="shared" si="23"/>
        <v>41050.050069444449</v>
      </c>
    </row>
    <row r="325" spans="1:20" ht="48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>
        <f t="shared" si="20"/>
        <v>148</v>
      </c>
      <c r="P325">
        <f t="shared" si="21"/>
        <v>88829045.666666672</v>
      </c>
      <c r="Q325" t="s">
        <v>8321</v>
      </c>
      <c r="R325" t="s">
        <v>8322</v>
      </c>
      <c r="S325" s="15">
        <f t="shared" si="22"/>
        <v>40990.709317129629</v>
      </c>
      <c r="T325" s="15">
        <f t="shared" si="23"/>
        <v>41015.875</v>
      </c>
    </row>
    <row r="326" spans="1:20" ht="48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>
        <f t="shared" si="20"/>
        <v>108.04450000000001</v>
      </c>
      <c r="P326">
        <f t="shared" si="21"/>
        <v>7241592.1739130439</v>
      </c>
      <c r="Q326" t="s">
        <v>8309</v>
      </c>
      <c r="R326" t="s">
        <v>8314</v>
      </c>
      <c r="S326" s="15">
        <f t="shared" si="22"/>
        <v>40990.909259259257</v>
      </c>
      <c r="T326" s="15">
        <f t="shared" si="23"/>
        <v>41026.897222222222</v>
      </c>
    </row>
    <row r="327" spans="1:20" ht="48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>
        <f t="shared" si="20"/>
        <v>265.66666666666669</v>
      </c>
      <c r="P327">
        <f t="shared" si="21"/>
        <v>44417399.200000003</v>
      </c>
      <c r="Q327" t="s">
        <v>8324</v>
      </c>
      <c r="R327" t="s">
        <v>8328</v>
      </c>
      <c r="S327" s="15">
        <f t="shared" si="22"/>
        <v>40991.708055555559</v>
      </c>
      <c r="T327" s="15">
        <f t="shared" si="23"/>
        <v>41021.708055555559</v>
      </c>
    </row>
    <row r="328" spans="1:20" ht="48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>
        <f t="shared" si="20"/>
        <v>0.8</v>
      </c>
      <c r="P328">
        <f t="shared" si="21"/>
        <v>444269500.33333331</v>
      </c>
      <c r="Q328" t="s">
        <v>8309</v>
      </c>
      <c r="R328" t="s">
        <v>8315</v>
      </c>
      <c r="S328" s="15">
        <f t="shared" si="22"/>
        <v>40995.024317129632</v>
      </c>
      <c r="T328" s="15">
        <f t="shared" si="23"/>
        <v>41054.593055555553</v>
      </c>
    </row>
    <row r="329" spans="1:20" ht="32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>
        <f t="shared" si="20"/>
        <v>233.33333333333334</v>
      </c>
      <c r="P329">
        <f t="shared" si="21"/>
        <v>66647434.700000003</v>
      </c>
      <c r="Q329" t="s">
        <v>8324</v>
      </c>
      <c r="R329" t="s">
        <v>8325</v>
      </c>
      <c r="S329" s="15">
        <f t="shared" si="22"/>
        <v>40996.646921296298</v>
      </c>
      <c r="T329" s="15">
        <f t="shared" si="23"/>
        <v>41026.646921296298</v>
      </c>
    </row>
    <row r="330" spans="1:20" ht="48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>
        <f t="shared" si="20"/>
        <v>100.02</v>
      </c>
      <c r="P330">
        <f t="shared" si="21"/>
        <v>47605373.071428575</v>
      </c>
      <c r="Q330" t="s">
        <v>8324</v>
      </c>
      <c r="R330" t="s">
        <v>8325</v>
      </c>
      <c r="S330" s="15">
        <f t="shared" si="22"/>
        <v>40996.667199074072</v>
      </c>
      <c r="T330" s="15">
        <f t="shared" si="23"/>
        <v>41026.667199074072</v>
      </c>
    </row>
    <row r="331" spans="1:20" ht="48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>
        <f t="shared" si="20"/>
        <v>107.53333333333333</v>
      </c>
      <c r="P331">
        <f t="shared" si="21"/>
        <v>18774347.718309861</v>
      </c>
      <c r="Q331" t="s">
        <v>8324</v>
      </c>
      <c r="R331" t="s">
        <v>8325</v>
      </c>
      <c r="S331" s="15">
        <f t="shared" si="22"/>
        <v>40996.994074074071</v>
      </c>
      <c r="T331" s="15">
        <f t="shared" si="23"/>
        <v>41028.166666666664</v>
      </c>
    </row>
    <row r="332" spans="1:20" ht="48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>
        <f t="shared" si="20"/>
        <v>392.5</v>
      </c>
      <c r="P332">
        <f t="shared" si="21"/>
        <v>51268912.192307696</v>
      </c>
      <c r="Q332" t="s">
        <v>8309</v>
      </c>
      <c r="R332" t="s">
        <v>8311</v>
      </c>
      <c r="S332" s="15">
        <f t="shared" si="22"/>
        <v>40997.144872685189</v>
      </c>
      <c r="T332" s="15">
        <f t="shared" si="23"/>
        <v>41050.124305555553</v>
      </c>
    </row>
    <row r="333" spans="1:20" ht="48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>
        <f t="shared" si="20"/>
        <v>102.72727272727273</v>
      </c>
      <c r="P333">
        <f t="shared" si="21"/>
        <v>39205924.235294119</v>
      </c>
      <c r="Q333" t="s">
        <v>8324</v>
      </c>
      <c r="R333" t="s">
        <v>8329</v>
      </c>
      <c r="S333" s="15">
        <f t="shared" si="22"/>
        <v>40997.257222222222</v>
      </c>
      <c r="T333" s="15">
        <f t="shared" si="23"/>
        <v>41015.257222222222</v>
      </c>
    </row>
    <row r="334" spans="1:20" ht="48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>
        <f t="shared" si="20"/>
        <v>123.94444444444443</v>
      </c>
      <c r="P334">
        <f t="shared" si="21"/>
        <v>41656333.03125</v>
      </c>
      <c r="Q334" t="s">
        <v>8309</v>
      </c>
      <c r="R334" t="s">
        <v>8311</v>
      </c>
      <c r="S334" s="15">
        <f t="shared" si="22"/>
        <v>40997.271493055552</v>
      </c>
      <c r="T334" s="15">
        <f t="shared" si="23"/>
        <v>41057.271493055552</v>
      </c>
    </row>
    <row r="335" spans="1:20" ht="48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>
        <f t="shared" si="20"/>
        <v>104.21799999999999</v>
      </c>
      <c r="P335">
        <f t="shared" si="21"/>
        <v>4152866.1152647976</v>
      </c>
      <c r="Q335" t="s">
        <v>8318</v>
      </c>
      <c r="R335" t="s">
        <v>8354</v>
      </c>
      <c r="S335" s="15">
        <f t="shared" si="22"/>
        <v>40998.051192129627</v>
      </c>
      <c r="T335" s="15">
        <f t="shared" si="23"/>
        <v>41028.051192129627</v>
      </c>
    </row>
    <row r="336" spans="1:20" ht="48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>
        <f t="shared" si="20"/>
        <v>112.91099999999999</v>
      </c>
      <c r="P336">
        <f t="shared" si="21"/>
        <v>14033766.4</v>
      </c>
      <c r="Q336" t="s">
        <v>8324</v>
      </c>
      <c r="R336" t="s">
        <v>8328</v>
      </c>
      <c r="S336" s="15">
        <f t="shared" si="22"/>
        <v>40999.645925925928</v>
      </c>
      <c r="T336" s="15">
        <f t="shared" si="23"/>
        <v>41029.645925925928</v>
      </c>
    </row>
    <row r="337" spans="1:20" ht="32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>
        <f t="shared" si="20"/>
        <v>175.84040000000002</v>
      </c>
      <c r="P337">
        <f t="shared" si="21"/>
        <v>8493592.522292994</v>
      </c>
      <c r="Q337" t="s">
        <v>8324</v>
      </c>
      <c r="R337" t="s">
        <v>8328</v>
      </c>
      <c r="S337" s="15">
        <f t="shared" si="22"/>
        <v>41002.958634259259</v>
      </c>
      <c r="T337" s="15">
        <f t="shared" si="23"/>
        <v>41032.958634259259</v>
      </c>
    </row>
    <row r="338" spans="1:20" ht="48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>
        <f t="shared" si="20"/>
        <v>121.2</v>
      </c>
      <c r="P338">
        <f t="shared" si="21"/>
        <v>36041892.297297299</v>
      </c>
      <c r="Q338" t="s">
        <v>8324</v>
      </c>
      <c r="R338" t="s">
        <v>8325</v>
      </c>
      <c r="S338" s="15">
        <f t="shared" si="22"/>
        <v>41003.60665509259</v>
      </c>
      <c r="T338" s="15">
        <f t="shared" si="23"/>
        <v>41057.165972222225</v>
      </c>
    </row>
    <row r="339" spans="1:20" ht="48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>
        <f t="shared" si="20"/>
        <v>6.6066666666666665</v>
      </c>
      <c r="P339">
        <f t="shared" si="21"/>
        <v>55566500.791666664</v>
      </c>
      <c r="Q339" t="s">
        <v>8324</v>
      </c>
      <c r="R339" t="s">
        <v>8327</v>
      </c>
      <c r="S339" s="15">
        <f t="shared" si="22"/>
        <v>41004.139108796298</v>
      </c>
      <c r="T339" s="15">
        <f t="shared" si="23"/>
        <v>41034.139108796298</v>
      </c>
    </row>
    <row r="340" spans="1:20" ht="48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>
        <f t="shared" si="20"/>
        <v>114.57142857142857</v>
      </c>
      <c r="P340">
        <f t="shared" si="21"/>
        <v>24247228.272727273</v>
      </c>
      <c r="Q340" t="s">
        <v>8324</v>
      </c>
      <c r="R340" t="s">
        <v>8328</v>
      </c>
      <c r="S340" s="15">
        <f t="shared" si="22"/>
        <v>41004.156886574077</v>
      </c>
      <c r="T340" s="15">
        <f t="shared" si="23"/>
        <v>41045.207638888889</v>
      </c>
    </row>
    <row r="341" spans="1:20" ht="32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>
        <f t="shared" si="20"/>
        <v>102.60000000000001</v>
      </c>
      <c r="P341">
        <f t="shared" si="21"/>
        <v>20838230.359375</v>
      </c>
      <c r="Q341" t="s">
        <v>8324</v>
      </c>
      <c r="R341" t="s">
        <v>8328</v>
      </c>
      <c r="S341" s="15">
        <f t="shared" si="22"/>
        <v>41004.72619212963</v>
      </c>
      <c r="T341" s="15">
        <f t="shared" si="23"/>
        <v>41034.72619212963</v>
      </c>
    </row>
    <row r="342" spans="1:20" ht="48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>
        <f t="shared" si="20"/>
        <v>106.65777537961894</v>
      </c>
      <c r="P342">
        <f t="shared" si="21"/>
        <v>17782044.440000001</v>
      </c>
      <c r="Q342" t="s">
        <v>8324</v>
      </c>
      <c r="R342" t="s">
        <v>8328</v>
      </c>
      <c r="S342" s="15">
        <f t="shared" si="22"/>
        <v>41004.802465277775</v>
      </c>
      <c r="T342" s="15">
        <f t="shared" si="23"/>
        <v>41034.802407407406</v>
      </c>
    </row>
    <row r="343" spans="1:20" ht="48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>
        <f t="shared" si="20"/>
        <v>117.25000000000001</v>
      </c>
      <c r="P343">
        <f t="shared" si="21"/>
        <v>33342748.949999999</v>
      </c>
      <c r="Q343" t="s">
        <v>8324</v>
      </c>
      <c r="R343" t="s">
        <v>8325</v>
      </c>
      <c r="S343" s="15">
        <f t="shared" si="22"/>
        <v>41005.45784722222</v>
      </c>
      <c r="T343" s="15">
        <f t="shared" si="23"/>
        <v>41048.125</v>
      </c>
    </row>
    <row r="344" spans="1:20" ht="32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>
        <f t="shared" si="20"/>
        <v>4.5</v>
      </c>
      <c r="P344">
        <f t="shared" si="21"/>
        <v>444582838.66666669</v>
      </c>
      <c r="Q344" t="s">
        <v>8332</v>
      </c>
      <c r="R344" t="s">
        <v>8333</v>
      </c>
      <c r="S344" s="15">
        <f t="shared" si="22"/>
        <v>41005.904120370367</v>
      </c>
      <c r="T344" s="15">
        <f t="shared" si="23"/>
        <v>41035.904120370367</v>
      </c>
    </row>
    <row r="345" spans="1:20" ht="32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>
        <f t="shared" si="20"/>
        <v>3.5704000000000007E-2</v>
      </c>
      <c r="P345">
        <f t="shared" si="21"/>
        <v>133408920.8</v>
      </c>
      <c r="Q345" t="s">
        <v>8332</v>
      </c>
      <c r="R345" t="s">
        <v>8333</v>
      </c>
      <c r="S345" s="15">
        <f t="shared" si="22"/>
        <v>41009.847314814811</v>
      </c>
      <c r="T345" s="15">
        <f t="shared" si="23"/>
        <v>41069.847314814811</v>
      </c>
    </row>
    <row r="346" spans="1:20" ht="64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>
        <f t="shared" si="20"/>
        <v>118.19999999999999</v>
      </c>
      <c r="P346">
        <f t="shared" si="21"/>
        <v>14661054.890109889</v>
      </c>
      <c r="Q346" t="s">
        <v>8309</v>
      </c>
      <c r="R346" t="s">
        <v>8314</v>
      </c>
      <c r="S346" s="15">
        <f t="shared" si="22"/>
        <v>41010.620312500003</v>
      </c>
      <c r="T346" s="15">
        <f t="shared" si="23"/>
        <v>41040.620312500003</v>
      </c>
    </row>
    <row r="347" spans="1:20" ht="48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>
        <f t="shared" si="20"/>
        <v>125.57142857142858</v>
      </c>
      <c r="P347">
        <f t="shared" si="21"/>
        <v>17330255.142857142</v>
      </c>
      <c r="Q347" t="s">
        <v>8309</v>
      </c>
      <c r="R347" t="s">
        <v>8314</v>
      </c>
      <c r="S347" s="15">
        <f t="shared" si="22"/>
        <v>41013.787569444445</v>
      </c>
      <c r="T347" s="15">
        <f t="shared" si="23"/>
        <v>41045.791666666664</v>
      </c>
    </row>
    <row r="348" spans="1:20" ht="32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>
        <f t="shared" si="20"/>
        <v>0</v>
      </c>
      <c r="P348" t="e">
        <f t="shared" si="21"/>
        <v>#DIV/0!</v>
      </c>
      <c r="Q348" t="s">
        <v>8324</v>
      </c>
      <c r="R348" t="s">
        <v>8327</v>
      </c>
      <c r="S348" s="15">
        <f t="shared" si="22"/>
        <v>41013.822858796295</v>
      </c>
      <c r="T348" s="15">
        <f t="shared" si="23"/>
        <v>41043.822858796295</v>
      </c>
    </row>
    <row r="349" spans="1:20" ht="48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>
        <f t="shared" si="20"/>
        <v>125.76666666666667</v>
      </c>
      <c r="P349">
        <f t="shared" si="21"/>
        <v>22240708.649999999</v>
      </c>
      <c r="Q349" t="s">
        <v>8316</v>
      </c>
      <c r="R349" t="s">
        <v>8317</v>
      </c>
      <c r="S349" s="15">
        <f t="shared" si="22"/>
        <v>41013.936562499999</v>
      </c>
      <c r="T349" s="15">
        <f t="shared" si="23"/>
        <v>41061.165972222225</v>
      </c>
    </row>
    <row r="350" spans="1:20" ht="32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>
        <f t="shared" si="20"/>
        <v>107.4</v>
      </c>
      <c r="P350">
        <f t="shared" si="21"/>
        <v>6067198.6545454543</v>
      </c>
      <c r="Q350" t="s">
        <v>8309</v>
      </c>
      <c r="R350" t="s">
        <v>8314</v>
      </c>
      <c r="S350" s="15">
        <f t="shared" si="22"/>
        <v>41017.885462962964</v>
      </c>
      <c r="T350" s="15">
        <f t="shared" si="23"/>
        <v>41067.621527777781</v>
      </c>
    </row>
    <row r="351" spans="1:20" ht="48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>
        <f t="shared" si="20"/>
        <v>0.85000000000000009</v>
      </c>
      <c r="P351">
        <f t="shared" si="21"/>
        <v>83428444.0625</v>
      </c>
      <c r="Q351" t="s">
        <v>8332</v>
      </c>
      <c r="R351" t="s">
        <v>8333</v>
      </c>
      <c r="S351" s="15">
        <f t="shared" si="22"/>
        <v>41018.711863425924</v>
      </c>
      <c r="T351" s="15">
        <f t="shared" si="23"/>
        <v>41048.711863425924</v>
      </c>
    </row>
    <row r="352" spans="1:20" ht="48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>
        <f t="shared" si="20"/>
        <v>101.31578947368421</v>
      </c>
      <c r="P352">
        <f t="shared" si="21"/>
        <v>9962302.3731343281</v>
      </c>
      <c r="Q352" t="s">
        <v>8309</v>
      </c>
      <c r="R352" t="s">
        <v>8314</v>
      </c>
      <c r="S352" s="15">
        <f t="shared" si="22"/>
        <v>41019.793032407404</v>
      </c>
      <c r="T352" s="15">
        <f t="shared" si="23"/>
        <v>41049.793032407404</v>
      </c>
    </row>
    <row r="353" spans="1:20" ht="48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>
        <f t="shared" si="20"/>
        <v>398.59528571428569</v>
      </c>
      <c r="P353">
        <f t="shared" si="21"/>
        <v>4603413.3827586211</v>
      </c>
      <c r="Q353" t="s">
        <v>8318</v>
      </c>
      <c r="R353" t="s">
        <v>8348</v>
      </c>
      <c r="S353" s="15">
        <f t="shared" si="22"/>
        <v>41020.271770833337</v>
      </c>
      <c r="T353" s="15">
        <f t="shared" si="23"/>
        <v>41052.791666666664</v>
      </c>
    </row>
    <row r="354" spans="1:20" ht="48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>
        <f t="shared" si="20"/>
        <v>101.00533333333333</v>
      </c>
      <c r="P354">
        <f t="shared" si="21"/>
        <v>34235767.794871792</v>
      </c>
      <c r="Q354" t="s">
        <v>8324</v>
      </c>
      <c r="R354" t="s">
        <v>8328</v>
      </c>
      <c r="S354" s="15">
        <f t="shared" si="22"/>
        <v>41022.645185185182</v>
      </c>
      <c r="T354" s="15">
        <f t="shared" si="23"/>
        <v>41052.645185185182</v>
      </c>
    </row>
    <row r="355" spans="1:20" ht="48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>
        <f t="shared" si="20"/>
        <v>103.16400000000002</v>
      </c>
      <c r="P355">
        <f t="shared" si="21"/>
        <v>37089779.305555552</v>
      </c>
      <c r="Q355" t="s">
        <v>8324</v>
      </c>
      <c r="R355" t="s">
        <v>8328</v>
      </c>
      <c r="S355" s="15">
        <f t="shared" si="22"/>
        <v>41023.07471064815</v>
      </c>
      <c r="T355" s="15">
        <f t="shared" si="23"/>
        <v>41053.07471064815</v>
      </c>
    </row>
    <row r="356" spans="1:20" ht="48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>
        <f t="shared" si="20"/>
        <v>121.39999999999999</v>
      </c>
      <c r="P356">
        <f t="shared" si="21"/>
        <v>83452829.75</v>
      </c>
      <c r="Q356" t="s">
        <v>8324</v>
      </c>
      <c r="R356" t="s">
        <v>8328</v>
      </c>
      <c r="S356" s="15">
        <f t="shared" si="22"/>
        <v>41023.227731481478</v>
      </c>
      <c r="T356" s="15">
        <f t="shared" si="23"/>
        <v>41083.227731481478</v>
      </c>
    </row>
    <row r="357" spans="1:20" ht="48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>
        <f t="shared" si="20"/>
        <v>104.93380000000001</v>
      </c>
      <c r="P357">
        <f t="shared" si="21"/>
        <v>6042050.5339366514</v>
      </c>
      <c r="Q357" t="s">
        <v>8324</v>
      </c>
      <c r="R357" t="s">
        <v>8345</v>
      </c>
      <c r="S357" s="15">
        <f t="shared" si="22"/>
        <v>41023.782037037039</v>
      </c>
      <c r="T357" s="15">
        <f t="shared" si="23"/>
        <v>41053.782037037039</v>
      </c>
    </row>
    <row r="358" spans="1:20" ht="32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>
        <f t="shared" si="20"/>
        <v>125</v>
      </c>
      <c r="P358">
        <f t="shared" si="21"/>
        <v>49459155.111111112</v>
      </c>
      <c r="Q358" t="s">
        <v>8324</v>
      </c>
      <c r="R358" t="s">
        <v>8328</v>
      </c>
      <c r="S358" s="15">
        <f t="shared" si="22"/>
        <v>41024.985972222225</v>
      </c>
      <c r="T358" s="15">
        <f t="shared" si="23"/>
        <v>41076.415972222225</v>
      </c>
    </row>
    <row r="359" spans="1:20" ht="48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>
        <f t="shared" si="20"/>
        <v>118.5</v>
      </c>
      <c r="P359">
        <f t="shared" si="21"/>
        <v>31057533.279069766</v>
      </c>
      <c r="Q359" t="s">
        <v>8324</v>
      </c>
      <c r="R359" t="s">
        <v>8328</v>
      </c>
      <c r="S359" s="15">
        <f t="shared" si="22"/>
        <v>41025.874201388891</v>
      </c>
      <c r="T359" s="15">
        <f t="shared" si="23"/>
        <v>41039.708333333336</v>
      </c>
    </row>
    <row r="360" spans="1:20" ht="48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>
        <f t="shared" si="20"/>
        <v>100.05066666666667</v>
      </c>
      <c r="P360">
        <f t="shared" si="21"/>
        <v>35144526.236842103</v>
      </c>
      <c r="Q360" t="s">
        <v>8324</v>
      </c>
      <c r="R360" t="s">
        <v>8328</v>
      </c>
      <c r="S360" s="15">
        <f t="shared" si="22"/>
        <v>41026.083298611113</v>
      </c>
      <c r="T360" s="15">
        <f t="shared" si="23"/>
        <v>41056.083298611113</v>
      </c>
    </row>
    <row r="361" spans="1:20" ht="48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>
        <f t="shared" si="20"/>
        <v>107.35</v>
      </c>
      <c r="P361">
        <f t="shared" si="21"/>
        <v>38158325.514285713</v>
      </c>
      <c r="Q361" t="s">
        <v>8324</v>
      </c>
      <c r="R361" t="s">
        <v>8353</v>
      </c>
      <c r="S361" s="15">
        <f t="shared" si="22"/>
        <v>41026.655011574076</v>
      </c>
      <c r="T361" s="15">
        <f t="shared" si="23"/>
        <v>41057.655011574076</v>
      </c>
    </row>
    <row r="362" spans="1:20" ht="48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>
        <f t="shared" si="20"/>
        <v>101.81818181818181</v>
      </c>
      <c r="P362">
        <f t="shared" si="21"/>
        <v>15006372.404494382</v>
      </c>
      <c r="Q362" t="s">
        <v>8316</v>
      </c>
      <c r="R362" t="s">
        <v>8317</v>
      </c>
      <c r="S362" s="15">
        <f t="shared" si="22"/>
        <v>41026.953055555554</v>
      </c>
      <c r="T362" s="15">
        <f t="shared" si="23"/>
        <v>41061.953055555554</v>
      </c>
    </row>
    <row r="363" spans="1:20" ht="48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>
        <f t="shared" si="20"/>
        <v>0</v>
      </c>
      <c r="P363" t="e">
        <f t="shared" si="21"/>
        <v>#DIV/0!</v>
      </c>
      <c r="Q363" t="s">
        <v>8324</v>
      </c>
      <c r="R363" t="s">
        <v>8328</v>
      </c>
      <c r="S363" s="15">
        <f t="shared" si="22"/>
        <v>41026.958969907406</v>
      </c>
      <c r="T363" s="15">
        <f t="shared" si="23"/>
        <v>41056.958969907406</v>
      </c>
    </row>
    <row r="364" spans="1:20" ht="48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>
        <f t="shared" si="20"/>
        <v>103</v>
      </c>
      <c r="P364">
        <f t="shared" si="21"/>
        <v>95397918.785714284</v>
      </c>
      <c r="Q364" t="s">
        <v>8324</v>
      </c>
      <c r="R364" t="s">
        <v>8325</v>
      </c>
      <c r="S364" s="15">
        <f t="shared" si="22"/>
        <v>41026.996099537035</v>
      </c>
      <c r="T364" s="15">
        <f t="shared" si="23"/>
        <v>41041.996099537035</v>
      </c>
    </row>
    <row r="365" spans="1:20" ht="48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>
        <f t="shared" si="20"/>
        <v>1.125</v>
      </c>
      <c r="P365">
        <f t="shared" si="21"/>
        <v>333963907.75</v>
      </c>
      <c r="Q365" t="s">
        <v>8321</v>
      </c>
      <c r="R365" t="s">
        <v>8357</v>
      </c>
      <c r="S365" s="15">
        <f t="shared" si="22"/>
        <v>41030.292025462964</v>
      </c>
      <c r="T365" s="15">
        <f t="shared" si="23"/>
        <v>41059.791666666664</v>
      </c>
    </row>
    <row r="366" spans="1:20" ht="48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>
        <f t="shared" si="20"/>
        <v>29.24</v>
      </c>
      <c r="P366">
        <f t="shared" si="21"/>
        <v>74216254.833333328</v>
      </c>
      <c r="Q366" t="s">
        <v>8321</v>
      </c>
      <c r="R366" t="s">
        <v>8357</v>
      </c>
      <c r="S366" s="15">
        <f t="shared" si="22"/>
        <v>41030.719756944447</v>
      </c>
      <c r="T366" s="15">
        <f t="shared" si="23"/>
        <v>41044.719756944447</v>
      </c>
    </row>
    <row r="367" spans="1:20" ht="48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>
        <f t="shared" si="20"/>
        <v>152</v>
      </c>
      <c r="P367">
        <f t="shared" si="21"/>
        <v>49481029.222222224</v>
      </c>
      <c r="Q367" t="s">
        <v>8324</v>
      </c>
      <c r="R367" t="s">
        <v>8329</v>
      </c>
      <c r="S367" s="15">
        <f t="shared" si="22"/>
        <v>41031.82163194444</v>
      </c>
      <c r="T367" s="15">
        <f t="shared" si="23"/>
        <v>41061.82163194444</v>
      </c>
    </row>
    <row r="368" spans="1:20" ht="48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>
        <f t="shared" si="20"/>
        <v>137.46666666666667</v>
      </c>
      <c r="P368">
        <f t="shared" si="21"/>
        <v>16292796.902439024</v>
      </c>
      <c r="Q368" t="s">
        <v>8309</v>
      </c>
      <c r="R368" t="s">
        <v>8314</v>
      </c>
      <c r="S368" s="15">
        <f t="shared" si="22"/>
        <v>41032.071134259262</v>
      </c>
      <c r="T368" s="15">
        <f t="shared" si="23"/>
        <v>41062.071134259262</v>
      </c>
    </row>
    <row r="369" spans="1:20" ht="32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>
        <f t="shared" si="20"/>
        <v>112.94117647058823</v>
      </c>
      <c r="P369">
        <f t="shared" si="21"/>
        <v>27270055.714285713</v>
      </c>
      <c r="Q369" t="s">
        <v>8324</v>
      </c>
      <c r="R369" t="s">
        <v>8345</v>
      </c>
      <c r="S369" s="15">
        <f t="shared" si="22"/>
        <v>41034.656597222223</v>
      </c>
      <c r="T369" s="15">
        <f t="shared" si="23"/>
        <v>41064.656597222223</v>
      </c>
    </row>
    <row r="370" spans="1:20" ht="48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>
        <f t="shared" si="20"/>
        <v>113.33333333333333</v>
      </c>
      <c r="P370">
        <f t="shared" si="21"/>
        <v>53449535.799999997</v>
      </c>
      <c r="Q370" t="s">
        <v>8324</v>
      </c>
      <c r="R370" t="s">
        <v>8328</v>
      </c>
      <c r="S370" s="15">
        <f t="shared" si="22"/>
        <v>41034.72216435185</v>
      </c>
      <c r="T370" s="15">
        <f t="shared" si="23"/>
        <v>41064.72216435185</v>
      </c>
    </row>
    <row r="371" spans="1:20" ht="48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>
        <f t="shared" si="20"/>
        <v>127.53666666666665</v>
      </c>
      <c r="P371">
        <f t="shared" si="21"/>
        <v>31819775.595238097</v>
      </c>
      <c r="Q371" t="s">
        <v>8324</v>
      </c>
      <c r="R371" t="s">
        <v>8328</v>
      </c>
      <c r="S371" s="15">
        <f t="shared" si="22"/>
        <v>41036.946469907409</v>
      </c>
      <c r="T371" s="15">
        <f t="shared" si="23"/>
        <v>41066.946469907409</v>
      </c>
    </row>
    <row r="372" spans="1:20" ht="48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>
        <f t="shared" si="20"/>
        <v>156.97</v>
      </c>
      <c r="P372">
        <f t="shared" si="21"/>
        <v>26729657.140000001</v>
      </c>
      <c r="Q372" t="s">
        <v>8324</v>
      </c>
      <c r="R372" t="s">
        <v>8328</v>
      </c>
      <c r="S372" s="15">
        <f t="shared" si="22"/>
        <v>41037.551585648151</v>
      </c>
      <c r="T372" s="15">
        <f t="shared" si="23"/>
        <v>41067.551585648151</v>
      </c>
    </row>
    <row r="373" spans="1:20" ht="48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>
        <f t="shared" si="20"/>
        <v>30.666666666666664</v>
      </c>
      <c r="P373">
        <f t="shared" si="21"/>
        <v>44550230.166666664</v>
      </c>
      <c r="Q373" t="s">
        <v>8324</v>
      </c>
      <c r="R373" t="s">
        <v>8327</v>
      </c>
      <c r="S373" s="15">
        <f t="shared" si="22"/>
        <v>41037.829918981479</v>
      </c>
      <c r="T373" s="15">
        <f t="shared" si="23"/>
        <v>41058.829918981479</v>
      </c>
    </row>
    <row r="374" spans="1:20" ht="32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>
        <f t="shared" si="20"/>
        <v>120.601</v>
      </c>
      <c r="P374">
        <f t="shared" si="21"/>
        <v>26730246.18</v>
      </c>
      <c r="Q374" t="s">
        <v>8324</v>
      </c>
      <c r="R374" t="s">
        <v>8328</v>
      </c>
      <c r="S374" s="15">
        <f t="shared" si="22"/>
        <v>41037.892465277779</v>
      </c>
      <c r="T374" s="15">
        <f t="shared" si="23"/>
        <v>41051.145833333336</v>
      </c>
    </row>
    <row r="375" spans="1:20" ht="48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>
        <f t="shared" si="20"/>
        <v>1026.8451399999999</v>
      </c>
      <c r="P375">
        <f t="shared" si="21"/>
        <v>3444916.2164948452</v>
      </c>
      <c r="Q375" t="s">
        <v>8318</v>
      </c>
      <c r="R375" t="s">
        <v>8348</v>
      </c>
      <c r="S375" s="15">
        <f t="shared" si="22"/>
        <v>41039.225601851853</v>
      </c>
      <c r="T375" s="15">
        <f t="shared" si="23"/>
        <v>41072.291666666664</v>
      </c>
    </row>
    <row r="376" spans="1:20" ht="48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>
        <f t="shared" si="20"/>
        <v>104.71999999999998</v>
      </c>
      <c r="P376">
        <f t="shared" si="21"/>
        <v>29057464.717391305</v>
      </c>
      <c r="Q376" t="s">
        <v>8324</v>
      </c>
      <c r="R376" t="s">
        <v>8345</v>
      </c>
      <c r="S376" s="15">
        <f t="shared" si="22"/>
        <v>41039.409456018519</v>
      </c>
      <c r="T376" s="15">
        <f t="shared" si="23"/>
        <v>41069.409456018519</v>
      </c>
    </row>
    <row r="377" spans="1:20" ht="48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>
        <f t="shared" si="20"/>
        <v>0</v>
      </c>
      <c r="P377" t="e">
        <f t="shared" si="21"/>
        <v>#DIV/0!</v>
      </c>
      <c r="Q377" t="s">
        <v>8309</v>
      </c>
      <c r="R377" t="s">
        <v>8315</v>
      </c>
      <c r="S377" s="15">
        <f t="shared" si="22"/>
        <v>41041.167627314811</v>
      </c>
      <c r="T377" s="15">
        <f t="shared" si="23"/>
        <v>41101.160474537035</v>
      </c>
    </row>
    <row r="378" spans="1:20" ht="48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>
        <f t="shared" si="20"/>
        <v>28.000000000000004</v>
      </c>
      <c r="P378">
        <f t="shared" si="21"/>
        <v>334273999.25</v>
      </c>
      <c r="Q378" t="s">
        <v>8321</v>
      </c>
      <c r="R378" t="s">
        <v>8357</v>
      </c>
      <c r="S378" s="15">
        <f t="shared" si="22"/>
        <v>41044.64811342593</v>
      </c>
      <c r="T378" s="15">
        <f t="shared" si="23"/>
        <v>41076.131944444445</v>
      </c>
    </row>
    <row r="379" spans="1:20" ht="48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>
        <f t="shared" si="20"/>
        <v>21.887499999999999</v>
      </c>
      <c r="P379">
        <f t="shared" si="21"/>
        <v>27288272.816326529</v>
      </c>
      <c r="Q379" t="s">
        <v>8321</v>
      </c>
      <c r="R379" t="s">
        <v>8357</v>
      </c>
      <c r="S379" s="15">
        <f t="shared" si="22"/>
        <v>41044.988055555557</v>
      </c>
      <c r="T379" s="15">
        <f t="shared" si="23"/>
        <v>41104.988055555557</v>
      </c>
    </row>
    <row r="380" spans="1:20" ht="48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>
        <f t="shared" si="20"/>
        <v>103.21061999999999</v>
      </c>
      <c r="P380">
        <f t="shared" si="21"/>
        <v>2992526.6062639821</v>
      </c>
      <c r="Q380" t="s">
        <v>8309</v>
      </c>
      <c r="R380" t="s">
        <v>8314</v>
      </c>
      <c r="S380" s="15">
        <f t="shared" si="22"/>
        <v>41051.168900462959</v>
      </c>
      <c r="T380" s="15">
        <f t="shared" si="23"/>
        <v>41086.168900462959</v>
      </c>
    </row>
    <row r="381" spans="1:20" ht="16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>
        <f t="shared" si="20"/>
        <v>0</v>
      </c>
      <c r="P381" t="e">
        <f t="shared" si="21"/>
        <v>#DIV/0!</v>
      </c>
      <c r="Q381" t="s">
        <v>8321</v>
      </c>
      <c r="R381" t="s">
        <v>8323</v>
      </c>
      <c r="S381" s="15">
        <f t="shared" si="22"/>
        <v>41053.200960648144</v>
      </c>
      <c r="T381" s="15">
        <f t="shared" si="23"/>
        <v>41111.618750000001</v>
      </c>
    </row>
    <row r="382" spans="1:20" ht="48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>
        <f t="shared" si="20"/>
        <v>113.33333333333333</v>
      </c>
      <c r="P382">
        <f t="shared" si="21"/>
        <v>46133943.965517238</v>
      </c>
      <c r="Q382" t="s">
        <v>8324</v>
      </c>
      <c r="R382" t="s">
        <v>8328</v>
      </c>
      <c r="S382" s="15">
        <f t="shared" si="22"/>
        <v>41053.772858796299</v>
      </c>
      <c r="T382" s="15">
        <f t="shared" si="23"/>
        <v>41083.772858796299</v>
      </c>
    </row>
    <row r="383" spans="1:20" ht="48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>
        <f t="shared" si="20"/>
        <v>145.11000000000001</v>
      </c>
      <c r="P383">
        <f t="shared" si="21"/>
        <v>6526280.248780488</v>
      </c>
      <c r="Q383" t="s">
        <v>8324</v>
      </c>
      <c r="R383" t="s">
        <v>8325</v>
      </c>
      <c r="S383" s="15">
        <f t="shared" si="22"/>
        <v>41053.80846064815</v>
      </c>
      <c r="T383" s="15">
        <f t="shared" si="23"/>
        <v>41074.80846064815</v>
      </c>
    </row>
    <row r="384" spans="1:20" ht="48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>
        <f t="shared" si="20"/>
        <v>0.54999999999999993</v>
      </c>
      <c r="P384">
        <f t="shared" si="21"/>
        <v>668988624</v>
      </c>
      <c r="Q384" t="s">
        <v>8321</v>
      </c>
      <c r="R384" t="s">
        <v>8343</v>
      </c>
      <c r="S384" s="15">
        <f t="shared" si="22"/>
        <v>41054.847777777781</v>
      </c>
      <c r="T384" s="15">
        <f t="shared" si="23"/>
        <v>41114.847777777781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>
        <f t="shared" si="20"/>
        <v>100.325</v>
      </c>
      <c r="P385">
        <f t="shared" si="21"/>
        <v>16729032.137499999</v>
      </c>
      <c r="Q385" t="s">
        <v>8324</v>
      </c>
      <c r="R385" t="s">
        <v>8353</v>
      </c>
      <c r="S385" s="15">
        <f t="shared" si="22"/>
        <v>41058.844571759262</v>
      </c>
      <c r="T385" s="15">
        <f t="shared" si="23"/>
        <v>41088.844571759262</v>
      </c>
    </row>
    <row r="386" spans="1:20" ht="48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>
        <f t="shared" ref="O386:O449" si="24">(E386/D386)*100</f>
        <v>203.505</v>
      </c>
      <c r="P386">
        <f t="shared" ref="P386:P449" si="25">(J386/L386)</f>
        <v>39362840.823529415</v>
      </c>
      <c r="Q386" t="s">
        <v>8324</v>
      </c>
      <c r="R386" t="s">
        <v>8325</v>
      </c>
      <c r="S386" s="15">
        <f t="shared" ref="S386:S449" si="26">(((J386/60)/60)/24)+DATE(1970,1,1)</f>
        <v>41059.006805555553</v>
      </c>
      <c r="T386" s="15">
        <f t="shared" ref="T386:T449" si="27">(((I386/60)/60)/24)+DATE(1970,1,1)</f>
        <v>41097.165972222225</v>
      </c>
    </row>
    <row r="387" spans="1:20" ht="48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>
        <f t="shared" si="24"/>
        <v>187.245</v>
      </c>
      <c r="P387">
        <f t="shared" si="25"/>
        <v>46149871.758620687</v>
      </c>
      <c r="Q387" t="s">
        <v>8324</v>
      </c>
      <c r="R387" t="s">
        <v>8328</v>
      </c>
      <c r="S387" s="15">
        <f t="shared" si="26"/>
        <v>41059.118993055556</v>
      </c>
      <c r="T387" s="15">
        <f t="shared" si="27"/>
        <v>41075.165972222225</v>
      </c>
    </row>
    <row r="388" spans="1:20" ht="48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>
        <f t="shared" si="24"/>
        <v>121.36666666666667</v>
      </c>
      <c r="P388">
        <f t="shared" si="25"/>
        <v>16941165.101265822</v>
      </c>
      <c r="Q388" t="s">
        <v>8324</v>
      </c>
      <c r="R388" t="s">
        <v>8325</v>
      </c>
      <c r="S388" s="15">
        <f t="shared" si="26"/>
        <v>41059.185682870368</v>
      </c>
      <c r="T388" s="15">
        <f t="shared" si="27"/>
        <v>41089.185682870368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>
        <f t="shared" si="24"/>
        <v>110.60000000000001</v>
      </c>
      <c r="P389">
        <f t="shared" si="25"/>
        <v>89261902.466666669</v>
      </c>
      <c r="Q389" t="s">
        <v>8309</v>
      </c>
      <c r="R389" t="s">
        <v>8311</v>
      </c>
      <c r="S389" s="15">
        <f t="shared" si="26"/>
        <v>41065.858067129629</v>
      </c>
      <c r="T389" s="15">
        <f t="shared" si="27"/>
        <v>41093.875</v>
      </c>
    </row>
    <row r="390" spans="1:20" ht="48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>
        <f t="shared" si="24"/>
        <v>104.44</v>
      </c>
      <c r="P390">
        <f t="shared" si="25"/>
        <v>16531990.259259259</v>
      </c>
      <c r="Q390" t="s">
        <v>8324</v>
      </c>
      <c r="R390" t="s">
        <v>8325</v>
      </c>
      <c r="S390" s="15">
        <f t="shared" si="26"/>
        <v>41067.74086805556</v>
      </c>
      <c r="T390" s="15">
        <f t="shared" si="27"/>
        <v>41097.74086805556</v>
      </c>
    </row>
    <row r="391" spans="1:20" ht="48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>
        <f t="shared" si="24"/>
        <v>100.1</v>
      </c>
      <c r="P391">
        <f t="shared" si="25"/>
        <v>53563947.560000002</v>
      </c>
      <c r="Q391" t="s">
        <v>8324</v>
      </c>
      <c r="R391" t="s">
        <v>8325</v>
      </c>
      <c r="S391" s="15">
        <f t="shared" si="26"/>
        <v>41067.827418981484</v>
      </c>
      <c r="T391" s="15">
        <f t="shared" si="27"/>
        <v>41086.75</v>
      </c>
    </row>
    <row r="392" spans="1:20" ht="48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>
        <f t="shared" si="24"/>
        <v>100.8955223880597</v>
      </c>
      <c r="P392">
        <f t="shared" si="25"/>
        <v>16532212.49382716</v>
      </c>
      <c r="Q392" t="s">
        <v>8324</v>
      </c>
      <c r="R392" t="s">
        <v>8328</v>
      </c>
      <c r="S392" s="15">
        <f t="shared" si="26"/>
        <v>41067.949212962965</v>
      </c>
      <c r="T392" s="15">
        <f t="shared" si="27"/>
        <v>41100.991666666669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>
        <f t="shared" si="24"/>
        <v>100.82</v>
      </c>
      <c r="P393">
        <f t="shared" si="25"/>
        <v>23494009.98245614</v>
      </c>
      <c r="Q393" t="s">
        <v>8324</v>
      </c>
      <c r="R393" t="s">
        <v>8353</v>
      </c>
      <c r="S393" s="15">
        <f t="shared" si="26"/>
        <v>41068.520474537036</v>
      </c>
      <c r="T393" s="15">
        <f t="shared" si="27"/>
        <v>41098.520474537036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>
        <f t="shared" si="24"/>
        <v>819.18387755102037</v>
      </c>
      <c r="P394">
        <f t="shared" si="25"/>
        <v>5092044.2851711027</v>
      </c>
      <c r="Q394" t="s">
        <v>8318</v>
      </c>
      <c r="R394" t="s">
        <v>8348</v>
      </c>
      <c r="S394" s="15">
        <f t="shared" si="26"/>
        <v>41069.088506944441</v>
      </c>
      <c r="T394" s="15">
        <f t="shared" si="27"/>
        <v>41099.088506944441</v>
      </c>
    </row>
    <row r="395" spans="1:20" ht="16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>
        <f t="shared" si="24"/>
        <v>124</v>
      </c>
      <c r="P395">
        <f t="shared" si="25"/>
        <v>83720195.75</v>
      </c>
      <c r="Q395" t="s">
        <v>8324</v>
      </c>
      <c r="R395" t="s">
        <v>8325</v>
      </c>
      <c r="S395" s="15">
        <f t="shared" si="26"/>
        <v>41072.739953703705</v>
      </c>
      <c r="T395" s="15">
        <f t="shared" si="27"/>
        <v>41102.739953703705</v>
      </c>
    </row>
    <row r="396" spans="1:20" ht="48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>
        <f t="shared" si="24"/>
        <v>107</v>
      </c>
      <c r="P396">
        <f t="shared" si="25"/>
        <v>35251315.315789476</v>
      </c>
      <c r="Q396" t="s">
        <v>8324</v>
      </c>
      <c r="R396" t="s">
        <v>8325</v>
      </c>
      <c r="S396" s="15">
        <f t="shared" si="26"/>
        <v>41073.050717592596</v>
      </c>
      <c r="T396" s="15">
        <f t="shared" si="27"/>
        <v>41085.683333333334</v>
      </c>
    </row>
    <row r="397" spans="1:20" ht="32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>
        <f t="shared" si="24"/>
        <v>136.80000000000001</v>
      </c>
      <c r="P397">
        <f t="shared" si="25"/>
        <v>35253977.447368421</v>
      </c>
      <c r="Q397" t="s">
        <v>8324</v>
      </c>
      <c r="R397" t="s">
        <v>8328</v>
      </c>
      <c r="S397" s="15">
        <f t="shared" si="26"/>
        <v>41074.221562500003</v>
      </c>
      <c r="T397" s="15">
        <f t="shared" si="27"/>
        <v>41104.221562500003</v>
      </c>
    </row>
    <row r="398" spans="1:20" ht="48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>
        <f t="shared" si="24"/>
        <v>101.25</v>
      </c>
      <c r="P398">
        <f t="shared" si="25"/>
        <v>191384973.7142857</v>
      </c>
      <c r="Q398" t="s">
        <v>8324</v>
      </c>
      <c r="R398" t="s">
        <v>8325</v>
      </c>
      <c r="S398" s="15">
        <f t="shared" si="26"/>
        <v>41074.727037037039</v>
      </c>
      <c r="T398" s="15">
        <f t="shared" si="27"/>
        <v>41088.727037037039</v>
      </c>
    </row>
    <row r="399" spans="1:20" ht="48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>
        <f t="shared" si="24"/>
        <v>136.66666666666666</v>
      </c>
      <c r="P399">
        <f t="shared" si="25"/>
        <v>49618671.888888888</v>
      </c>
      <c r="Q399" t="s">
        <v>8324</v>
      </c>
      <c r="R399" t="s">
        <v>8328</v>
      </c>
      <c r="S399" s="15">
        <f t="shared" si="26"/>
        <v>41074.834965277776</v>
      </c>
      <c r="T399" s="15">
        <f t="shared" si="27"/>
        <v>41090.165972222225</v>
      </c>
    </row>
    <row r="400" spans="1:20" ht="48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>
        <f t="shared" si="24"/>
        <v>303.80111428571428</v>
      </c>
      <c r="P400">
        <f t="shared" si="25"/>
        <v>1981862.3535502958</v>
      </c>
      <c r="Q400" t="s">
        <v>8318</v>
      </c>
      <c r="R400" t="s">
        <v>8354</v>
      </c>
      <c r="S400" s="15">
        <f t="shared" si="26"/>
        <v>41075.237858796296</v>
      </c>
      <c r="T400" s="15">
        <f t="shared" si="27"/>
        <v>41105.237858796296</v>
      </c>
    </row>
    <row r="401" spans="1:20" ht="48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>
        <f t="shared" si="24"/>
        <v>116.25000000000001</v>
      </c>
      <c r="P401">
        <f t="shared" si="25"/>
        <v>66988440.200000003</v>
      </c>
      <c r="Q401" t="s">
        <v>8309</v>
      </c>
      <c r="R401" t="s">
        <v>8311</v>
      </c>
      <c r="S401" s="15">
        <f t="shared" si="26"/>
        <v>41075.583379629628</v>
      </c>
      <c r="T401" s="15">
        <f t="shared" si="27"/>
        <v>41105.583379629628</v>
      </c>
    </row>
    <row r="402" spans="1:20" ht="48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>
        <f t="shared" si="24"/>
        <v>123.53333333333335</v>
      </c>
      <c r="P402">
        <f t="shared" si="25"/>
        <v>16142055.26506024</v>
      </c>
      <c r="Q402" t="s">
        <v>8324</v>
      </c>
      <c r="R402" t="s">
        <v>8328</v>
      </c>
      <c r="S402" s="15">
        <f t="shared" si="26"/>
        <v>41075.835497685184</v>
      </c>
      <c r="T402" s="15">
        <f t="shared" si="27"/>
        <v>41105.835497685184</v>
      </c>
    </row>
    <row r="403" spans="1:20" ht="48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>
        <f t="shared" si="24"/>
        <v>0</v>
      </c>
      <c r="P403" t="e">
        <f t="shared" si="25"/>
        <v>#DIV/0!</v>
      </c>
      <c r="Q403" t="s">
        <v>8321</v>
      </c>
      <c r="R403" t="s">
        <v>8357</v>
      </c>
      <c r="S403" s="15">
        <f t="shared" si="26"/>
        <v>41078.899826388886</v>
      </c>
      <c r="T403" s="15">
        <f t="shared" si="27"/>
        <v>41090.833333333336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>
        <f t="shared" si="24"/>
        <v>106.66666666666667</v>
      </c>
      <c r="P404">
        <f t="shared" si="25"/>
        <v>15056813.460674157</v>
      </c>
      <c r="Q404" t="s">
        <v>8309</v>
      </c>
      <c r="R404" t="s">
        <v>8314</v>
      </c>
      <c r="S404" s="15">
        <f t="shared" si="26"/>
        <v>41078.91201388889</v>
      </c>
      <c r="T404" s="15">
        <f t="shared" si="27"/>
        <v>41108.91201388889</v>
      </c>
    </row>
    <row r="405" spans="1:20" ht="48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>
        <f t="shared" si="24"/>
        <v>105.0859375</v>
      </c>
      <c r="P405">
        <f t="shared" si="25"/>
        <v>7837074.9181286553</v>
      </c>
      <c r="Q405" t="s">
        <v>8309</v>
      </c>
      <c r="R405" t="s">
        <v>8314</v>
      </c>
      <c r="S405" s="15">
        <f t="shared" si="26"/>
        <v>41079.877442129626</v>
      </c>
      <c r="T405" s="15">
        <f t="shared" si="27"/>
        <v>41109.877442129626</v>
      </c>
    </row>
    <row r="406" spans="1:20" ht="32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>
        <f t="shared" si="24"/>
        <v>159.99600000000001</v>
      </c>
      <c r="P406">
        <f t="shared" si="25"/>
        <v>13960764.21875</v>
      </c>
      <c r="Q406" t="s">
        <v>8324</v>
      </c>
      <c r="R406" t="s">
        <v>8325</v>
      </c>
      <c r="S406" s="15">
        <f t="shared" si="26"/>
        <v>41080.960243055553</v>
      </c>
      <c r="T406" s="15">
        <f t="shared" si="27"/>
        <v>41110.960243055553</v>
      </c>
    </row>
    <row r="407" spans="1:20" ht="48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>
        <f t="shared" si="24"/>
        <v>3.25</v>
      </c>
      <c r="P407">
        <f t="shared" si="25"/>
        <v>167537055</v>
      </c>
      <c r="Q407" t="s">
        <v>8324</v>
      </c>
      <c r="R407" t="s">
        <v>8327</v>
      </c>
      <c r="S407" s="15">
        <f t="shared" si="26"/>
        <v>41081.69027777778</v>
      </c>
      <c r="T407" s="15">
        <f t="shared" si="27"/>
        <v>41113.166666666664</v>
      </c>
    </row>
    <row r="408" spans="1:20" ht="48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>
        <f t="shared" si="24"/>
        <v>101.49999999999999</v>
      </c>
      <c r="P408">
        <f t="shared" si="25"/>
        <v>51551123.153846152</v>
      </c>
      <c r="Q408" t="s">
        <v>8324</v>
      </c>
      <c r="R408" t="s">
        <v>8325</v>
      </c>
      <c r="S408" s="15">
        <f t="shared" si="26"/>
        <v>41082.069467592592</v>
      </c>
      <c r="T408" s="15">
        <f t="shared" si="27"/>
        <v>41112.069467592592</v>
      </c>
    </row>
    <row r="409" spans="1:20" ht="48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>
        <f t="shared" si="24"/>
        <v>106.66666666666667</v>
      </c>
      <c r="P409">
        <f t="shared" si="25"/>
        <v>6838632.6836734693</v>
      </c>
      <c r="Q409" t="s">
        <v>8309</v>
      </c>
      <c r="R409" t="s">
        <v>8314</v>
      </c>
      <c r="S409" s="15">
        <f t="shared" si="26"/>
        <v>41082.564884259256</v>
      </c>
      <c r="T409" s="15">
        <f t="shared" si="27"/>
        <v>41097.564884259256</v>
      </c>
    </row>
    <row r="410" spans="1:20" ht="48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>
        <f t="shared" si="24"/>
        <v>104.72999999999999</v>
      </c>
      <c r="P410">
        <f t="shared" si="25"/>
        <v>5341206.0438247016</v>
      </c>
      <c r="Q410" t="s">
        <v>8309</v>
      </c>
      <c r="R410" t="s">
        <v>8314</v>
      </c>
      <c r="S410" s="15">
        <f t="shared" si="26"/>
        <v>41085.698113425926</v>
      </c>
      <c r="T410" s="15">
        <f t="shared" si="27"/>
        <v>41120.208333333336</v>
      </c>
    </row>
    <row r="411" spans="1:20" ht="32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>
        <f t="shared" si="24"/>
        <v>171.33333333333334</v>
      </c>
      <c r="P411">
        <f t="shared" si="25"/>
        <v>32704910.853658538</v>
      </c>
      <c r="Q411" t="s">
        <v>8324</v>
      </c>
      <c r="R411" t="s">
        <v>8328</v>
      </c>
      <c r="S411" s="15">
        <f t="shared" si="26"/>
        <v>41088.691493055558</v>
      </c>
      <c r="T411" s="15">
        <f t="shared" si="27"/>
        <v>41133.691493055558</v>
      </c>
    </row>
    <row r="412" spans="1:20" ht="48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>
        <f t="shared" si="24"/>
        <v>110.70833333333334</v>
      </c>
      <c r="P412">
        <f t="shared" si="25"/>
        <v>11660383.44347826</v>
      </c>
      <c r="Q412" t="s">
        <v>8324</v>
      </c>
      <c r="R412" t="s">
        <v>8328</v>
      </c>
      <c r="S412" s="15">
        <f t="shared" si="26"/>
        <v>41089.186296296299</v>
      </c>
      <c r="T412" s="15">
        <f t="shared" si="27"/>
        <v>41109.186296296299</v>
      </c>
    </row>
    <row r="413" spans="1:20" ht="32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>
        <f t="shared" si="24"/>
        <v>173.2</v>
      </c>
      <c r="P413">
        <f t="shared" si="25"/>
        <v>16562027.407407407</v>
      </c>
      <c r="Q413" t="s">
        <v>8321</v>
      </c>
      <c r="R413" t="s">
        <v>8322</v>
      </c>
      <c r="S413" s="15">
        <f t="shared" si="26"/>
        <v>41095.900694444441</v>
      </c>
      <c r="T413" s="15">
        <f t="shared" si="27"/>
        <v>41123.900694444441</v>
      </c>
    </row>
    <row r="414" spans="1:20" ht="48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>
        <f t="shared" si="24"/>
        <v>116.32786885245903</v>
      </c>
      <c r="P414">
        <f t="shared" si="25"/>
        <v>12779048.666666666</v>
      </c>
      <c r="Q414" t="s">
        <v>8324</v>
      </c>
      <c r="R414" t="s">
        <v>8328</v>
      </c>
      <c r="S414" s="15">
        <f t="shared" si="26"/>
        <v>41099.093865740739</v>
      </c>
      <c r="T414" s="15">
        <f t="shared" si="27"/>
        <v>41131.916666666664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>
        <f t="shared" si="24"/>
        <v>126.84</v>
      </c>
      <c r="P415">
        <f t="shared" si="25"/>
        <v>24397385.054545455</v>
      </c>
      <c r="Q415" t="s">
        <v>8309</v>
      </c>
      <c r="R415" t="s">
        <v>8314</v>
      </c>
      <c r="S415" s="15">
        <f t="shared" si="26"/>
        <v>41099.742800925924</v>
      </c>
      <c r="T415" s="15">
        <f t="shared" si="27"/>
        <v>41115.742800925924</v>
      </c>
    </row>
    <row r="416" spans="1:20" ht="48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>
        <f t="shared" si="24"/>
        <v>585.35</v>
      </c>
      <c r="P416">
        <f t="shared" si="25"/>
        <v>12779767.085714286</v>
      </c>
      <c r="Q416" t="s">
        <v>8318</v>
      </c>
      <c r="R416" t="s">
        <v>8348</v>
      </c>
      <c r="S416" s="15">
        <f t="shared" si="26"/>
        <v>41099.966944444444</v>
      </c>
      <c r="T416" s="15">
        <f t="shared" si="27"/>
        <v>41134.125</v>
      </c>
    </row>
    <row r="417" spans="1:20" ht="48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>
        <f t="shared" si="24"/>
        <v>198</v>
      </c>
      <c r="P417">
        <f t="shared" si="25"/>
        <v>47924718.821428575</v>
      </c>
      <c r="Q417" t="s">
        <v>8309</v>
      </c>
      <c r="R417" t="s">
        <v>8311</v>
      </c>
      <c r="S417" s="15">
        <f t="shared" si="26"/>
        <v>41100.158877314818</v>
      </c>
      <c r="T417" s="15">
        <f t="shared" si="27"/>
        <v>41104.126388888886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>
        <f t="shared" si="24"/>
        <v>0.55999999999999994</v>
      </c>
      <c r="P418">
        <f t="shared" si="25"/>
        <v>447347696</v>
      </c>
      <c r="Q418" t="s">
        <v>8332</v>
      </c>
      <c r="R418" t="s">
        <v>8333</v>
      </c>
      <c r="S418" s="15">
        <f t="shared" si="26"/>
        <v>41101.906111111115</v>
      </c>
      <c r="T418" s="15">
        <f t="shared" si="27"/>
        <v>41131.906111111115</v>
      </c>
    </row>
    <row r="419" spans="1:20" ht="48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>
        <f t="shared" si="24"/>
        <v>103.71999999999998</v>
      </c>
      <c r="P419">
        <f t="shared" si="25"/>
        <v>13984247.760416666</v>
      </c>
      <c r="Q419" t="s">
        <v>8309</v>
      </c>
      <c r="R419" t="s">
        <v>8314</v>
      </c>
      <c r="S419" s="15">
        <f t="shared" si="26"/>
        <v>41107.053067129629</v>
      </c>
      <c r="T419" s="15">
        <f t="shared" si="27"/>
        <v>41137.053067129629</v>
      </c>
    </row>
    <row r="420" spans="1:20" ht="48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>
        <f t="shared" si="24"/>
        <v>100.75</v>
      </c>
      <c r="P420">
        <f t="shared" si="25"/>
        <v>61022474.772727273</v>
      </c>
      <c r="Q420" t="s">
        <v>8324</v>
      </c>
      <c r="R420" t="s">
        <v>8328</v>
      </c>
      <c r="S420" s="15">
        <f t="shared" si="26"/>
        <v>41107.130150462966</v>
      </c>
      <c r="T420" s="15">
        <f t="shared" si="27"/>
        <v>41137.130150462966</v>
      </c>
    </row>
    <row r="421" spans="1:20" ht="32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>
        <f t="shared" si="24"/>
        <v>133.44333333333333</v>
      </c>
      <c r="P421">
        <f t="shared" si="25"/>
        <v>83909124.625</v>
      </c>
      <c r="Q421" t="s">
        <v>8324</v>
      </c>
      <c r="R421" t="s">
        <v>8328</v>
      </c>
      <c r="S421" s="15">
        <f t="shared" si="26"/>
        <v>41107.726782407408</v>
      </c>
      <c r="T421" s="15">
        <f t="shared" si="27"/>
        <v>41118.083333333336</v>
      </c>
    </row>
    <row r="422" spans="1:20" ht="48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>
        <f t="shared" si="24"/>
        <v>126.125</v>
      </c>
      <c r="P422">
        <f t="shared" si="25"/>
        <v>22375942.766666666</v>
      </c>
      <c r="Q422" t="s">
        <v>8324</v>
      </c>
      <c r="R422" t="s">
        <v>8353</v>
      </c>
      <c r="S422" s="15">
        <f t="shared" si="26"/>
        <v>41107.849143518521</v>
      </c>
      <c r="T422" s="15">
        <f t="shared" si="27"/>
        <v>41137.849143518521</v>
      </c>
    </row>
    <row r="423" spans="1:20" ht="16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>
        <f t="shared" si="24"/>
        <v>0</v>
      </c>
      <c r="P423" t="e">
        <f t="shared" si="25"/>
        <v>#DIV/0!</v>
      </c>
      <c r="Q423" t="s">
        <v>8324</v>
      </c>
      <c r="R423" t="s">
        <v>8339</v>
      </c>
      <c r="S423" s="15">
        <f t="shared" si="26"/>
        <v>41110.680138888885</v>
      </c>
      <c r="T423" s="15">
        <f t="shared" si="27"/>
        <v>41118.666666666664</v>
      </c>
    </row>
    <row r="424" spans="1:20" ht="48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>
        <f t="shared" si="24"/>
        <v>130.65</v>
      </c>
      <c r="P424">
        <f t="shared" si="25"/>
        <v>11190373.841666667</v>
      </c>
      <c r="Q424" t="s">
        <v>8321</v>
      </c>
      <c r="R424" t="s">
        <v>8322</v>
      </c>
      <c r="S424" s="15">
        <f t="shared" si="26"/>
        <v>41111.185891203706</v>
      </c>
      <c r="T424" s="15">
        <f t="shared" si="27"/>
        <v>41171.185891203706</v>
      </c>
    </row>
    <row r="425" spans="1:20" ht="48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>
        <f t="shared" si="24"/>
        <v>155.53333333333333</v>
      </c>
      <c r="P425">
        <f t="shared" si="25"/>
        <v>22383646.783333335</v>
      </c>
      <c r="Q425" t="s">
        <v>8324</v>
      </c>
      <c r="R425" t="s">
        <v>8353</v>
      </c>
      <c r="S425" s="15">
        <f t="shared" si="26"/>
        <v>41113.199155092596</v>
      </c>
      <c r="T425" s="15">
        <f t="shared" si="27"/>
        <v>41173.199155092596</v>
      </c>
    </row>
    <row r="426" spans="1:20" ht="48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>
        <f t="shared" si="24"/>
        <v>101.248</v>
      </c>
      <c r="P426">
        <f t="shared" si="25"/>
        <v>10659272.492063493</v>
      </c>
      <c r="Q426" t="s">
        <v>8309</v>
      </c>
      <c r="R426" t="s">
        <v>8314</v>
      </c>
      <c r="S426" s="15">
        <f t="shared" si="26"/>
        <v>41113.77238425926</v>
      </c>
      <c r="T426" s="15">
        <f t="shared" si="27"/>
        <v>41143.77238425926</v>
      </c>
    </row>
    <row r="427" spans="1:20" ht="16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>
        <f t="shared" si="24"/>
        <v>0</v>
      </c>
      <c r="P427" t="e">
        <f t="shared" si="25"/>
        <v>#DIV/0!</v>
      </c>
      <c r="Q427" t="s">
        <v>8309</v>
      </c>
      <c r="R427" t="s">
        <v>8315</v>
      </c>
      <c r="S427" s="15">
        <f t="shared" si="26"/>
        <v>41113.968576388892</v>
      </c>
      <c r="T427" s="15">
        <f t="shared" si="27"/>
        <v>41143.968576388892</v>
      </c>
    </row>
    <row r="428" spans="1:20" ht="32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>
        <f t="shared" si="24"/>
        <v>231.64705882352939</v>
      </c>
      <c r="P428">
        <f t="shared" si="25"/>
        <v>18149948.608108107</v>
      </c>
      <c r="Q428" t="s">
        <v>8309</v>
      </c>
      <c r="R428" t="s">
        <v>8314</v>
      </c>
      <c r="S428" s="15">
        <f t="shared" si="26"/>
        <v>41114.094872685186</v>
      </c>
      <c r="T428" s="15">
        <f t="shared" si="27"/>
        <v>41153.083333333336</v>
      </c>
    </row>
    <row r="429" spans="1:20" ht="48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>
        <f t="shared" si="24"/>
        <v>154.97535999999999</v>
      </c>
      <c r="P429">
        <f t="shared" si="25"/>
        <v>2876489.1327623124</v>
      </c>
      <c r="Q429" t="s">
        <v>8324</v>
      </c>
      <c r="R429" t="s">
        <v>8325</v>
      </c>
      <c r="S429" s="15">
        <f t="shared" si="26"/>
        <v>41116.690104166664</v>
      </c>
      <c r="T429" s="15">
        <f t="shared" si="27"/>
        <v>41151.690104166664</v>
      </c>
    </row>
    <row r="430" spans="1:20" ht="48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>
        <f t="shared" si="24"/>
        <v>100</v>
      </c>
      <c r="P430">
        <f t="shared" si="25"/>
        <v>95951878.714285716</v>
      </c>
      <c r="Q430" t="s">
        <v>8324</v>
      </c>
      <c r="R430" t="s">
        <v>8325</v>
      </c>
      <c r="S430" s="15">
        <f t="shared" si="26"/>
        <v>41116.758125</v>
      </c>
      <c r="T430" s="15">
        <f t="shared" si="27"/>
        <v>41146.758125</v>
      </c>
    </row>
    <row r="431" spans="1:20" ht="48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>
        <f t="shared" si="24"/>
        <v>0</v>
      </c>
      <c r="P431" t="e">
        <f t="shared" si="25"/>
        <v>#DIV/0!</v>
      </c>
      <c r="Q431" t="s">
        <v>8324</v>
      </c>
      <c r="R431" t="s">
        <v>8327</v>
      </c>
      <c r="S431" s="15">
        <f t="shared" si="26"/>
        <v>41116.763275462967</v>
      </c>
      <c r="T431" s="15">
        <f t="shared" si="27"/>
        <v>41146.763275462967</v>
      </c>
    </row>
    <row r="432" spans="1:20" ht="48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>
        <f t="shared" si="24"/>
        <v>19</v>
      </c>
      <c r="P432">
        <f t="shared" si="25"/>
        <v>167928127.875</v>
      </c>
      <c r="Q432" t="s">
        <v>8321</v>
      </c>
      <c r="R432" t="s">
        <v>8357</v>
      </c>
      <c r="S432" s="15">
        <f t="shared" si="26"/>
        <v>41117.900729166664</v>
      </c>
      <c r="T432" s="15">
        <f t="shared" si="27"/>
        <v>41147.900729166664</v>
      </c>
    </row>
    <row r="433" spans="1:20" ht="48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>
        <f t="shared" si="24"/>
        <v>155.71428571428572</v>
      </c>
      <c r="P433">
        <f t="shared" si="25"/>
        <v>70720141.105263159</v>
      </c>
      <c r="Q433" t="s">
        <v>8324</v>
      </c>
      <c r="R433" t="s">
        <v>8325</v>
      </c>
      <c r="S433" s="15">
        <f t="shared" si="26"/>
        <v>41120.882881944446</v>
      </c>
      <c r="T433" s="15">
        <f t="shared" si="27"/>
        <v>41128.709027777775</v>
      </c>
    </row>
    <row r="434" spans="1:20" ht="48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>
        <f t="shared" si="24"/>
        <v>106.12433333333333</v>
      </c>
      <c r="P434">
        <f t="shared" si="25"/>
        <v>3253611.00968523</v>
      </c>
      <c r="Q434" t="s">
        <v>8324</v>
      </c>
      <c r="R434" t="s">
        <v>8325</v>
      </c>
      <c r="S434" s="15">
        <f t="shared" si="26"/>
        <v>41121.561886574076</v>
      </c>
      <c r="T434" s="15">
        <f t="shared" si="27"/>
        <v>41156.561886574076</v>
      </c>
    </row>
    <row r="435" spans="1:20" ht="48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>
        <f t="shared" si="24"/>
        <v>101.33333333333334</v>
      </c>
      <c r="P435">
        <f t="shared" si="25"/>
        <v>17918233.653333332</v>
      </c>
      <c r="Q435" t="s">
        <v>8324</v>
      </c>
      <c r="R435" t="s">
        <v>8325</v>
      </c>
      <c r="S435" s="15">
        <f t="shared" si="26"/>
        <v>41123.022268518522</v>
      </c>
      <c r="T435" s="15">
        <f t="shared" si="27"/>
        <v>41169.170138888891</v>
      </c>
    </row>
    <row r="436" spans="1:20" ht="48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>
        <f t="shared" si="24"/>
        <v>105</v>
      </c>
      <c r="P436">
        <f t="shared" si="25"/>
        <v>49772980.074074075</v>
      </c>
      <c r="Q436" t="s">
        <v>8324</v>
      </c>
      <c r="R436" t="s">
        <v>8325</v>
      </c>
      <c r="S436" s="15">
        <f t="shared" si="26"/>
        <v>41123.056273148148</v>
      </c>
      <c r="T436" s="15">
        <f t="shared" si="27"/>
        <v>41153.056273148148</v>
      </c>
    </row>
    <row r="437" spans="1:20" ht="48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>
        <f t="shared" si="24"/>
        <v>0.35714285714285715</v>
      </c>
      <c r="P437">
        <f t="shared" si="25"/>
        <v>1343993448</v>
      </c>
      <c r="Q437" t="s">
        <v>8324</v>
      </c>
      <c r="R437" t="s">
        <v>8327</v>
      </c>
      <c r="S437" s="15">
        <f t="shared" si="26"/>
        <v>41124.479722222226</v>
      </c>
      <c r="T437" s="15">
        <f t="shared" si="27"/>
        <v>41154.479722222226</v>
      </c>
    </row>
    <row r="438" spans="1:20" ht="48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>
        <f t="shared" si="24"/>
        <v>0</v>
      </c>
      <c r="P438" t="e">
        <f t="shared" si="25"/>
        <v>#DIV/0!</v>
      </c>
      <c r="Q438" t="s">
        <v>8324</v>
      </c>
      <c r="R438" t="s">
        <v>8339</v>
      </c>
      <c r="S438" s="15">
        <f t="shared" si="26"/>
        <v>41125.283159722225</v>
      </c>
      <c r="T438" s="15">
        <f t="shared" si="27"/>
        <v>41145.283159722225</v>
      </c>
    </row>
    <row r="439" spans="1:20" ht="48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>
        <f t="shared" si="24"/>
        <v>122.833</v>
      </c>
      <c r="P439">
        <f t="shared" si="25"/>
        <v>17687912.934210528</v>
      </c>
      <c r="Q439" t="s">
        <v>8324</v>
      </c>
      <c r="R439" t="s">
        <v>8329</v>
      </c>
      <c r="S439" s="15">
        <f t="shared" si="26"/>
        <v>41127.812303240738</v>
      </c>
      <c r="T439" s="15">
        <f t="shared" si="27"/>
        <v>41150</v>
      </c>
    </row>
    <row r="440" spans="1:20" ht="48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>
        <f t="shared" si="24"/>
        <v>0.76</v>
      </c>
      <c r="P440">
        <f t="shared" si="25"/>
        <v>268893092.80000001</v>
      </c>
      <c r="Q440" t="s">
        <v>8309</v>
      </c>
      <c r="R440" t="s">
        <v>8315</v>
      </c>
      <c r="S440" s="15">
        <f t="shared" si="26"/>
        <v>41129.942870370374</v>
      </c>
      <c r="T440" s="15">
        <f t="shared" si="27"/>
        <v>41159.942870370374</v>
      </c>
    </row>
    <row r="441" spans="1:20" ht="48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>
        <f t="shared" si="24"/>
        <v>118.72620000000001</v>
      </c>
      <c r="P441">
        <f t="shared" si="25"/>
        <v>10425248.705426356</v>
      </c>
      <c r="Q441" t="s">
        <v>8309</v>
      </c>
      <c r="R441" t="s">
        <v>8314</v>
      </c>
      <c r="S441" s="15">
        <f t="shared" si="26"/>
        <v>41134.475497685184</v>
      </c>
      <c r="T441" s="15">
        <f t="shared" si="27"/>
        <v>41159.475497685184</v>
      </c>
    </row>
    <row r="442" spans="1:20" ht="48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>
        <f t="shared" si="24"/>
        <v>118.94444444444446</v>
      </c>
      <c r="P442">
        <f t="shared" si="25"/>
        <v>5650760.2268907567</v>
      </c>
      <c r="Q442" t="s">
        <v>8309</v>
      </c>
      <c r="R442" t="s">
        <v>8314</v>
      </c>
      <c r="S442" s="15">
        <f t="shared" si="26"/>
        <v>41134.751550925925</v>
      </c>
      <c r="T442" s="15">
        <f t="shared" si="27"/>
        <v>41155.751550925925</v>
      </c>
    </row>
    <row r="443" spans="1:20" ht="48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>
        <f t="shared" si="24"/>
        <v>107.31250000000001</v>
      </c>
      <c r="P443">
        <f t="shared" si="25"/>
        <v>7041453.2984293196</v>
      </c>
      <c r="Q443" t="s">
        <v>8324</v>
      </c>
      <c r="R443" t="s">
        <v>8328</v>
      </c>
      <c r="S443" s="15">
        <f t="shared" si="26"/>
        <v>41135.175694444442</v>
      </c>
      <c r="T443" s="15">
        <f t="shared" si="27"/>
        <v>41162.163194444445</v>
      </c>
    </row>
    <row r="444" spans="1:20" ht="48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>
        <f t="shared" si="24"/>
        <v>21.574999999999999</v>
      </c>
      <c r="P444">
        <f t="shared" si="25"/>
        <v>34486182.92307692</v>
      </c>
      <c r="Q444" t="s">
        <v>8309</v>
      </c>
      <c r="R444" t="s">
        <v>8315</v>
      </c>
      <c r="S444" s="15">
        <f t="shared" si="26"/>
        <v>41135.679791666669</v>
      </c>
      <c r="T444" s="15">
        <f t="shared" si="27"/>
        <v>41180.679791666669</v>
      </c>
    </row>
    <row r="445" spans="1:20" ht="48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>
        <f t="shared" si="24"/>
        <v>155.33333333333331</v>
      </c>
      <c r="P445">
        <f t="shared" si="25"/>
        <v>12932335.125</v>
      </c>
      <c r="Q445" t="s">
        <v>8324</v>
      </c>
      <c r="R445" t="s">
        <v>8325</v>
      </c>
      <c r="S445" s="15">
        <f t="shared" si="26"/>
        <v>41135.699687500004</v>
      </c>
      <c r="T445" s="15">
        <f t="shared" si="27"/>
        <v>41163.699687500004</v>
      </c>
    </row>
    <row r="446" spans="1:20" ht="48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>
        <f t="shared" si="24"/>
        <v>100.90416666666667</v>
      </c>
      <c r="P446">
        <f t="shared" si="25"/>
        <v>14620173.945652174</v>
      </c>
      <c r="Q446" t="s">
        <v>8324</v>
      </c>
      <c r="R446" t="s">
        <v>8328</v>
      </c>
      <c r="S446" s="15">
        <f t="shared" si="26"/>
        <v>41136.777812500004</v>
      </c>
      <c r="T446" s="15">
        <f t="shared" si="27"/>
        <v>41184.777812500004</v>
      </c>
    </row>
    <row r="447" spans="1:20" ht="48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>
        <f t="shared" si="24"/>
        <v>0.1</v>
      </c>
      <c r="P447">
        <f t="shared" si="25"/>
        <v>1345062936</v>
      </c>
      <c r="Q447" t="s">
        <v>8321</v>
      </c>
      <c r="R447" t="s">
        <v>8323</v>
      </c>
      <c r="S447" s="15">
        <f t="shared" si="26"/>
        <v>41136.85805555556</v>
      </c>
      <c r="T447" s="15">
        <f t="shared" si="27"/>
        <v>41159.32708333333</v>
      </c>
    </row>
    <row r="448" spans="1:20" ht="48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>
        <f t="shared" si="24"/>
        <v>101.01333333333334</v>
      </c>
      <c r="P448">
        <f t="shared" si="25"/>
        <v>48059439.071428575</v>
      </c>
      <c r="Q448" t="s">
        <v>8318</v>
      </c>
      <c r="R448" t="s">
        <v>8354</v>
      </c>
      <c r="S448" s="15">
        <f t="shared" si="26"/>
        <v>41143.81821759259</v>
      </c>
      <c r="T448" s="15">
        <f t="shared" si="27"/>
        <v>41173.81821759259</v>
      </c>
    </row>
    <row r="449" spans="1:20" ht="48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>
        <f t="shared" si="24"/>
        <v>1379.4206249999997</v>
      </c>
      <c r="P449">
        <f t="shared" si="25"/>
        <v>388038.18396770471</v>
      </c>
      <c r="Q449" t="s">
        <v>8318</v>
      </c>
      <c r="R449" t="s">
        <v>8354</v>
      </c>
      <c r="S449" s="15">
        <f t="shared" si="26"/>
        <v>41144.42155092593</v>
      </c>
      <c r="T449" s="15">
        <f t="shared" si="27"/>
        <v>41165.42155092593</v>
      </c>
    </row>
    <row r="450" spans="1:20" ht="48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>
        <f t="shared" ref="O450:O513" si="28">(E450/D450)*100</f>
        <v>255.83333333333331</v>
      </c>
      <c r="P450">
        <f t="shared" ref="P450:P513" si="29">(J450/L450)</f>
        <v>61170059.090909094</v>
      </c>
      <c r="Q450" t="s">
        <v>8309</v>
      </c>
      <c r="R450" t="s">
        <v>8314</v>
      </c>
      <c r="S450" s="15">
        <f t="shared" ref="S450:S513" si="30">(((J450/60)/60)/24)+DATE(1970,1,1)</f>
        <v>41144.709490740745</v>
      </c>
      <c r="T450" s="15">
        <f t="shared" ref="T450:T513" si="31">(((I450/60)/60)/24)+DATE(1970,1,1)</f>
        <v>41158.709490740745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>
        <f t="shared" si="28"/>
        <v>116.61660000000001</v>
      </c>
      <c r="P451">
        <f t="shared" si="29"/>
        <v>14018187.041666666</v>
      </c>
      <c r="Q451" t="s">
        <v>8324</v>
      </c>
      <c r="R451" t="s">
        <v>8325</v>
      </c>
      <c r="S451" s="15">
        <f t="shared" si="30"/>
        <v>41144.763379629629</v>
      </c>
      <c r="T451" s="15">
        <f t="shared" si="31"/>
        <v>41174.763379629629</v>
      </c>
    </row>
    <row r="452" spans="1:20" ht="32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>
        <f t="shared" si="28"/>
        <v>180.14285714285714</v>
      </c>
      <c r="P452">
        <f t="shared" si="29"/>
        <v>28038094.75</v>
      </c>
      <c r="Q452" t="s">
        <v>8324</v>
      </c>
      <c r="R452" t="s">
        <v>8328</v>
      </c>
      <c r="S452" s="15">
        <f t="shared" si="30"/>
        <v>41145.719305555554</v>
      </c>
      <c r="T452" s="15">
        <f t="shared" si="31"/>
        <v>41175.719305555554</v>
      </c>
    </row>
    <row r="453" spans="1:20" ht="32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>
        <f t="shared" si="28"/>
        <v>124.70000000000002</v>
      </c>
      <c r="P453">
        <f t="shared" si="29"/>
        <v>36376324.648648649</v>
      </c>
      <c r="Q453" t="s">
        <v>8324</v>
      </c>
      <c r="R453" t="s">
        <v>8345</v>
      </c>
      <c r="S453" s="15">
        <f t="shared" si="30"/>
        <v>41146.824212962965</v>
      </c>
      <c r="T453" s="15">
        <f t="shared" si="31"/>
        <v>41176.824212962965</v>
      </c>
    </row>
    <row r="454" spans="1:20" ht="48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>
        <f t="shared" si="28"/>
        <v>1105.3811999999998</v>
      </c>
      <c r="P454">
        <f t="shared" si="29"/>
        <v>824275.82180036744</v>
      </c>
      <c r="Q454" t="s">
        <v>8318</v>
      </c>
      <c r="R454" t="s">
        <v>8348</v>
      </c>
      <c r="S454" s="15">
        <f t="shared" si="30"/>
        <v>41148.194641203707</v>
      </c>
      <c r="T454" s="15">
        <f t="shared" si="31"/>
        <v>41188.165972222225</v>
      </c>
    </row>
    <row r="455" spans="1:20" ht="48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>
        <f t="shared" si="28"/>
        <v>3.2</v>
      </c>
      <c r="P455">
        <f t="shared" si="29"/>
        <v>336545195</v>
      </c>
      <c r="Q455" t="s">
        <v>8324</v>
      </c>
      <c r="R455" t="s">
        <v>8327</v>
      </c>
      <c r="S455" s="15">
        <f t="shared" si="30"/>
        <v>41149.796064814815</v>
      </c>
      <c r="T455" s="15">
        <f t="shared" si="31"/>
        <v>41175.100694444445</v>
      </c>
    </row>
    <row r="456" spans="1:20" ht="64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>
        <f t="shared" si="28"/>
        <v>118.08108</v>
      </c>
      <c r="P456">
        <f t="shared" si="29"/>
        <v>1397917.4392523365</v>
      </c>
      <c r="Q456" t="s">
        <v>8309</v>
      </c>
      <c r="R456" t="s">
        <v>8314</v>
      </c>
      <c r="S456" s="15">
        <f t="shared" si="30"/>
        <v>41149.954791666663</v>
      </c>
      <c r="T456" s="15">
        <f t="shared" si="31"/>
        <v>41179.954791666663</v>
      </c>
    </row>
    <row r="457" spans="1:20" ht="48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>
        <f t="shared" si="28"/>
        <v>661.4</v>
      </c>
      <c r="P457">
        <f t="shared" si="29"/>
        <v>8915737.4105960261</v>
      </c>
      <c r="Q457" t="s">
        <v>8318</v>
      </c>
      <c r="R457" t="s">
        <v>8354</v>
      </c>
      <c r="S457" s="15">
        <f t="shared" si="30"/>
        <v>41150.902187499996</v>
      </c>
      <c r="T457" s="15">
        <f t="shared" si="31"/>
        <v>41165.165972222225</v>
      </c>
    </row>
    <row r="458" spans="1:20" ht="32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>
        <f t="shared" si="28"/>
        <v>108.23529411764706</v>
      </c>
      <c r="P458">
        <f t="shared" si="29"/>
        <v>49864666.629629627</v>
      </c>
      <c r="Q458" t="s">
        <v>8324</v>
      </c>
      <c r="R458" t="s">
        <v>8325</v>
      </c>
      <c r="S458" s="15">
        <f t="shared" si="30"/>
        <v>41151.708321759259</v>
      </c>
      <c r="T458" s="15">
        <f t="shared" si="31"/>
        <v>41177.165972222225</v>
      </c>
    </row>
    <row r="459" spans="1:20" ht="32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>
        <f t="shared" si="28"/>
        <v>120</v>
      </c>
      <c r="P459">
        <f t="shared" si="29"/>
        <v>168307917.125</v>
      </c>
      <c r="Q459" t="s">
        <v>8324</v>
      </c>
      <c r="R459" t="s">
        <v>8325</v>
      </c>
      <c r="S459" s="15">
        <f t="shared" si="30"/>
        <v>41153.066400462965</v>
      </c>
      <c r="T459" s="15">
        <f t="shared" si="31"/>
        <v>41167.066400462965</v>
      </c>
    </row>
    <row r="460" spans="1:20" ht="48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>
        <f t="shared" si="28"/>
        <v>3.2</v>
      </c>
      <c r="P460">
        <f t="shared" si="29"/>
        <v>134679965.69999999</v>
      </c>
      <c r="Q460" t="s">
        <v>8309</v>
      </c>
      <c r="R460" t="s">
        <v>8315</v>
      </c>
      <c r="S460" s="15">
        <f t="shared" si="30"/>
        <v>41156.958993055552</v>
      </c>
      <c r="T460" s="15">
        <f t="shared" si="31"/>
        <v>41201.958993055552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>
        <f t="shared" si="28"/>
        <v>9.56</v>
      </c>
      <c r="P461">
        <f t="shared" si="29"/>
        <v>61218183.31818182</v>
      </c>
      <c r="Q461" t="s">
        <v>8332</v>
      </c>
      <c r="R461" t="s">
        <v>8333</v>
      </c>
      <c r="S461" s="15">
        <f t="shared" si="30"/>
        <v>41156.963344907403</v>
      </c>
      <c r="T461" s="15">
        <f t="shared" si="31"/>
        <v>41186.963344907403</v>
      </c>
    </row>
    <row r="462" spans="1:20" ht="16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>
        <f t="shared" si="28"/>
        <v>111.08135252761969</v>
      </c>
      <c r="P462">
        <f t="shared" si="29"/>
        <v>13884607.30927835</v>
      </c>
      <c r="Q462" t="s">
        <v>8321</v>
      </c>
      <c r="R462" t="s">
        <v>8322</v>
      </c>
      <c r="S462" s="15">
        <f t="shared" si="30"/>
        <v>41157.042928240742</v>
      </c>
      <c r="T462" s="15">
        <f t="shared" si="31"/>
        <v>41175.165972222225</v>
      </c>
    </row>
    <row r="463" spans="1:20" ht="32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>
        <f t="shared" si="28"/>
        <v>119.16666666666667</v>
      </c>
      <c r="P463">
        <f t="shared" si="29"/>
        <v>19520073.188405797</v>
      </c>
      <c r="Q463" t="s">
        <v>8324</v>
      </c>
      <c r="R463" t="s">
        <v>8325</v>
      </c>
      <c r="S463" s="15">
        <f t="shared" si="30"/>
        <v>41157.947337962964</v>
      </c>
      <c r="T463" s="15">
        <f t="shared" si="31"/>
        <v>41187.947337962964</v>
      </c>
    </row>
    <row r="464" spans="1:20" ht="48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>
        <f t="shared" si="28"/>
        <v>246.42</v>
      </c>
      <c r="P464">
        <f t="shared" si="29"/>
        <v>7400964.1483516479</v>
      </c>
      <c r="Q464" t="s">
        <v>8316</v>
      </c>
      <c r="R464" t="s">
        <v>8356</v>
      </c>
      <c r="S464" s="15">
        <f t="shared" si="30"/>
        <v>41158.993923611109</v>
      </c>
      <c r="T464" s="15">
        <f t="shared" si="31"/>
        <v>41188.993923611109</v>
      </c>
    </row>
    <row r="465" spans="1:20" ht="48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>
        <f t="shared" si="28"/>
        <v>109.3644</v>
      </c>
      <c r="P465">
        <f t="shared" si="29"/>
        <v>24946995.018518519</v>
      </c>
      <c r="Q465" t="s">
        <v>8324</v>
      </c>
      <c r="R465" t="s">
        <v>8328</v>
      </c>
      <c r="S465" s="15">
        <f t="shared" si="30"/>
        <v>41160.871886574074</v>
      </c>
      <c r="T465" s="15">
        <f t="shared" si="31"/>
        <v>41188.415972222225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>
        <f t="shared" si="28"/>
        <v>6.1</v>
      </c>
      <c r="P466">
        <f t="shared" si="29"/>
        <v>64156823.285714284</v>
      </c>
      <c r="Q466" t="s">
        <v>8309</v>
      </c>
      <c r="R466" t="s">
        <v>8315</v>
      </c>
      <c r="S466" s="15">
        <f t="shared" si="30"/>
        <v>41162.672326388885</v>
      </c>
      <c r="T466" s="15">
        <f t="shared" si="31"/>
        <v>41192.672326388885</v>
      </c>
    </row>
    <row r="467" spans="1:20" ht="48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>
        <f t="shared" si="28"/>
        <v>0.70000000000000007</v>
      </c>
      <c r="P467">
        <f t="shared" si="29"/>
        <v>673661311</v>
      </c>
      <c r="Q467" t="s">
        <v>8332</v>
      </c>
      <c r="R467" t="s">
        <v>8333</v>
      </c>
      <c r="S467" s="15">
        <f t="shared" si="30"/>
        <v>41163.011828703704</v>
      </c>
      <c r="T467" s="15">
        <f t="shared" si="31"/>
        <v>41183.011828703704</v>
      </c>
    </row>
    <row r="468" spans="1:20" ht="32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>
        <f t="shared" si="28"/>
        <v>150.34814814814814</v>
      </c>
      <c r="P468">
        <f t="shared" si="29"/>
        <v>3246774.7927710842</v>
      </c>
      <c r="Q468" t="s">
        <v>8309</v>
      </c>
      <c r="R468" t="s">
        <v>8314</v>
      </c>
      <c r="S468" s="15">
        <f t="shared" si="30"/>
        <v>41164.040960648148</v>
      </c>
      <c r="T468" s="15">
        <f t="shared" si="31"/>
        <v>41194.040960648148</v>
      </c>
    </row>
    <row r="469" spans="1:20" ht="48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>
        <f t="shared" si="28"/>
        <v>155.91</v>
      </c>
      <c r="P469">
        <f t="shared" si="29"/>
        <v>10131445.571428571</v>
      </c>
      <c r="Q469" t="s">
        <v>8324</v>
      </c>
      <c r="R469" t="s">
        <v>8325</v>
      </c>
      <c r="S469" s="15">
        <f t="shared" si="30"/>
        <v>41164.859502314815</v>
      </c>
      <c r="T469" s="15">
        <f t="shared" si="31"/>
        <v>41194.859502314815</v>
      </c>
    </row>
    <row r="470" spans="1:20" ht="32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>
        <f t="shared" si="28"/>
        <v>100.33333333333334</v>
      </c>
      <c r="P470">
        <f t="shared" si="29"/>
        <v>168489132.375</v>
      </c>
      <c r="Q470" t="s">
        <v>8324</v>
      </c>
      <c r="R470" t="s">
        <v>8325</v>
      </c>
      <c r="S470" s="15">
        <f t="shared" si="30"/>
        <v>41169.845590277779</v>
      </c>
      <c r="T470" s="15">
        <f t="shared" si="31"/>
        <v>41199.845590277779</v>
      </c>
    </row>
    <row r="471" spans="1:20" ht="32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>
        <f t="shared" si="28"/>
        <v>107.21700000000001</v>
      </c>
      <c r="P471">
        <f t="shared" si="29"/>
        <v>23246298.637931034</v>
      </c>
      <c r="Q471" t="s">
        <v>8324</v>
      </c>
      <c r="R471" t="s">
        <v>8328</v>
      </c>
      <c r="S471" s="15">
        <f t="shared" si="30"/>
        <v>41174.154178240737</v>
      </c>
      <c r="T471" s="15">
        <f t="shared" si="31"/>
        <v>41210.208333333336</v>
      </c>
    </row>
    <row r="472" spans="1:20" ht="48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>
        <f t="shared" si="28"/>
        <v>109.5</v>
      </c>
      <c r="P472">
        <f t="shared" si="29"/>
        <v>10534090.3125</v>
      </c>
      <c r="Q472" t="s">
        <v>8324</v>
      </c>
      <c r="R472" t="s">
        <v>8345</v>
      </c>
      <c r="S472" s="15">
        <f t="shared" si="30"/>
        <v>41175.05972222222</v>
      </c>
      <c r="T472" s="15">
        <f t="shared" si="31"/>
        <v>41235.101388888892</v>
      </c>
    </row>
    <row r="473" spans="1:20" ht="48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>
        <f t="shared" si="28"/>
        <v>115.85714285714286</v>
      </c>
      <c r="P473">
        <f t="shared" si="29"/>
        <v>40863756.848484851</v>
      </c>
      <c r="Q473" t="s">
        <v>8324</v>
      </c>
      <c r="R473" t="s">
        <v>8325</v>
      </c>
      <c r="S473" s="15">
        <f t="shared" si="30"/>
        <v>41176.684907407405</v>
      </c>
      <c r="T473" s="15">
        <f t="shared" si="31"/>
        <v>41206.684907407405</v>
      </c>
    </row>
    <row r="474" spans="1:20" ht="48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>
        <f t="shared" si="28"/>
        <v>101.875</v>
      </c>
      <c r="P474">
        <f t="shared" si="29"/>
        <v>96324029.785714284</v>
      </c>
      <c r="Q474" t="s">
        <v>8324</v>
      </c>
      <c r="R474" t="s">
        <v>8325</v>
      </c>
      <c r="S474" s="15">
        <f t="shared" si="30"/>
        <v>41177.060381944444</v>
      </c>
      <c r="T474" s="15">
        <f t="shared" si="31"/>
        <v>41227.102048611108</v>
      </c>
    </row>
    <row r="475" spans="1:20" ht="32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>
        <f t="shared" si="28"/>
        <v>167.50470000000001</v>
      </c>
      <c r="P475">
        <f t="shared" si="29"/>
        <v>2043503.8075757576</v>
      </c>
      <c r="Q475" t="s">
        <v>8318</v>
      </c>
      <c r="R475" t="s">
        <v>8348</v>
      </c>
      <c r="S475" s="15">
        <f t="shared" si="30"/>
        <v>41179.098530092589</v>
      </c>
      <c r="T475" s="15">
        <f t="shared" si="31"/>
        <v>41209.098530092589</v>
      </c>
    </row>
    <row r="476" spans="1:20" ht="48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>
        <f t="shared" si="28"/>
        <v>2.9894179894179893</v>
      </c>
      <c r="P476">
        <f t="shared" si="29"/>
        <v>168591467.25</v>
      </c>
      <c r="Q476" t="s">
        <v>8324</v>
      </c>
      <c r="R476" t="s">
        <v>8328</v>
      </c>
      <c r="S476" s="15">
        <f t="shared" si="30"/>
        <v>41179.32104166667</v>
      </c>
      <c r="T476" s="15">
        <f t="shared" si="31"/>
        <v>41212.32104166667</v>
      </c>
    </row>
    <row r="477" spans="1:20" ht="48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>
        <f t="shared" si="28"/>
        <v>10.86206896551724</v>
      </c>
      <c r="P477">
        <f t="shared" si="29"/>
        <v>48173746.892857142</v>
      </c>
      <c r="Q477" t="s">
        <v>8324</v>
      </c>
      <c r="R477" t="s">
        <v>8327</v>
      </c>
      <c r="S477" s="15">
        <f t="shared" si="30"/>
        <v>41180.86241898148</v>
      </c>
      <c r="T477" s="15">
        <f t="shared" si="31"/>
        <v>41231</v>
      </c>
    </row>
    <row r="478" spans="1:20" ht="32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>
        <f t="shared" si="28"/>
        <v>1.2857142857142856</v>
      </c>
      <c r="P478">
        <f t="shared" si="29"/>
        <v>269830088</v>
      </c>
      <c r="Q478" t="s">
        <v>8324</v>
      </c>
      <c r="R478" t="s">
        <v>8327</v>
      </c>
      <c r="S478" s="15">
        <f t="shared" si="30"/>
        <v>41184.167129629634</v>
      </c>
      <c r="T478" s="15">
        <f t="shared" si="31"/>
        <v>41224.208796296298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>
        <f t="shared" si="28"/>
        <v>176.29999999999998</v>
      </c>
      <c r="P479">
        <f t="shared" si="29"/>
        <v>4652275.9241379313</v>
      </c>
      <c r="Q479" t="s">
        <v>8309</v>
      </c>
      <c r="R479" t="s">
        <v>8314</v>
      </c>
      <c r="S479" s="15">
        <f t="shared" si="30"/>
        <v>41184.277986111112</v>
      </c>
      <c r="T479" s="15">
        <f t="shared" si="31"/>
        <v>41215.166666666664</v>
      </c>
    </row>
    <row r="480" spans="1:20" ht="32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>
        <f t="shared" si="28"/>
        <v>704.18124999999998</v>
      </c>
      <c r="P480">
        <f t="shared" si="29"/>
        <v>1871302.8682385576</v>
      </c>
      <c r="Q480" t="s">
        <v>8324</v>
      </c>
      <c r="R480" t="s">
        <v>8329</v>
      </c>
      <c r="S480" s="15">
        <f t="shared" si="30"/>
        <v>41184.849166666667</v>
      </c>
      <c r="T480" s="15">
        <f t="shared" si="31"/>
        <v>41214.849166666667</v>
      </c>
    </row>
    <row r="481" spans="1:20" ht="32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>
        <f t="shared" si="28"/>
        <v>100.43200000000002</v>
      </c>
      <c r="P481">
        <f t="shared" si="29"/>
        <v>13629649.333333334</v>
      </c>
      <c r="Q481" t="s">
        <v>8324</v>
      </c>
      <c r="R481" t="s">
        <v>8325</v>
      </c>
      <c r="S481" s="15">
        <f t="shared" si="30"/>
        <v>41186.306527777779</v>
      </c>
      <c r="T481" s="15">
        <f t="shared" si="31"/>
        <v>41211.306527777779</v>
      </c>
    </row>
    <row r="482" spans="1:20" ht="32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>
        <f t="shared" si="28"/>
        <v>146.12318374694613</v>
      </c>
      <c r="P482">
        <f t="shared" si="29"/>
        <v>11738195.017391304</v>
      </c>
      <c r="Q482" t="s">
        <v>8324</v>
      </c>
      <c r="R482" t="s">
        <v>8328</v>
      </c>
      <c r="S482" s="15">
        <f t="shared" si="30"/>
        <v>41192.754942129628</v>
      </c>
      <c r="T482" s="15">
        <f t="shared" si="31"/>
        <v>41222.7966087963</v>
      </c>
    </row>
    <row r="483" spans="1:20" ht="48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>
        <f t="shared" si="28"/>
        <v>101.66666666666666</v>
      </c>
      <c r="P483">
        <f t="shared" si="29"/>
        <v>96420909.642857149</v>
      </c>
      <c r="Q483" t="s">
        <v>8324</v>
      </c>
      <c r="R483" t="s">
        <v>8328</v>
      </c>
      <c r="S483" s="15">
        <f t="shared" si="30"/>
        <v>41192.758506944447</v>
      </c>
      <c r="T483" s="15">
        <f t="shared" si="31"/>
        <v>41208.165972222225</v>
      </c>
    </row>
    <row r="484" spans="1:20" ht="48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>
        <f t="shared" si="28"/>
        <v>108.395</v>
      </c>
      <c r="P484">
        <f t="shared" si="29"/>
        <v>4066013.1506024096</v>
      </c>
      <c r="Q484" t="s">
        <v>8309</v>
      </c>
      <c r="R484" t="s">
        <v>8314</v>
      </c>
      <c r="S484" s="15">
        <f t="shared" si="30"/>
        <v>41193.032013888893</v>
      </c>
      <c r="T484" s="15">
        <f t="shared" si="31"/>
        <v>41223.073680555557</v>
      </c>
    </row>
    <row r="485" spans="1:20" ht="48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>
        <f t="shared" si="28"/>
        <v>100</v>
      </c>
      <c r="P485">
        <f t="shared" si="29"/>
        <v>28722941.893617023</v>
      </c>
      <c r="Q485" t="s">
        <v>8324</v>
      </c>
      <c r="R485" t="s">
        <v>8328</v>
      </c>
      <c r="S485" s="15">
        <f t="shared" si="30"/>
        <v>41193.748483796298</v>
      </c>
      <c r="T485" s="15">
        <f t="shared" si="31"/>
        <v>41223.790150462963</v>
      </c>
    </row>
    <row r="486" spans="1:20" ht="48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>
        <f t="shared" si="28"/>
        <v>0.85714285714285721</v>
      </c>
      <c r="P486">
        <f t="shared" si="29"/>
        <v>675004723.5</v>
      </c>
      <c r="Q486" t="s">
        <v>8324</v>
      </c>
      <c r="R486" t="s">
        <v>8327</v>
      </c>
      <c r="S486" s="15">
        <f t="shared" si="30"/>
        <v>41194.109340277777</v>
      </c>
      <c r="T486" s="15">
        <f t="shared" si="31"/>
        <v>41254.151006944441</v>
      </c>
    </row>
    <row r="487" spans="1:20" ht="48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>
        <f t="shared" si="28"/>
        <v>0</v>
      </c>
      <c r="P487" t="e">
        <f t="shared" si="29"/>
        <v>#DIV/0!</v>
      </c>
      <c r="Q487" t="s">
        <v>8321</v>
      </c>
      <c r="R487" t="s">
        <v>8357</v>
      </c>
      <c r="S487" s="15">
        <f t="shared" si="30"/>
        <v>41194.579027777778</v>
      </c>
      <c r="T487" s="15">
        <f t="shared" si="31"/>
        <v>41210.579027777778</v>
      </c>
    </row>
    <row r="488" spans="1:20" ht="48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>
        <f t="shared" si="28"/>
        <v>104.2</v>
      </c>
      <c r="P488">
        <f t="shared" si="29"/>
        <v>8599119.8789808918</v>
      </c>
      <c r="Q488" t="s">
        <v>8324</v>
      </c>
      <c r="R488" t="s">
        <v>8325</v>
      </c>
      <c r="S488" s="15">
        <f t="shared" si="30"/>
        <v>41194.715520833335</v>
      </c>
      <c r="T488" s="15">
        <f t="shared" si="31"/>
        <v>41235.916666666664</v>
      </c>
    </row>
    <row r="489" spans="1:20" ht="48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>
        <f t="shared" si="28"/>
        <v>100</v>
      </c>
      <c r="P489">
        <f t="shared" si="29"/>
        <v>51935549.461538464</v>
      </c>
      <c r="Q489" t="s">
        <v>8309</v>
      </c>
      <c r="R489" t="s">
        <v>8311</v>
      </c>
      <c r="S489" s="15">
        <f t="shared" si="30"/>
        <v>41197.753310185188</v>
      </c>
      <c r="T489" s="15">
        <f t="shared" si="31"/>
        <v>41217.794976851852</v>
      </c>
    </row>
    <row r="490" spans="1:20" ht="48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>
        <f t="shared" si="28"/>
        <v>0</v>
      </c>
      <c r="P490" t="e">
        <f t="shared" si="29"/>
        <v>#DIV/0!</v>
      </c>
      <c r="Q490" t="s">
        <v>8321</v>
      </c>
      <c r="R490" t="s">
        <v>8323</v>
      </c>
      <c r="S490" s="15">
        <f t="shared" si="30"/>
        <v>41198.611712962964</v>
      </c>
      <c r="T490" s="15">
        <f t="shared" si="31"/>
        <v>41228.653379629628</v>
      </c>
    </row>
    <row r="491" spans="1:20" ht="48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>
        <f t="shared" si="28"/>
        <v>674.48</v>
      </c>
      <c r="P491">
        <f t="shared" si="29"/>
        <v>5674814.4705882352</v>
      </c>
      <c r="Q491" t="s">
        <v>8318</v>
      </c>
      <c r="R491" t="s">
        <v>8348</v>
      </c>
      <c r="S491" s="15">
        <f t="shared" si="30"/>
        <v>41201.012083333335</v>
      </c>
      <c r="T491" s="15">
        <f t="shared" si="31"/>
        <v>41231.053749999999</v>
      </c>
    </row>
    <row r="492" spans="1:20" ht="48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>
        <f t="shared" si="28"/>
        <v>135.1</v>
      </c>
      <c r="P492">
        <f t="shared" si="29"/>
        <v>51960289.807692304</v>
      </c>
      <c r="Q492" t="s">
        <v>8324</v>
      </c>
      <c r="R492" t="s">
        <v>8328</v>
      </c>
      <c r="S492" s="15">
        <f t="shared" si="30"/>
        <v>41205.198321759257</v>
      </c>
      <c r="T492" s="15">
        <f t="shared" si="31"/>
        <v>41240.5</v>
      </c>
    </row>
    <row r="493" spans="1:20" ht="48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>
        <f t="shared" si="28"/>
        <v>117</v>
      </c>
      <c r="P493">
        <f t="shared" si="29"/>
        <v>35552933.921052635</v>
      </c>
      <c r="Q493" t="s">
        <v>8324</v>
      </c>
      <c r="R493" t="s">
        <v>8325</v>
      </c>
      <c r="S493" s="15">
        <f t="shared" si="30"/>
        <v>41205.707048611112</v>
      </c>
      <c r="T493" s="15">
        <f t="shared" si="31"/>
        <v>41239.207638888889</v>
      </c>
    </row>
    <row r="494" spans="1:20" ht="48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>
        <f t="shared" si="28"/>
        <v>102.46666666666667</v>
      </c>
      <c r="P494">
        <f t="shared" si="29"/>
        <v>58740184</v>
      </c>
      <c r="Q494" t="s">
        <v>8324</v>
      </c>
      <c r="R494" t="s">
        <v>8328</v>
      </c>
      <c r="S494" s="15">
        <f t="shared" si="30"/>
        <v>41205.854537037041</v>
      </c>
      <c r="T494" s="15">
        <f t="shared" si="31"/>
        <v>41265.896203703705</v>
      </c>
    </row>
    <row r="495" spans="1:20" ht="48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>
        <f t="shared" si="28"/>
        <v>108.40909090909091</v>
      </c>
      <c r="P495">
        <f t="shared" si="29"/>
        <v>32956353.195121951</v>
      </c>
      <c r="Q495" t="s">
        <v>8309</v>
      </c>
      <c r="R495" t="s">
        <v>8311</v>
      </c>
      <c r="S495" s="15">
        <f t="shared" si="30"/>
        <v>41208.010196759256</v>
      </c>
      <c r="T495" s="15">
        <f t="shared" si="31"/>
        <v>41228</v>
      </c>
    </row>
    <row r="496" spans="1:20" ht="48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>
        <f t="shared" si="28"/>
        <v>0</v>
      </c>
      <c r="P496" t="e">
        <f t="shared" si="29"/>
        <v>#DIV/0!</v>
      </c>
      <c r="Q496" t="s">
        <v>8324</v>
      </c>
      <c r="R496" t="s">
        <v>8328</v>
      </c>
      <c r="S496" s="15">
        <f t="shared" si="30"/>
        <v>41211.688750000001</v>
      </c>
      <c r="T496" s="15">
        <f t="shared" si="31"/>
        <v>41241.730416666665</v>
      </c>
    </row>
    <row r="497" spans="1:20" ht="48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>
        <f t="shared" si="28"/>
        <v>226.239013671875</v>
      </c>
      <c r="P497">
        <f t="shared" si="29"/>
        <v>2162626.0735999998</v>
      </c>
      <c r="Q497" t="s">
        <v>8318</v>
      </c>
      <c r="R497" t="s">
        <v>8348</v>
      </c>
      <c r="S497" s="15">
        <f t="shared" si="30"/>
        <v>41212.996481481481</v>
      </c>
      <c r="T497" s="15">
        <f t="shared" si="31"/>
        <v>41242.996481481481</v>
      </c>
    </row>
    <row r="498" spans="1:20" ht="48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>
        <f t="shared" si="28"/>
        <v>122.67999999999999</v>
      </c>
      <c r="P498">
        <f t="shared" si="29"/>
        <v>11170773.595041322</v>
      </c>
      <c r="Q498" t="s">
        <v>8321</v>
      </c>
      <c r="R498" t="s">
        <v>8322</v>
      </c>
      <c r="S498" s="15">
        <f t="shared" si="30"/>
        <v>41213.254687499997</v>
      </c>
      <c r="T498" s="15">
        <f t="shared" si="31"/>
        <v>41243.416666666664</v>
      </c>
    </row>
    <row r="499" spans="1:20" ht="48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>
        <f t="shared" si="28"/>
        <v>106.25</v>
      </c>
      <c r="P499">
        <f t="shared" si="29"/>
        <v>22529944.566666666</v>
      </c>
      <c r="Q499" t="s">
        <v>8309</v>
      </c>
      <c r="R499" t="s">
        <v>8311</v>
      </c>
      <c r="S499" s="15">
        <f t="shared" si="30"/>
        <v>41214.79483796296</v>
      </c>
      <c r="T499" s="15">
        <f t="shared" si="31"/>
        <v>41250.979166666664</v>
      </c>
    </row>
    <row r="500" spans="1:20" ht="48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>
        <f t="shared" si="28"/>
        <v>22.881426547787683</v>
      </c>
      <c r="P500">
        <f t="shared" si="29"/>
        <v>19315820.300000001</v>
      </c>
      <c r="Q500" t="s">
        <v>8309</v>
      </c>
      <c r="R500" t="s">
        <v>8315</v>
      </c>
      <c r="S500" s="15">
        <f t="shared" si="30"/>
        <v>41218.391446759262</v>
      </c>
      <c r="T500" s="15">
        <f t="shared" si="31"/>
        <v>41248.391446759262</v>
      </c>
    </row>
    <row r="501" spans="1:20" ht="48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>
        <f t="shared" si="28"/>
        <v>0.51</v>
      </c>
      <c r="P501">
        <f t="shared" si="29"/>
        <v>122938820.18181819</v>
      </c>
      <c r="Q501" t="s">
        <v>8332</v>
      </c>
      <c r="R501" t="s">
        <v>8333</v>
      </c>
      <c r="S501" s="15">
        <f t="shared" si="30"/>
        <v>41220.933124999996</v>
      </c>
      <c r="T501" s="15">
        <f t="shared" si="31"/>
        <v>41250.933124999996</v>
      </c>
    </row>
    <row r="502" spans="1:20" ht="48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>
        <f t="shared" si="28"/>
        <v>105.50335570469798</v>
      </c>
      <c r="P502">
        <f t="shared" si="29"/>
        <v>39779554.617647059</v>
      </c>
      <c r="Q502" t="s">
        <v>8324</v>
      </c>
      <c r="R502" t="s">
        <v>8353</v>
      </c>
      <c r="S502" s="15">
        <f t="shared" si="30"/>
        <v>41222.991400462961</v>
      </c>
      <c r="T502" s="15">
        <f t="shared" si="31"/>
        <v>41267.991400462961</v>
      </c>
    </row>
    <row r="503" spans="1:20" ht="48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>
        <f t="shared" si="28"/>
        <v>132.23333333333335</v>
      </c>
      <c r="P503">
        <f t="shared" si="29"/>
        <v>12640418.383177571</v>
      </c>
      <c r="Q503" t="s">
        <v>8324</v>
      </c>
      <c r="R503" t="s">
        <v>8345</v>
      </c>
      <c r="S503" s="15">
        <f t="shared" si="30"/>
        <v>41223.22184027778</v>
      </c>
      <c r="T503" s="15">
        <f t="shared" si="31"/>
        <v>41261.597222222219</v>
      </c>
    </row>
    <row r="504" spans="1:20" ht="48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>
        <f t="shared" si="28"/>
        <v>104</v>
      </c>
      <c r="P504">
        <f t="shared" si="29"/>
        <v>54110652</v>
      </c>
      <c r="Q504" t="s">
        <v>8316</v>
      </c>
      <c r="R504" t="s">
        <v>8317</v>
      </c>
      <c r="S504" s="15">
        <f t="shared" si="30"/>
        <v>41226.017361111109</v>
      </c>
      <c r="T504" s="15">
        <f t="shared" si="31"/>
        <v>41250.083333333336</v>
      </c>
    </row>
    <row r="505" spans="1:20" ht="48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>
        <f t="shared" si="28"/>
        <v>202.625</v>
      </c>
      <c r="P505">
        <f t="shared" si="29"/>
        <v>7957769.6294117644</v>
      </c>
      <c r="Q505" t="s">
        <v>8324</v>
      </c>
      <c r="R505" t="s">
        <v>8328</v>
      </c>
      <c r="S505" s="15">
        <f t="shared" si="30"/>
        <v>41226.648576388885</v>
      </c>
      <c r="T505" s="15">
        <f t="shared" si="31"/>
        <v>41274.75</v>
      </c>
    </row>
    <row r="506" spans="1:20" ht="64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>
        <f t="shared" si="28"/>
        <v>100.33493333333334</v>
      </c>
      <c r="P506">
        <f t="shared" si="29"/>
        <v>28184271.916666668</v>
      </c>
      <c r="Q506" t="s">
        <v>8324</v>
      </c>
      <c r="R506" t="s">
        <v>8345</v>
      </c>
      <c r="S506" s="15">
        <f t="shared" si="30"/>
        <v>41226.928842592592</v>
      </c>
      <c r="T506" s="15">
        <f t="shared" si="31"/>
        <v>41256.928842592592</v>
      </c>
    </row>
    <row r="507" spans="1:20" ht="32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>
        <f t="shared" si="28"/>
        <v>102.32000000000001</v>
      </c>
      <c r="P507">
        <f t="shared" si="29"/>
        <v>21820121.016129032</v>
      </c>
      <c r="Q507" t="s">
        <v>8321</v>
      </c>
      <c r="R507" t="s">
        <v>8322</v>
      </c>
      <c r="S507" s="15">
        <f t="shared" si="30"/>
        <v>41226.95721064815</v>
      </c>
      <c r="T507" s="15">
        <f t="shared" si="31"/>
        <v>41256.95721064815</v>
      </c>
    </row>
    <row r="508" spans="1:20" ht="16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>
        <f t="shared" si="28"/>
        <v>0.5</v>
      </c>
      <c r="P508">
        <f t="shared" si="29"/>
        <v>1352906645</v>
      </c>
      <c r="Q508" t="s">
        <v>8324</v>
      </c>
      <c r="R508" t="s">
        <v>8327</v>
      </c>
      <c r="S508" s="15">
        <f t="shared" si="30"/>
        <v>41227.641724537039</v>
      </c>
      <c r="T508" s="15">
        <f t="shared" si="31"/>
        <v>41262.641724537039</v>
      </c>
    </row>
    <row r="509" spans="1:20" ht="48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>
        <f t="shared" si="28"/>
        <v>137.92666666666668</v>
      </c>
      <c r="P509">
        <f t="shared" si="29"/>
        <v>6473654.4354066988</v>
      </c>
      <c r="Q509" t="s">
        <v>8324</v>
      </c>
      <c r="R509" t="s">
        <v>8325</v>
      </c>
      <c r="S509" s="15">
        <f t="shared" si="30"/>
        <v>41228.650196759263</v>
      </c>
      <c r="T509" s="15">
        <f t="shared" si="31"/>
        <v>41258.650196759263</v>
      </c>
    </row>
    <row r="510" spans="1:20" ht="48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>
        <f t="shared" si="28"/>
        <v>144.58441666666667</v>
      </c>
      <c r="P510">
        <f t="shared" si="29"/>
        <v>5500022.4715447156</v>
      </c>
      <c r="Q510" t="s">
        <v>8324</v>
      </c>
      <c r="R510" t="s">
        <v>8328</v>
      </c>
      <c r="S510" s="15">
        <f t="shared" si="30"/>
        <v>41228.786203703705</v>
      </c>
      <c r="T510" s="15">
        <f t="shared" si="31"/>
        <v>41258.786203703705</v>
      </c>
    </row>
    <row r="511" spans="1:20" ht="32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>
        <f t="shared" si="28"/>
        <v>271.85000000000002</v>
      </c>
      <c r="P511">
        <f t="shared" si="29"/>
        <v>12080513.482142856</v>
      </c>
      <c r="Q511" t="s">
        <v>8324</v>
      </c>
      <c r="R511" t="s">
        <v>8325</v>
      </c>
      <c r="S511" s="15">
        <f t="shared" si="30"/>
        <v>41228.924884259257</v>
      </c>
      <c r="T511" s="15">
        <f t="shared" si="31"/>
        <v>41258.924884259257</v>
      </c>
    </row>
    <row r="512" spans="1:20" ht="48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>
        <f t="shared" si="28"/>
        <v>2.0454545454545454</v>
      </c>
      <c r="P512">
        <f t="shared" si="29"/>
        <v>676588598.5</v>
      </c>
      <c r="Q512" t="s">
        <v>8324</v>
      </c>
      <c r="R512" t="s">
        <v>8327</v>
      </c>
      <c r="S512" s="15">
        <f t="shared" si="30"/>
        <v>41230.77311342593</v>
      </c>
      <c r="T512" s="15">
        <f t="shared" si="31"/>
        <v>41290.77311342593</v>
      </c>
    </row>
    <row r="513" spans="1:20" ht="48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>
        <f t="shared" si="28"/>
        <v>188.50460000000001</v>
      </c>
      <c r="P513">
        <f t="shared" si="29"/>
        <v>4481499.0894039739</v>
      </c>
      <c r="Q513" t="s">
        <v>8316</v>
      </c>
      <c r="R513" t="s">
        <v>8317</v>
      </c>
      <c r="S513" s="15">
        <f t="shared" si="30"/>
        <v>41233.499131944445</v>
      </c>
      <c r="T513" s="15">
        <f t="shared" si="31"/>
        <v>41263.499131944445</v>
      </c>
    </row>
    <row r="514" spans="1:20" ht="48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>
        <f t="shared" ref="O514:O577" si="32">(E514/D514)*100</f>
        <v>238</v>
      </c>
      <c r="P514">
        <f t="shared" ref="P514:P577" si="33">(J514/L514)</f>
        <v>75197061.888888896</v>
      </c>
      <c r="Q514" t="s">
        <v>8321</v>
      </c>
      <c r="R514" t="s">
        <v>8322</v>
      </c>
      <c r="S514" s="15">
        <f t="shared" ref="S514:S577" si="34">(((J514/60)/60)/24)+DATE(1970,1,1)</f>
        <v>41235.054560185185</v>
      </c>
      <c r="T514" s="15">
        <f t="shared" ref="T514:T577" si="35">(((I514/60)/60)/24)+DATE(1970,1,1)</f>
        <v>41249.054560185185</v>
      </c>
    </row>
    <row r="515" spans="1:20" ht="32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>
        <f t="shared" si="32"/>
        <v>108.50614285714286</v>
      </c>
      <c r="P515">
        <f t="shared" si="33"/>
        <v>13018848.576923076</v>
      </c>
      <c r="Q515" t="s">
        <v>8316</v>
      </c>
      <c r="R515" t="s">
        <v>8356</v>
      </c>
      <c r="S515" s="15">
        <f t="shared" si="34"/>
        <v>41239.83625</v>
      </c>
      <c r="T515" s="15">
        <f t="shared" si="35"/>
        <v>41269.83625</v>
      </c>
    </row>
    <row r="516" spans="1:20" ht="48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>
        <f t="shared" si="32"/>
        <v>50.2</v>
      </c>
      <c r="P516">
        <f t="shared" si="33"/>
        <v>9212589.6054421775</v>
      </c>
      <c r="Q516" t="s">
        <v>8309</v>
      </c>
      <c r="R516" t="s">
        <v>8315</v>
      </c>
      <c r="S516" s="15">
        <f t="shared" si="34"/>
        <v>41243.197592592594</v>
      </c>
      <c r="T516" s="15">
        <f t="shared" si="35"/>
        <v>41303.197592592594</v>
      </c>
    </row>
    <row r="517" spans="1:20" ht="32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>
        <f t="shared" si="32"/>
        <v>118</v>
      </c>
      <c r="P517">
        <f t="shared" si="33"/>
        <v>54170613.399999999</v>
      </c>
      <c r="Q517" t="s">
        <v>8324</v>
      </c>
      <c r="R517" t="s">
        <v>8325</v>
      </c>
      <c r="S517" s="15">
        <f t="shared" si="34"/>
        <v>41243.367303240739</v>
      </c>
      <c r="T517" s="15">
        <f t="shared" si="35"/>
        <v>41283.367303240739</v>
      </c>
    </row>
    <row r="518" spans="1:20" ht="32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>
        <f t="shared" si="32"/>
        <v>110.00000000000001</v>
      </c>
      <c r="P518">
        <f t="shared" si="33"/>
        <v>123142580.36363636</v>
      </c>
      <c r="Q518" t="s">
        <v>8324</v>
      </c>
      <c r="R518" t="s">
        <v>8325</v>
      </c>
      <c r="S518" s="15">
        <f t="shared" si="34"/>
        <v>41246.874814814815</v>
      </c>
      <c r="T518" s="15">
        <f t="shared" si="35"/>
        <v>41276.874814814815</v>
      </c>
    </row>
    <row r="519" spans="1:20" ht="48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>
        <f t="shared" si="32"/>
        <v>155.51428571428571</v>
      </c>
      <c r="P519">
        <f t="shared" si="33"/>
        <v>9091147.3087248318</v>
      </c>
      <c r="Q519" t="s">
        <v>8321</v>
      </c>
      <c r="R519" t="s">
        <v>8322</v>
      </c>
      <c r="S519" s="15">
        <f t="shared" si="34"/>
        <v>41247.020243055551</v>
      </c>
      <c r="T519" s="15">
        <f t="shared" si="35"/>
        <v>41288.888888888891</v>
      </c>
    </row>
    <row r="520" spans="1:20" ht="32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>
        <f t="shared" si="32"/>
        <v>0.72</v>
      </c>
      <c r="P520">
        <f t="shared" si="33"/>
        <v>338646173.25</v>
      </c>
      <c r="Q520" t="s">
        <v>8321</v>
      </c>
      <c r="R520" t="s">
        <v>8357</v>
      </c>
      <c r="S520" s="15">
        <f t="shared" si="34"/>
        <v>41247.063576388886</v>
      </c>
      <c r="T520" s="15">
        <f t="shared" si="35"/>
        <v>41277.063576388886</v>
      </c>
    </row>
    <row r="521" spans="1:20" ht="48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>
        <f t="shared" si="32"/>
        <v>112.36044444444444</v>
      </c>
      <c r="P521">
        <f t="shared" si="33"/>
        <v>6420809.4312796211</v>
      </c>
      <c r="Q521" t="s">
        <v>8324</v>
      </c>
      <c r="R521" t="s">
        <v>8329</v>
      </c>
      <c r="S521" s="15">
        <f t="shared" si="34"/>
        <v>41249.448958333334</v>
      </c>
      <c r="T521" s="15">
        <f t="shared" si="35"/>
        <v>41281.333333333336</v>
      </c>
    </row>
    <row r="522" spans="1:20" ht="48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>
        <f t="shared" si="32"/>
        <v>103.75000000000001</v>
      </c>
      <c r="P522">
        <f t="shared" si="33"/>
        <v>27649320.836734693</v>
      </c>
      <c r="Q522" t="s">
        <v>8321</v>
      </c>
      <c r="R522" t="s">
        <v>8322</v>
      </c>
      <c r="S522" s="15">
        <f t="shared" si="34"/>
        <v>41249.749085648145</v>
      </c>
      <c r="T522" s="15">
        <f t="shared" si="35"/>
        <v>41279.749085648145</v>
      </c>
    </row>
    <row r="523" spans="1:20" ht="48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>
        <f t="shared" si="32"/>
        <v>1.05</v>
      </c>
      <c r="P523">
        <f t="shared" si="33"/>
        <v>193548662.57142857</v>
      </c>
      <c r="Q523" t="s">
        <v>8332</v>
      </c>
      <c r="R523" t="s">
        <v>8333</v>
      </c>
      <c r="S523" s="15">
        <f t="shared" si="34"/>
        <v>41250.025902777779</v>
      </c>
      <c r="T523" s="15">
        <f t="shared" si="35"/>
        <v>41280.025902777779</v>
      </c>
    </row>
    <row r="524" spans="1:20" ht="48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>
        <f t="shared" si="32"/>
        <v>125.13333333333334</v>
      </c>
      <c r="P524">
        <f t="shared" si="33"/>
        <v>16727282.259259259</v>
      </c>
      <c r="Q524" t="s">
        <v>8321</v>
      </c>
      <c r="R524" t="s">
        <v>8341</v>
      </c>
      <c r="S524" s="15">
        <f t="shared" si="34"/>
        <v>41250.827118055553</v>
      </c>
      <c r="T524" s="15">
        <f t="shared" si="35"/>
        <v>41271.827118055553</v>
      </c>
    </row>
    <row r="525" spans="1:20" ht="48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>
        <f t="shared" si="32"/>
        <v>0.11199999999999999</v>
      </c>
      <c r="P525">
        <f t="shared" si="33"/>
        <v>123212947.63636364</v>
      </c>
      <c r="Q525" t="s">
        <v>8332</v>
      </c>
      <c r="R525" t="s">
        <v>8333</v>
      </c>
      <c r="S525" s="15">
        <f t="shared" si="34"/>
        <v>41255.833611111113</v>
      </c>
      <c r="T525" s="15">
        <f t="shared" si="35"/>
        <v>41285.833611111113</v>
      </c>
    </row>
    <row r="526" spans="1:20" ht="48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>
        <f t="shared" si="32"/>
        <v>0</v>
      </c>
      <c r="P526" t="e">
        <f t="shared" si="33"/>
        <v>#DIV/0!</v>
      </c>
      <c r="Q526" t="s">
        <v>8321</v>
      </c>
      <c r="R526" t="s">
        <v>8357</v>
      </c>
      <c r="S526" s="15">
        <f t="shared" si="34"/>
        <v>41257.531712962962</v>
      </c>
      <c r="T526" s="15">
        <f t="shared" si="35"/>
        <v>41306.708333333336</v>
      </c>
    </row>
    <row r="527" spans="1:20" ht="48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>
        <f t="shared" si="32"/>
        <v>127.49999999999999</v>
      </c>
      <c r="P527">
        <f t="shared" si="33"/>
        <v>17158548.265822783</v>
      </c>
      <c r="Q527" t="s">
        <v>8324</v>
      </c>
      <c r="R527" t="s">
        <v>8328</v>
      </c>
      <c r="S527" s="15">
        <f t="shared" si="34"/>
        <v>41257.950381944444</v>
      </c>
      <c r="T527" s="15">
        <f t="shared" si="35"/>
        <v>41287.950381944444</v>
      </c>
    </row>
    <row r="528" spans="1:20" ht="48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>
        <f t="shared" si="32"/>
        <v>114.16866666666667</v>
      </c>
      <c r="P528">
        <f t="shared" si="33"/>
        <v>1276699.7542372881</v>
      </c>
      <c r="Q528" t="s">
        <v>8309</v>
      </c>
      <c r="R528" t="s">
        <v>8314</v>
      </c>
      <c r="S528" s="15">
        <f t="shared" si="34"/>
        <v>41261.767812500002</v>
      </c>
      <c r="T528" s="15">
        <f t="shared" si="35"/>
        <v>41306.767812500002</v>
      </c>
    </row>
    <row r="529" spans="1:20" ht="48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>
        <f t="shared" si="32"/>
        <v>146.08079999999998</v>
      </c>
      <c r="P529">
        <f t="shared" si="33"/>
        <v>12108129.285714285</v>
      </c>
      <c r="Q529" t="s">
        <v>8324</v>
      </c>
      <c r="R529" t="s">
        <v>8325</v>
      </c>
      <c r="S529" s="15">
        <f t="shared" si="34"/>
        <v>41264.72314814815</v>
      </c>
      <c r="T529" s="15">
        <f t="shared" si="35"/>
        <v>41294.72314814815</v>
      </c>
    </row>
    <row r="530" spans="1:20" ht="48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>
        <f t="shared" si="32"/>
        <v>6.5900366666666672</v>
      </c>
      <c r="P530">
        <f t="shared" si="33"/>
        <v>4360520.1736334404</v>
      </c>
      <c r="Q530" t="s">
        <v>8332</v>
      </c>
      <c r="R530" t="s">
        <v>8333</v>
      </c>
      <c r="S530" s="15">
        <f t="shared" si="34"/>
        <v>41264.853865740741</v>
      </c>
      <c r="T530" s="15">
        <f t="shared" si="35"/>
        <v>41309.853865740741</v>
      </c>
    </row>
    <row r="531" spans="1:20" ht="48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>
        <f t="shared" si="32"/>
        <v>107.04545454545456</v>
      </c>
      <c r="P531">
        <f t="shared" si="33"/>
        <v>30831476.681818184</v>
      </c>
      <c r="Q531" t="s">
        <v>8324</v>
      </c>
      <c r="R531" t="s">
        <v>8328</v>
      </c>
      <c r="S531" s="15">
        <f t="shared" si="34"/>
        <v>41270.21497685185</v>
      </c>
      <c r="T531" s="15">
        <f t="shared" si="35"/>
        <v>41300.21497685185</v>
      </c>
    </row>
    <row r="532" spans="1:20" ht="48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>
        <f t="shared" si="32"/>
        <v>125.25</v>
      </c>
      <c r="P532">
        <f t="shared" si="33"/>
        <v>39901436.941176474</v>
      </c>
      <c r="Q532" t="s">
        <v>8324</v>
      </c>
      <c r="R532" t="s">
        <v>8325</v>
      </c>
      <c r="S532" s="15">
        <f t="shared" si="34"/>
        <v>41270.954351851848</v>
      </c>
      <c r="T532" s="15">
        <f t="shared" si="35"/>
        <v>41300.954351851848</v>
      </c>
    </row>
    <row r="533" spans="1:20" ht="48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>
        <f t="shared" si="32"/>
        <v>100</v>
      </c>
      <c r="P533">
        <f t="shared" si="33"/>
        <v>38770831.714285716</v>
      </c>
      <c r="Q533" t="s">
        <v>8309</v>
      </c>
      <c r="R533" t="s">
        <v>8311</v>
      </c>
      <c r="S533" s="15">
        <f t="shared" si="34"/>
        <v>41274.776736111111</v>
      </c>
      <c r="T533" s="15">
        <f t="shared" si="35"/>
        <v>41298.776736111111</v>
      </c>
    </row>
    <row r="534" spans="1:20" ht="48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>
        <f t="shared" si="32"/>
        <v>144.37459999999999</v>
      </c>
      <c r="P534">
        <f t="shared" si="33"/>
        <v>8699288.07051282</v>
      </c>
      <c r="Q534" t="s">
        <v>8324</v>
      </c>
      <c r="R534" t="s">
        <v>8325</v>
      </c>
      <c r="S534" s="15">
        <f t="shared" si="34"/>
        <v>41276.047905092593</v>
      </c>
      <c r="T534" s="15">
        <f t="shared" si="35"/>
        <v>41306.047905092593</v>
      </c>
    </row>
    <row r="535" spans="1:20" ht="16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>
        <f t="shared" si="32"/>
        <v>40.799492385786799</v>
      </c>
      <c r="P535">
        <f t="shared" si="33"/>
        <v>30158393.933333334</v>
      </c>
      <c r="Q535" t="s">
        <v>8324</v>
      </c>
      <c r="R535" t="s">
        <v>8327</v>
      </c>
      <c r="S535" s="15">
        <f t="shared" si="34"/>
        <v>41276.496840277774</v>
      </c>
      <c r="T535" s="15">
        <f t="shared" si="35"/>
        <v>41309.496840277774</v>
      </c>
    </row>
    <row r="536" spans="1:20" ht="48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>
        <f t="shared" si="32"/>
        <v>382.71818181818185</v>
      </c>
      <c r="P536">
        <f t="shared" si="33"/>
        <v>48469927.321428575</v>
      </c>
      <c r="Q536" t="s">
        <v>8324</v>
      </c>
      <c r="R536" t="s">
        <v>8329</v>
      </c>
      <c r="S536" s="15">
        <f t="shared" si="34"/>
        <v>41276.846817129634</v>
      </c>
      <c r="T536" s="15">
        <f t="shared" si="35"/>
        <v>41290.846817129634</v>
      </c>
    </row>
    <row r="537" spans="1:20" ht="48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>
        <f t="shared" si="32"/>
        <v>109.41176470588236</v>
      </c>
      <c r="P537">
        <f t="shared" si="33"/>
        <v>96941948.571428567</v>
      </c>
      <c r="Q537" t="s">
        <v>8324</v>
      </c>
      <c r="R537" t="s">
        <v>8325</v>
      </c>
      <c r="S537" s="15">
        <f t="shared" si="34"/>
        <v>41277.186111111114</v>
      </c>
      <c r="T537" s="15">
        <f t="shared" si="35"/>
        <v>41295.332638888889</v>
      </c>
    </row>
    <row r="538" spans="1:20" ht="48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>
        <f t="shared" si="32"/>
        <v>151.83333333333334</v>
      </c>
      <c r="P538">
        <f t="shared" si="33"/>
        <v>41139537.939393938</v>
      </c>
      <c r="Q538" t="s">
        <v>8324</v>
      </c>
      <c r="R538" t="s">
        <v>8325</v>
      </c>
      <c r="S538" s="15">
        <f t="shared" si="34"/>
        <v>41282.017962962964</v>
      </c>
      <c r="T538" s="15">
        <f t="shared" si="35"/>
        <v>41334.581944444442</v>
      </c>
    </row>
    <row r="539" spans="1:20" ht="16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>
        <f t="shared" si="32"/>
        <v>111.31818181818183</v>
      </c>
      <c r="P539">
        <f t="shared" si="33"/>
        <v>2357091.668402778</v>
      </c>
      <c r="Q539" t="s">
        <v>8309</v>
      </c>
      <c r="R539" t="s">
        <v>8314</v>
      </c>
      <c r="S539" s="15">
        <f t="shared" si="34"/>
        <v>41282.944456018515</v>
      </c>
      <c r="T539" s="15">
        <f t="shared" si="35"/>
        <v>41312.944456018515</v>
      </c>
    </row>
    <row r="540" spans="1:20" ht="32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>
        <f t="shared" si="32"/>
        <v>105</v>
      </c>
      <c r="P540">
        <f t="shared" si="33"/>
        <v>50302998.814814813</v>
      </c>
      <c r="Q540" t="s">
        <v>8324</v>
      </c>
      <c r="R540" t="s">
        <v>8325</v>
      </c>
      <c r="S540" s="15">
        <f t="shared" si="34"/>
        <v>41288.68712962963</v>
      </c>
      <c r="T540" s="15">
        <f t="shared" si="35"/>
        <v>41333.892361111109</v>
      </c>
    </row>
    <row r="541" spans="1:20" ht="48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>
        <f t="shared" si="32"/>
        <v>10.9</v>
      </c>
      <c r="P541">
        <f t="shared" si="33"/>
        <v>90546871.266666666</v>
      </c>
      <c r="Q541" t="s">
        <v>8324</v>
      </c>
      <c r="R541" t="s">
        <v>8327</v>
      </c>
      <c r="S541" s="15">
        <f t="shared" si="34"/>
        <v>41288.942928240744</v>
      </c>
      <c r="T541" s="15">
        <f t="shared" si="35"/>
        <v>41318.942928240744</v>
      </c>
    </row>
    <row r="542" spans="1:20" ht="48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>
        <f t="shared" si="32"/>
        <v>0</v>
      </c>
      <c r="P542" t="e">
        <f t="shared" si="33"/>
        <v>#DIV/0!</v>
      </c>
      <c r="Q542" t="s">
        <v>8321</v>
      </c>
      <c r="R542" t="s">
        <v>8323</v>
      </c>
      <c r="S542" s="15">
        <f t="shared" si="34"/>
        <v>41289.999641203707</v>
      </c>
      <c r="T542" s="15">
        <f t="shared" si="35"/>
        <v>41329.999641203707</v>
      </c>
    </row>
    <row r="543" spans="1:20" ht="32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>
        <f t="shared" si="32"/>
        <v>108.42485875706214</v>
      </c>
      <c r="P543">
        <f t="shared" si="33"/>
        <v>4231607.8161993772</v>
      </c>
      <c r="Q543" t="s">
        <v>8321</v>
      </c>
      <c r="R543" t="s">
        <v>8341</v>
      </c>
      <c r="S543" s="15">
        <f t="shared" si="34"/>
        <v>41290.598483796297</v>
      </c>
      <c r="T543" s="15">
        <f t="shared" si="35"/>
        <v>41320.598483796297</v>
      </c>
    </row>
    <row r="544" spans="1:20" ht="16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>
        <f t="shared" si="32"/>
        <v>163.19999999999999</v>
      </c>
      <c r="P544">
        <f t="shared" si="33"/>
        <v>5805290.418803419</v>
      </c>
      <c r="Q544" t="s">
        <v>8321</v>
      </c>
      <c r="R544" t="s">
        <v>8341</v>
      </c>
      <c r="S544" s="15">
        <f t="shared" si="34"/>
        <v>41291.661550925928</v>
      </c>
      <c r="T544" s="15">
        <f t="shared" si="35"/>
        <v>41321.661550925928</v>
      </c>
    </row>
    <row r="545" spans="1:20" ht="32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>
        <f t="shared" si="32"/>
        <v>113.01761111111111</v>
      </c>
      <c r="P545">
        <f t="shared" si="33"/>
        <v>7346106.2756756758</v>
      </c>
      <c r="Q545" t="s">
        <v>8324</v>
      </c>
      <c r="R545" t="s">
        <v>8353</v>
      </c>
      <c r="S545" s="15">
        <f t="shared" si="34"/>
        <v>41298.509965277779</v>
      </c>
      <c r="T545" s="15">
        <f t="shared" si="35"/>
        <v>41329.207638888889</v>
      </c>
    </row>
    <row r="546" spans="1:20" ht="48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>
        <f t="shared" si="32"/>
        <v>115.040375</v>
      </c>
      <c r="P546">
        <f t="shared" si="33"/>
        <v>8494405.96875</v>
      </c>
      <c r="Q546" t="s">
        <v>8324</v>
      </c>
      <c r="R546" t="s">
        <v>8328</v>
      </c>
      <c r="S546" s="15">
        <f t="shared" si="34"/>
        <v>41299.381423611114</v>
      </c>
      <c r="T546" s="15">
        <f t="shared" si="35"/>
        <v>41329.381423611114</v>
      </c>
    </row>
    <row r="547" spans="1:20" ht="48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>
        <f t="shared" si="32"/>
        <v>106.60000000000001</v>
      </c>
      <c r="P547">
        <f t="shared" si="33"/>
        <v>30889557.863636363</v>
      </c>
      <c r="Q547" t="s">
        <v>8324</v>
      </c>
      <c r="R547" t="s">
        <v>8328</v>
      </c>
      <c r="S547" s="15">
        <f t="shared" si="34"/>
        <v>41299.793356481481</v>
      </c>
      <c r="T547" s="15">
        <f t="shared" si="35"/>
        <v>41344.751689814817</v>
      </c>
    </row>
    <row r="548" spans="1:20" ht="48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>
        <f t="shared" si="32"/>
        <v>102.58775877587757</v>
      </c>
      <c r="P548">
        <f t="shared" si="33"/>
        <v>23036404.610169493</v>
      </c>
      <c r="Q548" t="s">
        <v>8321</v>
      </c>
      <c r="R548" t="s">
        <v>8322</v>
      </c>
      <c r="S548" s="15">
        <f t="shared" si="34"/>
        <v>41299.878148148149</v>
      </c>
      <c r="T548" s="15">
        <f t="shared" si="35"/>
        <v>41329.878148148149</v>
      </c>
    </row>
    <row r="549" spans="1:20" ht="32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>
        <f t="shared" si="32"/>
        <v>105.06666666666666</v>
      </c>
      <c r="P549">
        <f t="shared" si="33"/>
        <v>50344493.888888888</v>
      </c>
      <c r="Q549" t="s">
        <v>8324</v>
      </c>
      <c r="R549" t="s">
        <v>8325</v>
      </c>
      <c r="S549" s="15">
        <f t="shared" si="34"/>
        <v>41301.654340277775</v>
      </c>
      <c r="T549" s="15">
        <f t="shared" si="35"/>
        <v>41341.654340277775</v>
      </c>
    </row>
    <row r="550" spans="1:20" ht="48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>
        <f t="shared" si="32"/>
        <v>262.5</v>
      </c>
      <c r="P550">
        <f t="shared" si="33"/>
        <v>54376856.119999997</v>
      </c>
      <c r="Q550" t="s">
        <v>8324</v>
      </c>
      <c r="R550" t="s">
        <v>8325</v>
      </c>
      <c r="S550" s="15">
        <f t="shared" si="34"/>
        <v>41303.044016203705</v>
      </c>
      <c r="T550" s="15">
        <f t="shared" si="35"/>
        <v>41335.332638888889</v>
      </c>
    </row>
    <row r="551" spans="1:20" ht="48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>
        <f t="shared" si="32"/>
        <v>180.62799999999999</v>
      </c>
      <c r="P551">
        <f t="shared" si="33"/>
        <v>46878238.448275864</v>
      </c>
      <c r="Q551" t="s">
        <v>8324</v>
      </c>
      <c r="R551" t="s">
        <v>8325</v>
      </c>
      <c r="S551" s="15">
        <f t="shared" si="34"/>
        <v>41303.593923611108</v>
      </c>
      <c r="T551" s="15">
        <f t="shared" si="35"/>
        <v>41333.593923611108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>
        <f t="shared" si="32"/>
        <v>110.66666666666667</v>
      </c>
      <c r="P552">
        <f t="shared" si="33"/>
        <v>9996830.2279411759</v>
      </c>
      <c r="Q552" t="s">
        <v>8324</v>
      </c>
      <c r="R552" t="s">
        <v>8353</v>
      </c>
      <c r="S552" s="15">
        <f t="shared" si="34"/>
        <v>41304.751284722224</v>
      </c>
      <c r="T552" s="15">
        <f t="shared" si="35"/>
        <v>41334.750787037039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>
        <f t="shared" si="32"/>
        <v>385.15000000000003</v>
      </c>
      <c r="P553">
        <f t="shared" si="33"/>
        <v>11329799.9</v>
      </c>
      <c r="Q553" t="s">
        <v>8309</v>
      </c>
      <c r="R553" t="s">
        <v>8314</v>
      </c>
      <c r="S553" s="15">
        <f t="shared" si="34"/>
        <v>41304.833194444444</v>
      </c>
      <c r="T553" s="15">
        <f t="shared" si="35"/>
        <v>41334.833194444444</v>
      </c>
    </row>
    <row r="554" spans="1:20" ht="48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>
        <f t="shared" si="32"/>
        <v>125.29999999999998</v>
      </c>
      <c r="P554">
        <f t="shared" si="33"/>
        <v>20916725.184615385</v>
      </c>
      <c r="Q554" t="s">
        <v>8321</v>
      </c>
      <c r="R554" t="s">
        <v>8322</v>
      </c>
      <c r="S554" s="15">
        <f t="shared" si="34"/>
        <v>41304.962233796294</v>
      </c>
      <c r="T554" s="15">
        <f t="shared" si="35"/>
        <v>41334.249305555553</v>
      </c>
    </row>
    <row r="555" spans="1:20" ht="16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>
        <f t="shared" si="32"/>
        <v>200.34</v>
      </c>
      <c r="P555">
        <f t="shared" si="33"/>
        <v>24721096.890909091</v>
      </c>
      <c r="Q555" t="s">
        <v>8324</v>
      </c>
      <c r="R555" t="s">
        <v>8325</v>
      </c>
      <c r="S555" s="15">
        <f t="shared" si="34"/>
        <v>41305.809363425928</v>
      </c>
      <c r="T555" s="15">
        <f t="shared" si="35"/>
        <v>41322.809363425928</v>
      </c>
    </row>
    <row r="556" spans="1:20" ht="48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>
        <f t="shared" si="32"/>
        <v>106.67450000000001</v>
      </c>
      <c r="P556">
        <f t="shared" si="33"/>
        <v>12708864.831775701</v>
      </c>
      <c r="Q556" t="s">
        <v>8324</v>
      </c>
      <c r="R556" t="s">
        <v>8328</v>
      </c>
      <c r="S556" s="15">
        <f t="shared" si="34"/>
        <v>41307.987696759257</v>
      </c>
      <c r="T556" s="15">
        <f t="shared" si="35"/>
        <v>41342.987696759257</v>
      </c>
    </row>
    <row r="557" spans="1:20" ht="32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>
        <f t="shared" si="32"/>
        <v>133.6</v>
      </c>
      <c r="P557">
        <f t="shared" si="33"/>
        <v>32379671.142857142</v>
      </c>
      <c r="Q557" t="s">
        <v>8321</v>
      </c>
      <c r="R557" t="s">
        <v>8322</v>
      </c>
      <c r="S557" s="15">
        <f t="shared" si="34"/>
        <v>41309.11791666667</v>
      </c>
      <c r="T557" s="15">
        <f t="shared" si="35"/>
        <v>41344</v>
      </c>
    </row>
    <row r="558" spans="1:20" ht="32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>
        <f t="shared" si="32"/>
        <v>14.536842105263158</v>
      </c>
      <c r="P558">
        <f t="shared" si="33"/>
        <v>45336871.5</v>
      </c>
      <c r="Q558" t="s">
        <v>8324</v>
      </c>
      <c r="R558" t="s">
        <v>8327</v>
      </c>
      <c r="S558" s="15">
        <f t="shared" si="34"/>
        <v>41310.969270833331</v>
      </c>
      <c r="T558" s="15">
        <f t="shared" si="35"/>
        <v>41355.927604166667</v>
      </c>
    </row>
    <row r="559" spans="1:20" ht="48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>
        <f t="shared" si="32"/>
        <v>14.249999999999998</v>
      </c>
      <c r="P559">
        <f t="shared" si="33"/>
        <v>104624594.46153846</v>
      </c>
      <c r="Q559" t="s">
        <v>8321</v>
      </c>
      <c r="R559" t="s">
        <v>8357</v>
      </c>
      <c r="S559" s="15">
        <f t="shared" si="34"/>
        <v>41311.126481481479</v>
      </c>
      <c r="T559" s="15">
        <f t="shared" si="35"/>
        <v>41341.126481481479</v>
      </c>
    </row>
    <row r="560" spans="1:20" ht="48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>
        <f t="shared" si="32"/>
        <v>154.73333333333332</v>
      </c>
      <c r="P560">
        <f t="shared" si="33"/>
        <v>28337039.125</v>
      </c>
      <c r="Q560" t="s">
        <v>8309</v>
      </c>
      <c r="R560" t="s">
        <v>8311</v>
      </c>
      <c r="S560" s="15">
        <f t="shared" si="34"/>
        <v>41311.799513888887</v>
      </c>
      <c r="T560" s="15">
        <f t="shared" si="35"/>
        <v>41336.799513888887</v>
      </c>
    </row>
    <row r="561" spans="1:20" ht="48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>
        <f t="shared" si="32"/>
        <v>132.86666666666667</v>
      </c>
      <c r="P561">
        <f t="shared" si="33"/>
        <v>18633179.712328766</v>
      </c>
      <c r="Q561" t="s">
        <v>8324</v>
      </c>
      <c r="R561" t="s">
        <v>8329</v>
      </c>
      <c r="S561" s="15">
        <f t="shared" si="34"/>
        <v>41312.311562499999</v>
      </c>
      <c r="T561" s="15">
        <f t="shared" si="35"/>
        <v>41342.311562499999</v>
      </c>
    </row>
    <row r="562" spans="1:20" ht="48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>
        <f t="shared" si="32"/>
        <v>118.73499999999999</v>
      </c>
      <c r="P562">
        <f t="shared" si="33"/>
        <v>5419358.3067729082</v>
      </c>
      <c r="Q562" t="s">
        <v>8309</v>
      </c>
      <c r="R562" t="s">
        <v>8314</v>
      </c>
      <c r="S562" s="15">
        <f t="shared" si="34"/>
        <v>41312.737673611111</v>
      </c>
      <c r="T562" s="15">
        <f t="shared" si="35"/>
        <v>41352.696006944447</v>
      </c>
    </row>
    <row r="563" spans="1:20" ht="32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>
        <f t="shared" si="32"/>
        <v>921.54219999999998</v>
      </c>
      <c r="P563">
        <f t="shared" si="33"/>
        <v>2839814.8204592904</v>
      </c>
      <c r="Q563" t="s">
        <v>8318</v>
      </c>
      <c r="R563" t="s">
        <v>8348</v>
      </c>
      <c r="S563" s="15">
        <f t="shared" si="34"/>
        <v>41312.88077546296</v>
      </c>
      <c r="T563" s="15">
        <f t="shared" si="35"/>
        <v>41342.88077546296</v>
      </c>
    </row>
    <row r="564" spans="1:20" ht="32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>
        <f t="shared" si="32"/>
        <v>208.70837499999996</v>
      </c>
      <c r="P564">
        <f t="shared" si="33"/>
        <v>5376865.023715415</v>
      </c>
      <c r="Q564" t="s">
        <v>8318</v>
      </c>
      <c r="R564" t="s">
        <v>8348</v>
      </c>
      <c r="S564" s="15">
        <f t="shared" si="34"/>
        <v>41313.755219907405</v>
      </c>
      <c r="T564" s="15">
        <f t="shared" si="35"/>
        <v>41343.755219907405</v>
      </c>
    </row>
    <row r="565" spans="1:20" ht="48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>
        <f t="shared" si="32"/>
        <v>109.15333333333332</v>
      </c>
      <c r="P565">
        <f t="shared" si="33"/>
        <v>10076682.4</v>
      </c>
      <c r="Q565" t="s">
        <v>8309</v>
      </c>
      <c r="R565" t="s">
        <v>8314</v>
      </c>
      <c r="S565" s="15">
        <f t="shared" si="34"/>
        <v>41313.816249999996</v>
      </c>
      <c r="T565" s="15">
        <f t="shared" si="35"/>
        <v>41358.774583333332</v>
      </c>
    </row>
    <row r="566" spans="1:20" ht="48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>
        <f t="shared" si="32"/>
        <v>110.7</v>
      </c>
      <c r="P566">
        <f t="shared" si="33"/>
        <v>14170486.541666666</v>
      </c>
      <c r="Q566" t="s">
        <v>8324</v>
      </c>
      <c r="R566" t="s">
        <v>8328</v>
      </c>
      <c r="S566" s="15">
        <f t="shared" si="34"/>
        <v>41313.985046296293</v>
      </c>
      <c r="T566" s="15">
        <f t="shared" si="35"/>
        <v>41343.943379629629</v>
      </c>
    </row>
    <row r="567" spans="1:20" ht="48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>
        <f t="shared" si="32"/>
        <v>978.13466666666682</v>
      </c>
      <c r="P567">
        <f t="shared" si="33"/>
        <v>4013425.5162241887</v>
      </c>
      <c r="Q567" t="s">
        <v>8318</v>
      </c>
      <c r="R567" t="s">
        <v>8348</v>
      </c>
      <c r="S567" s="15">
        <f t="shared" si="34"/>
        <v>41316.120949074073</v>
      </c>
      <c r="T567" s="15">
        <f t="shared" si="35"/>
        <v>41346.833333333336</v>
      </c>
    </row>
    <row r="568" spans="1:20" ht="48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>
        <f t="shared" si="32"/>
        <v>1856.97</v>
      </c>
      <c r="P568">
        <f t="shared" si="33"/>
        <v>2184318.2006420544</v>
      </c>
      <c r="Q568" t="s">
        <v>8332</v>
      </c>
      <c r="R568" t="s">
        <v>8350</v>
      </c>
      <c r="S568" s="15">
        <f t="shared" si="34"/>
        <v>41319.349988425929</v>
      </c>
      <c r="T568" s="15">
        <f t="shared" si="35"/>
        <v>41359.349988425929</v>
      </c>
    </row>
    <row r="569" spans="1:20" ht="48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>
        <f t="shared" si="32"/>
        <v>139.1</v>
      </c>
      <c r="P569">
        <f t="shared" si="33"/>
        <v>4948605.3345454549</v>
      </c>
      <c r="Q569" t="s">
        <v>8309</v>
      </c>
      <c r="R569" t="s">
        <v>8314</v>
      </c>
      <c r="S569" s="15">
        <f t="shared" si="34"/>
        <v>41319.769293981481</v>
      </c>
      <c r="T569" s="15">
        <f t="shared" si="35"/>
        <v>41349.769293981481</v>
      </c>
    </row>
    <row r="570" spans="1:20" ht="48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>
        <f t="shared" si="32"/>
        <v>211.05</v>
      </c>
      <c r="P570">
        <f t="shared" si="33"/>
        <v>61861290.409090906</v>
      </c>
      <c r="Q570" t="s">
        <v>8324</v>
      </c>
      <c r="R570" t="s">
        <v>8325</v>
      </c>
      <c r="S570" s="15">
        <f t="shared" si="34"/>
        <v>41320.717465277776</v>
      </c>
      <c r="T570" s="15">
        <f t="shared" si="35"/>
        <v>41344.166666666664</v>
      </c>
    </row>
    <row r="571" spans="1:20" ht="32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>
        <f t="shared" si="32"/>
        <v>112.99999999999999</v>
      </c>
      <c r="P571">
        <f t="shared" si="33"/>
        <v>80058949.411764711</v>
      </c>
      <c r="Q571" t="s">
        <v>8324</v>
      </c>
      <c r="R571" t="s">
        <v>8325</v>
      </c>
      <c r="S571" s="15">
        <f t="shared" si="34"/>
        <v>41321.339583333334</v>
      </c>
      <c r="T571" s="15">
        <f t="shared" si="35"/>
        <v>41328.339583333334</v>
      </c>
    </row>
    <row r="572" spans="1:20" ht="48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>
        <f t="shared" si="32"/>
        <v>1131.8</v>
      </c>
      <c r="P572">
        <f t="shared" si="33"/>
        <v>1941866.9058487874</v>
      </c>
      <c r="Q572" t="s">
        <v>8318</v>
      </c>
      <c r="R572" t="s">
        <v>8348</v>
      </c>
      <c r="S572" s="15">
        <f t="shared" si="34"/>
        <v>41324.193298611113</v>
      </c>
      <c r="T572" s="15">
        <f t="shared" si="35"/>
        <v>41384.151631944449</v>
      </c>
    </row>
    <row r="573" spans="1:20" ht="48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>
        <f t="shared" si="32"/>
        <v>7813.7822333333334</v>
      </c>
      <c r="P573">
        <f t="shared" si="33"/>
        <v>51451.432097365534</v>
      </c>
      <c r="Q573" t="s">
        <v>8318</v>
      </c>
      <c r="R573" t="s">
        <v>8348</v>
      </c>
      <c r="S573" s="15">
        <f t="shared" si="34"/>
        <v>41324.214571759258</v>
      </c>
      <c r="T573" s="15">
        <f t="shared" si="35"/>
        <v>41358.172905092593</v>
      </c>
    </row>
    <row r="574" spans="1:20" ht="48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>
        <f t="shared" si="32"/>
        <v>428.83978378378379</v>
      </c>
      <c r="P574">
        <f t="shared" si="33"/>
        <v>1112173.7050653594</v>
      </c>
      <c r="Q574" t="s">
        <v>8324</v>
      </c>
      <c r="R574" t="s">
        <v>8328</v>
      </c>
      <c r="S574" s="15">
        <f t="shared" si="34"/>
        <v>41324.79415509259</v>
      </c>
      <c r="T574" s="15">
        <f t="shared" si="35"/>
        <v>41354.752488425926</v>
      </c>
    </row>
    <row r="575" spans="1:20" ht="48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>
        <f t="shared" si="32"/>
        <v>107.83333333333334</v>
      </c>
      <c r="P575">
        <f t="shared" si="33"/>
        <v>42542619.53125</v>
      </c>
      <c r="Q575" t="s">
        <v>8324</v>
      </c>
      <c r="R575" t="s">
        <v>8325</v>
      </c>
      <c r="S575" s="15">
        <f t="shared" si="34"/>
        <v>41325.525752314818</v>
      </c>
      <c r="T575" s="15">
        <f t="shared" si="35"/>
        <v>41355.484085648146</v>
      </c>
    </row>
    <row r="576" spans="1:20" ht="48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>
        <f t="shared" si="32"/>
        <v>147.66666666666666</v>
      </c>
      <c r="P576">
        <f t="shared" si="33"/>
        <v>54459341.520000003</v>
      </c>
      <c r="Q576" t="s">
        <v>8321</v>
      </c>
      <c r="R576" t="s">
        <v>8341</v>
      </c>
      <c r="S576" s="15">
        <f t="shared" si="34"/>
        <v>41326.911319444444</v>
      </c>
      <c r="T576" s="15">
        <f t="shared" si="35"/>
        <v>41371.869652777779</v>
      </c>
    </row>
    <row r="577" spans="1:20" ht="48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>
        <f t="shared" si="32"/>
        <v>1435.5717142857143</v>
      </c>
      <c r="P577">
        <f t="shared" si="33"/>
        <v>1004048.7912979351</v>
      </c>
      <c r="Q577" t="s">
        <v>8318</v>
      </c>
      <c r="R577" t="s">
        <v>8348</v>
      </c>
      <c r="S577" s="15">
        <f t="shared" si="34"/>
        <v>41326.987974537034</v>
      </c>
      <c r="T577" s="15">
        <f t="shared" si="35"/>
        <v>41356.94630787037</v>
      </c>
    </row>
    <row r="578" spans="1:20" ht="32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>
        <f t="shared" ref="O578:O641" si="36">(E578/D578)*100</f>
        <v>100</v>
      </c>
      <c r="P578">
        <f t="shared" ref="P578:P641" si="37">(J578/L578)</f>
        <v>136157729.19999999</v>
      </c>
      <c r="Q578" t="s">
        <v>8324</v>
      </c>
      <c r="R578" t="s">
        <v>8328</v>
      </c>
      <c r="S578" s="15">
        <f t="shared" ref="S578:S641" si="38">(((J578/60)/60)/24)+DATE(1970,1,1)</f>
        <v>41327.996435185189</v>
      </c>
      <c r="T578" s="15">
        <f t="shared" ref="T578:T641" si="39">(((I578/60)/60)/24)+DATE(1970,1,1)</f>
        <v>41362.954768518517</v>
      </c>
    </row>
    <row r="579" spans="1:20" ht="48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>
        <f t="shared" si="36"/>
        <v>283.32</v>
      </c>
      <c r="P579">
        <f t="shared" si="37"/>
        <v>4794907.5739436615</v>
      </c>
      <c r="Q579" t="s">
        <v>8309</v>
      </c>
      <c r="R579" t="s">
        <v>8314</v>
      </c>
      <c r="S579" s="15">
        <f t="shared" si="38"/>
        <v>41330.038784722223</v>
      </c>
      <c r="T579" s="15">
        <f t="shared" si="39"/>
        <v>41359.997118055559</v>
      </c>
    </row>
    <row r="580" spans="1:20" ht="48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>
        <f t="shared" si="36"/>
        <v>160.88</v>
      </c>
      <c r="P580">
        <f t="shared" si="37"/>
        <v>13896517.071428571</v>
      </c>
      <c r="Q580" t="s">
        <v>8324</v>
      </c>
      <c r="R580" t="s">
        <v>8345</v>
      </c>
      <c r="S580" s="15">
        <f t="shared" si="38"/>
        <v>41331.253159722226</v>
      </c>
      <c r="T580" s="15">
        <f t="shared" si="39"/>
        <v>41361.211493055554</v>
      </c>
    </row>
    <row r="581" spans="1:20" ht="48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>
        <f t="shared" si="36"/>
        <v>1.6666666666666666E-2</v>
      </c>
      <c r="P581">
        <f t="shared" si="37"/>
        <v>1361884763</v>
      </c>
      <c r="Q581" t="s">
        <v>8309</v>
      </c>
      <c r="R581" t="s">
        <v>8315</v>
      </c>
      <c r="S581" s="15">
        <f t="shared" si="38"/>
        <v>41331.555127314816</v>
      </c>
      <c r="T581" s="15">
        <f t="shared" si="39"/>
        <v>41356.513460648144</v>
      </c>
    </row>
    <row r="582" spans="1:20" ht="32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>
        <f t="shared" si="36"/>
        <v>292.89999999999998</v>
      </c>
      <c r="P582">
        <f t="shared" si="37"/>
        <v>17026024.162500001</v>
      </c>
      <c r="Q582" t="s">
        <v>8309</v>
      </c>
      <c r="R582" t="s">
        <v>8314</v>
      </c>
      <c r="S582" s="15">
        <f t="shared" si="38"/>
        <v>41333.837187500001</v>
      </c>
      <c r="T582" s="15">
        <f t="shared" si="39"/>
        <v>41353.795520833337</v>
      </c>
    </row>
    <row r="583" spans="1:20" ht="48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>
        <f t="shared" si="36"/>
        <v>168.77142857142857</v>
      </c>
      <c r="P583">
        <f t="shared" si="37"/>
        <v>7568497.583333333</v>
      </c>
      <c r="Q583" t="s">
        <v>8332</v>
      </c>
      <c r="R583" t="s">
        <v>8350</v>
      </c>
      <c r="S583" s="15">
        <f t="shared" si="38"/>
        <v>41336.703298611108</v>
      </c>
      <c r="T583" s="15">
        <f t="shared" si="39"/>
        <v>41366.661631944444</v>
      </c>
    </row>
    <row r="584" spans="1:20" ht="48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>
        <f t="shared" si="36"/>
        <v>3</v>
      </c>
      <c r="P584">
        <f t="shared" si="37"/>
        <v>272528116.39999998</v>
      </c>
      <c r="Q584" t="s">
        <v>8309</v>
      </c>
      <c r="R584" t="s">
        <v>8315</v>
      </c>
      <c r="S584" s="15">
        <f t="shared" si="38"/>
        <v>41340.303032407406</v>
      </c>
      <c r="T584" s="15">
        <f t="shared" si="39"/>
        <v>41370.261365740742</v>
      </c>
    </row>
    <row r="585" spans="1:20" ht="16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>
        <f t="shared" si="36"/>
        <v>116.25000000000001</v>
      </c>
      <c r="P585">
        <f t="shared" si="37"/>
        <v>18169472.333333332</v>
      </c>
      <c r="Q585" t="s">
        <v>8324</v>
      </c>
      <c r="R585" t="s">
        <v>8328</v>
      </c>
      <c r="S585" s="15">
        <f t="shared" si="38"/>
        <v>41341.111400462964</v>
      </c>
      <c r="T585" s="15">
        <f t="shared" si="39"/>
        <v>41380.791666666664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>
        <f t="shared" si="36"/>
        <v>115.12214285714286</v>
      </c>
      <c r="P586">
        <f t="shared" si="37"/>
        <v>6647688.0146341464</v>
      </c>
      <c r="Q586" t="s">
        <v>8324</v>
      </c>
      <c r="R586" t="s">
        <v>8325</v>
      </c>
      <c r="S586" s="15">
        <f t="shared" si="38"/>
        <v>41341.870868055557</v>
      </c>
      <c r="T586" s="15">
        <f t="shared" si="39"/>
        <v>41373.270833333336</v>
      </c>
    </row>
    <row r="587" spans="1:20" ht="48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>
        <f t="shared" si="36"/>
        <v>11.818181818181818</v>
      </c>
      <c r="P587">
        <f t="shared" si="37"/>
        <v>454286752.33333331</v>
      </c>
      <c r="Q587" t="s">
        <v>8324</v>
      </c>
      <c r="R587" t="s">
        <v>8327</v>
      </c>
      <c r="S587" s="15">
        <f t="shared" si="38"/>
        <v>41342.845567129632</v>
      </c>
      <c r="T587" s="15">
        <f t="shared" si="39"/>
        <v>41372.803900462961</v>
      </c>
    </row>
    <row r="588" spans="1:20" ht="32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>
        <f t="shared" si="36"/>
        <v>108.5175</v>
      </c>
      <c r="P588">
        <f t="shared" si="37"/>
        <v>9086781.8066666666</v>
      </c>
      <c r="Q588" t="s">
        <v>8321</v>
      </c>
      <c r="R588" t="s">
        <v>8341</v>
      </c>
      <c r="S588" s="15">
        <f t="shared" si="38"/>
        <v>41344.662858796299</v>
      </c>
      <c r="T588" s="15">
        <f t="shared" si="39"/>
        <v>41374.662858796299</v>
      </c>
    </row>
    <row r="589" spans="1:20" ht="48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>
        <f t="shared" si="36"/>
        <v>101.4</v>
      </c>
      <c r="P589">
        <f t="shared" si="37"/>
        <v>38946756.77142857</v>
      </c>
      <c r="Q589" t="s">
        <v>8321</v>
      </c>
      <c r="R589" t="s">
        <v>8322</v>
      </c>
      <c r="S589" s="15">
        <f t="shared" si="38"/>
        <v>41346.042673611111</v>
      </c>
      <c r="T589" s="15">
        <f t="shared" si="39"/>
        <v>41376.042673611111</v>
      </c>
    </row>
    <row r="590" spans="1:20" ht="48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>
        <f t="shared" si="36"/>
        <v>128.69999999999999</v>
      </c>
      <c r="P590">
        <f t="shared" si="37"/>
        <v>5263784.3243243247</v>
      </c>
      <c r="Q590" t="s">
        <v>8324</v>
      </c>
      <c r="R590" t="s">
        <v>8328</v>
      </c>
      <c r="S590" s="15">
        <f t="shared" si="38"/>
        <v>41348.168287037035</v>
      </c>
      <c r="T590" s="15">
        <f t="shared" si="39"/>
        <v>41393.168287037035</v>
      </c>
    </row>
    <row r="591" spans="1:20" ht="48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>
        <f t="shared" si="36"/>
        <v>111.87499999999999</v>
      </c>
      <c r="P591">
        <f t="shared" si="37"/>
        <v>9338228.98630137</v>
      </c>
      <c r="Q591" t="s">
        <v>8309</v>
      </c>
      <c r="R591" t="s">
        <v>8314</v>
      </c>
      <c r="S591" s="15">
        <f t="shared" si="38"/>
        <v>41348.877685185187</v>
      </c>
      <c r="T591" s="15">
        <f t="shared" si="39"/>
        <v>41378.877685185187</v>
      </c>
    </row>
    <row r="592" spans="1:20" ht="32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>
        <f t="shared" si="36"/>
        <v>170.29262962962963</v>
      </c>
      <c r="P592">
        <f t="shared" si="37"/>
        <v>1999430.4618768329</v>
      </c>
      <c r="Q592" t="s">
        <v>8318</v>
      </c>
      <c r="R592" t="s">
        <v>8348</v>
      </c>
      <c r="S592" s="15">
        <f t="shared" si="38"/>
        <v>41351.541377314818</v>
      </c>
      <c r="T592" s="15">
        <f t="shared" si="39"/>
        <v>41386.541377314818</v>
      </c>
    </row>
    <row r="593" spans="1:20" ht="48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>
        <f t="shared" si="36"/>
        <v>153.452</v>
      </c>
      <c r="P593">
        <f t="shared" si="37"/>
        <v>2461426.9711191338</v>
      </c>
      <c r="Q593" t="s">
        <v>8318</v>
      </c>
      <c r="R593" t="s">
        <v>8348</v>
      </c>
      <c r="S593" s="15">
        <f t="shared" si="38"/>
        <v>41351.76090277778</v>
      </c>
      <c r="T593" s="15">
        <f t="shared" si="39"/>
        <v>41381.76090277778</v>
      </c>
    </row>
    <row r="594" spans="1:20" ht="48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>
        <f t="shared" si="36"/>
        <v>107.63413333333334</v>
      </c>
      <c r="P594">
        <f t="shared" si="37"/>
        <v>9955366.5036496352</v>
      </c>
      <c r="Q594" t="s">
        <v>8309</v>
      </c>
      <c r="R594" t="s">
        <v>8314</v>
      </c>
      <c r="S594" s="15">
        <f t="shared" si="38"/>
        <v>41354.708460648151</v>
      </c>
      <c r="T594" s="15">
        <f t="shared" si="39"/>
        <v>41399.708460648151</v>
      </c>
    </row>
    <row r="595" spans="1:20" ht="48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>
        <f t="shared" si="36"/>
        <v>103.3501</v>
      </c>
      <c r="P595">
        <f t="shared" si="37"/>
        <v>11461851.075630251</v>
      </c>
      <c r="Q595" t="s">
        <v>8309</v>
      </c>
      <c r="R595" t="s">
        <v>8314</v>
      </c>
      <c r="S595" s="15">
        <f t="shared" si="38"/>
        <v>41355.577291666668</v>
      </c>
      <c r="T595" s="15">
        <f t="shared" si="39"/>
        <v>41395.207638888889</v>
      </c>
    </row>
    <row r="596" spans="1:20" ht="48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>
        <f t="shared" si="36"/>
        <v>103.8</v>
      </c>
      <c r="P596">
        <f t="shared" si="37"/>
        <v>30310704.955555554</v>
      </c>
      <c r="Q596" t="s">
        <v>8324</v>
      </c>
      <c r="R596" t="s">
        <v>8325</v>
      </c>
      <c r="S596" s="15">
        <f t="shared" si="38"/>
        <v>41355.825497685182</v>
      </c>
      <c r="T596" s="15">
        <f t="shared" si="39"/>
        <v>41386.875</v>
      </c>
    </row>
    <row r="597" spans="1:20" ht="48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>
        <f t="shared" si="36"/>
        <v>115.42857142857143</v>
      </c>
      <c r="P597">
        <f t="shared" si="37"/>
        <v>29023431.319148935</v>
      </c>
      <c r="Q597" t="s">
        <v>8309</v>
      </c>
      <c r="R597" t="s">
        <v>8311</v>
      </c>
      <c r="S597" s="15">
        <f t="shared" si="38"/>
        <v>41357.209166666667</v>
      </c>
      <c r="T597" s="15">
        <f t="shared" si="39"/>
        <v>41387.209166666667</v>
      </c>
    </row>
    <row r="598" spans="1:20" ht="48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>
        <f t="shared" si="36"/>
        <v>100.24761904761905</v>
      </c>
      <c r="P598">
        <f t="shared" si="37"/>
        <v>26238966.53846154</v>
      </c>
      <c r="Q598" t="s">
        <v>8309</v>
      </c>
      <c r="R598" t="s">
        <v>8314</v>
      </c>
      <c r="S598" s="15">
        <f t="shared" si="38"/>
        <v>41360.970601851855</v>
      </c>
      <c r="T598" s="15">
        <f t="shared" si="39"/>
        <v>41372.189583333333</v>
      </c>
    </row>
    <row r="599" spans="1:20" ht="48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>
        <f t="shared" si="36"/>
        <v>1.7333333333333332</v>
      </c>
      <c r="P599">
        <f t="shared" si="37"/>
        <v>454835130.33333331</v>
      </c>
      <c r="Q599" t="s">
        <v>8332</v>
      </c>
      <c r="R599" t="s">
        <v>8333</v>
      </c>
      <c r="S599" s="15">
        <f t="shared" si="38"/>
        <v>41361.886469907404</v>
      </c>
      <c r="T599" s="15">
        <f t="shared" si="39"/>
        <v>41391.886469907404</v>
      </c>
    </row>
    <row r="600" spans="1:20" ht="48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>
        <f t="shared" si="36"/>
        <v>246.66666666666669</v>
      </c>
      <c r="P600">
        <f t="shared" si="37"/>
        <v>29038880.212765958</v>
      </c>
      <c r="Q600" t="s">
        <v>8309</v>
      </c>
      <c r="R600" t="s">
        <v>8311</v>
      </c>
      <c r="S600" s="15">
        <f t="shared" si="38"/>
        <v>41365.613078703704</v>
      </c>
      <c r="T600" s="15">
        <f t="shared" si="39"/>
        <v>41425.613078703704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>
        <f t="shared" si="36"/>
        <v>25.035714285714285</v>
      </c>
      <c r="P601">
        <f t="shared" si="37"/>
        <v>90990170.466666669</v>
      </c>
      <c r="Q601" t="s">
        <v>8321</v>
      </c>
      <c r="R601" t="s">
        <v>8323</v>
      </c>
      <c r="S601" s="15">
        <f t="shared" si="38"/>
        <v>41365.904594907406</v>
      </c>
      <c r="T601" s="15">
        <f t="shared" si="39"/>
        <v>41395.904594907406</v>
      </c>
    </row>
    <row r="602" spans="1:20" ht="48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>
        <f t="shared" si="36"/>
        <v>100</v>
      </c>
      <c r="P602">
        <f t="shared" si="37"/>
        <v>124077690.27272727</v>
      </c>
      <c r="Q602" t="s">
        <v>8324</v>
      </c>
      <c r="R602" t="s">
        <v>8328</v>
      </c>
      <c r="S602" s="15">
        <f t="shared" si="38"/>
        <v>41365.928159722222</v>
      </c>
      <c r="T602" s="15">
        <f t="shared" si="39"/>
        <v>41379.928159722222</v>
      </c>
    </row>
    <row r="603" spans="1:20" ht="48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>
        <f t="shared" si="36"/>
        <v>179.09909909909908</v>
      </c>
      <c r="P603">
        <f t="shared" si="37"/>
        <v>18445900.608108107</v>
      </c>
      <c r="Q603" t="s">
        <v>8321</v>
      </c>
      <c r="R603" t="s">
        <v>8322</v>
      </c>
      <c r="S603" s="15">
        <f t="shared" si="38"/>
        <v>41367.572280092594</v>
      </c>
      <c r="T603" s="15">
        <f t="shared" si="39"/>
        <v>41397.572280092594</v>
      </c>
    </row>
    <row r="604" spans="1:20" ht="32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>
        <f t="shared" si="36"/>
        <v>108.78684000000001</v>
      </c>
      <c r="P604">
        <f t="shared" si="37"/>
        <v>4446521.2019543974</v>
      </c>
      <c r="Q604" t="s">
        <v>8316</v>
      </c>
      <c r="R604" t="s">
        <v>8356</v>
      </c>
      <c r="S604" s="15">
        <f t="shared" si="38"/>
        <v>41368.560289351852</v>
      </c>
      <c r="T604" s="15">
        <f t="shared" si="39"/>
        <v>41398.560289351852</v>
      </c>
    </row>
    <row r="605" spans="1:20" ht="48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>
        <f t="shared" si="36"/>
        <v>24.333333333333336</v>
      </c>
      <c r="P605">
        <f t="shared" si="37"/>
        <v>65004001.619047619</v>
      </c>
      <c r="Q605" t="s">
        <v>8324</v>
      </c>
      <c r="R605" t="s">
        <v>8327</v>
      </c>
      <c r="S605" s="15">
        <f t="shared" si="38"/>
        <v>41368.583726851852</v>
      </c>
      <c r="T605" s="15">
        <f t="shared" si="39"/>
        <v>41398.583726851852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>
        <f t="shared" si="36"/>
        <v>122.14285714285715</v>
      </c>
      <c r="P606">
        <f t="shared" si="37"/>
        <v>27304633.100000001</v>
      </c>
      <c r="Q606" t="s">
        <v>8324</v>
      </c>
      <c r="R606" t="s">
        <v>8325</v>
      </c>
      <c r="S606" s="15">
        <f t="shared" si="38"/>
        <v>41370.292303240742</v>
      </c>
      <c r="T606" s="15">
        <f t="shared" si="39"/>
        <v>41400.292303240742</v>
      </c>
    </row>
    <row r="607" spans="1:20" ht="48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>
        <f t="shared" si="36"/>
        <v>104.3625</v>
      </c>
      <c r="P607">
        <f t="shared" si="37"/>
        <v>9224834.702702703</v>
      </c>
      <c r="Q607" t="s">
        <v>8324</v>
      </c>
      <c r="R607" t="s">
        <v>8325</v>
      </c>
      <c r="S607" s="15">
        <f t="shared" si="38"/>
        <v>41370.800185185188</v>
      </c>
      <c r="T607" s="15">
        <f t="shared" si="39"/>
        <v>41400.800185185188</v>
      </c>
    </row>
    <row r="608" spans="1:20" ht="32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>
        <f t="shared" si="36"/>
        <v>103.1372549019608</v>
      </c>
      <c r="P608">
        <f t="shared" si="37"/>
        <v>40157317.470588237</v>
      </c>
      <c r="Q608" t="s">
        <v>8324</v>
      </c>
      <c r="R608" t="s">
        <v>8328</v>
      </c>
      <c r="S608" s="15">
        <f t="shared" si="38"/>
        <v>41371.648078703707</v>
      </c>
      <c r="T608" s="15">
        <f t="shared" si="39"/>
        <v>41401.648078703707</v>
      </c>
    </row>
    <row r="609" spans="1:20" ht="48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>
        <f t="shared" si="36"/>
        <v>100</v>
      </c>
      <c r="P609">
        <f t="shared" si="37"/>
        <v>26259124.096153848</v>
      </c>
      <c r="Q609" t="s">
        <v>8324</v>
      </c>
      <c r="R609" t="s">
        <v>8328</v>
      </c>
      <c r="S609" s="15">
        <f t="shared" si="38"/>
        <v>41373.102465277778</v>
      </c>
      <c r="T609" s="15">
        <f t="shared" si="39"/>
        <v>41403.102465277778</v>
      </c>
    </row>
    <row r="610" spans="1:20" ht="32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>
        <f t="shared" si="36"/>
        <v>0.22842639593908631</v>
      </c>
      <c r="P610">
        <f t="shared" si="37"/>
        <v>455171894.66666669</v>
      </c>
      <c r="Q610" t="s">
        <v>8321</v>
      </c>
      <c r="R610" t="s">
        <v>8357</v>
      </c>
      <c r="S610" s="15">
        <f t="shared" si="38"/>
        <v>41373.579675925925</v>
      </c>
      <c r="T610" s="15">
        <f t="shared" si="39"/>
        <v>41418.579675925925</v>
      </c>
    </row>
    <row r="611" spans="1:20" ht="48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>
        <f t="shared" si="36"/>
        <v>133.67142857142858</v>
      </c>
      <c r="P611">
        <f t="shared" si="37"/>
        <v>18207003.186666667</v>
      </c>
      <c r="Q611" t="s">
        <v>8324</v>
      </c>
      <c r="R611" t="s">
        <v>8328</v>
      </c>
      <c r="S611" s="15">
        <f t="shared" si="38"/>
        <v>41373.690266203703</v>
      </c>
      <c r="T611" s="15">
        <f t="shared" si="39"/>
        <v>41403.690266203703</v>
      </c>
    </row>
    <row r="612" spans="1:20" ht="48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>
        <f t="shared" si="36"/>
        <v>110.04</v>
      </c>
      <c r="P612">
        <f t="shared" si="37"/>
        <v>20691565.818181816</v>
      </c>
      <c r="Q612" t="s">
        <v>8309</v>
      </c>
      <c r="R612" t="s">
        <v>8310</v>
      </c>
      <c r="S612" s="15">
        <f t="shared" si="38"/>
        <v>41375.057222222218</v>
      </c>
      <c r="T612" s="15">
        <f t="shared" si="39"/>
        <v>41405.057222222218</v>
      </c>
    </row>
    <row r="613" spans="1:20" ht="32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>
        <f t="shared" si="36"/>
        <v>114.16238095238094</v>
      </c>
      <c r="P613">
        <f t="shared" si="37"/>
        <v>22027404.370967742</v>
      </c>
      <c r="Q613" t="s">
        <v>8316</v>
      </c>
      <c r="R613" t="s">
        <v>8317</v>
      </c>
      <c r="S613" s="15">
        <f t="shared" si="38"/>
        <v>41375.702210648145</v>
      </c>
      <c r="T613" s="15">
        <f t="shared" si="39"/>
        <v>41400.702210648145</v>
      </c>
    </row>
    <row r="614" spans="1:20" ht="48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>
        <f t="shared" si="36"/>
        <v>120.02</v>
      </c>
      <c r="P614">
        <f t="shared" si="37"/>
        <v>10670244.109375</v>
      </c>
      <c r="Q614" t="s">
        <v>8309</v>
      </c>
      <c r="R614" t="s">
        <v>8314</v>
      </c>
      <c r="S614" s="15">
        <f t="shared" si="38"/>
        <v>41376.769050925926</v>
      </c>
      <c r="T614" s="15">
        <f t="shared" si="39"/>
        <v>41395.000694444447</v>
      </c>
    </row>
    <row r="615" spans="1:20" ht="48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>
        <f t="shared" si="36"/>
        <v>8.2100000000000009</v>
      </c>
      <c r="P615">
        <f t="shared" si="37"/>
        <v>27876695.102040816</v>
      </c>
      <c r="Q615" t="s">
        <v>8309</v>
      </c>
      <c r="R615" t="s">
        <v>8315</v>
      </c>
      <c r="S615" s="15">
        <f t="shared" si="38"/>
        <v>41378.69976851852</v>
      </c>
      <c r="T615" s="15">
        <f t="shared" si="39"/>
        <v>41408.69976851852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>
        <f t="shared" si="36"/>
        <v>101.82857142857142</v>
      </c>
      <c r="P616">
        <f t="shared" si="37"/>
        <v>4017731.067647059</v>
      </c>
      <c r="Q616" t="s">
        <v>8309</v>
      </c>
      <c r="R616" t="s">
        <v>8314</v>
      </c>
      <c r="S616" s="15">
        <f t="shared" si="38"/>
        <v>41379.515775462962</v>
      </c>
      <c r="T616" s="15">
        <f t="shared" si="39"/>
        <v>41411.165972222225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>
        <f t="shared" si="36"/>
        <v>21.906971229845084</v>
      </c>
      <c r="P617">
        <f t="shared" si="37"/>
        <v>10929603.992000001</v>
      </c>
      <c r="Q617" t="s">
        <v>8309</v>
      </c>
      <c r="R617" t="s">
        <v>8315</v>
      </c>
      <c r="S617" s="15">
        <f t="shared" si="38"/>
        <v>41381.50577546296</v>
      </c>
      <c r="T617" s="15">
        <f t="shared" si="39"/>
        <v>41411.50577546296</v>
      </c>
    </row>
    <row r="618" spans="1:20" ht="48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>
        <f t="shared" si="36"/>
        <v>108.88888888888889</v>
      </c>
      <c r="P618">
        <f t="shared" si="37"/>
        <v>105096270</v>
      </c>
      <c r="Q618" t="s">
        <v>8324</v>
      </c>
      <c r="R618" t="s">
        <v>8325</v>
      </c>
      <c r="S618" s="15">
        <f t="shared" si="38"/>
        <v>41382.096180555556</v>
      </c>
      <c r="T618" s="15">
        <f t="shared" si="39"/>
        <v>41401.207638888889</v>
      </c>
    </row>
    <row r="619" spans="1:20" ht="48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>
        <f t="shared" si="36"/>
        <v>101.9076</v>
      </c>
      <c r="P619">
        <f t="shared" si="37"/>
        <v>20093851.132352941</v>
      </c>
      <c r="Q619" t="s">
        <v>8321</v>
      </c>
      <c r="R619" t="s">
        <v>8322</v>
      </c>
      <c r="S619" s="15">
        <f t="shared" si="38"/>
        <v>41383.605057870373</v>
      </c>
      <c r="T619" s="15">
        <f t="shared" si="39"/>
        <v>41414.02847222222</v>
      </c>
    </row>
    <row r="620" spans="1:20" ht="48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>
        <f t="shared" si="36"/>
        <v>121.10000000000001</v>
      </c>
      <c r="P620">
        <f t="shared" si="37"/>
        <v>6298110.8018433182</v>
      </c>
      <c r="Q620" t="s">
        <v>8318</v>
      </c>
      <c r="R620" t="s">
        <v>8348</v>
      </c>
      <c r="S620" s="15">
        <f t="shared" si="38"/>
        <v>41387.171805555554</v>
      </c>
      <c r="T620" s="15">
        <f t="shared" si="39"/>
        <v>41417.171805555554</v>
      </c>
    </row>
    <row r="621" spans="1:20" ht="48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>
        <f t="shared" si="36"/>
        <v>148.33229411764705</v>
      </c>
      <c r="P621">
        <f t="shared" si="37"/>
        <v>995434.44355426077</v>
      </c>
      <c r="Q621" t="s">
        <v>8318</v>
      </c>
      <c r="R621" t="s">
        <v>8348</v>
      </c>
      <c r="S621" s="15">
        <f t="shared" si="38"/>
        <v>41387.651516203703</v>
      </c>
      <c r="T621" s="15">
        <f t="shared" si="39"/>
        <v>41417.651516203703</v>
      </c>
    </row>
    <row r="622" spans="1:20" ht="48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>
        <f t="shared" si="36"/>
        <v>102.12366666666665</v>
      </c>
      <c r="P622">
        <f t="shared" si="37"/>
        <v>7854962.2816091953</v>
      </c>
      <c r="Q622" t="s">
        <v>8324</v>
      </c>
      <c r="R622" t="s">
        <v>8325</v>
      </c>
      <c r="S622" s="15">
        <f t="shared" si="38"/>
        <v>41388.021261574075</v>
      </c>
      <c r="T622" s="15">
        <f t="shared" si="39"/>
        <v>41418.021261574075</v>
      </c>
    </row>
    <row r="623" spans="1:20" ht="48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>
        <f t="shared" si="36"/>
        <v>191.16676082790633</v>
      </c>
      <c r="P623">
        <f t="shared" si="37"/>
        <v>235182.29920853407</v>
      </c>
      <c r="Q623" t="s">
        <v>8318</v>
      </c>
      <c r="R623" t="s">
        <v>8348</v>
      </c>
      <c r="S623" s="15">
        <f t="shared" si="38"/>
        <v>41389.364849537036</v>
      </c>
      <c r="T623" s="15">
        <f t="shared" si="39"/>
        <v>41425.5</v>
      </c>
    </row>
    <row r="624" spans="1:20" ht="16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>
        <f t="shared" si="36"/>
        <v>0</v>
      </c>
      <c r="P624" t="e">
        <f t="shared" si="37"/>
        <v>#DIV/0!</v>
      </c>
      <c r="Q624" t="s">
        <v>8321</v>
      </c>
      <c r="R624" t="s">
        <v>8343</v>
      </c>
      <c r="S624" s="15">
        <f t="shared" si="38"/>
        <v>41389.679560185185</v>
      </c>
      <c r="T624" s="15">
        <f t="shared" si="39"/>
        <v>41419.679560185185</v>
      </c>
    </row>
    <row r="625" spans="1:20" ht="48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>
        <f t="shared" si="36"/>
        <v>118.25000000000001</v>
      </c>
      <c r="P625">
        <f t="shared" si="37"/>
        <v>9362450.8767123297</v>
      </c>
      <c r="Q625" t="s">
        <v>8318</v>
      </c>
      <c r="R625" t="s">
        <v>8348</v>
      </c>
      <c r="S625" s="15">
        <f t="shared" si="38"/>
        <v>41389.808194444442</v>
      </c>
      <c r="T625" s="15">
        <f t="shared" si="39"/>
        <v>41422</v>
      </c>
    </row>
    <row r="626" spans="1:20" ht="48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>
        <f t="shared" si="36"/>
        <v>102.80254777070064</v>
      </c>
      <c r="P626">
        <f t="shared" si="37"/>
        <v>36945942.432432435</v>
      </c>
      <c r="Q626" t="s">
        <v>8324</v>
      </c>
      <c r="R626" t="s">
        <v>8353</v>
      </c>
      <c r="S626" s="15">
        <f t="shared" si="38"/>
        <v>41390.757754629631</v>
      </c>
      <c r="T626" s="15">
        <f t="shared" si="39"/>
        <v>41425.708333333336</v>
      </c>
    </row>
    <row r="627" spans="1:20" ht="48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>
        <f t="shared" si="36"/>
        <v>350.84462500000001</v>
      </c>
      <c r="P627">
        <f t="shared" si="37"/>
        <v>3469767.621827411</v>
      </c>
      <c r="Q627" t="s">
        <v>8316</v>
      </c>
      <c r="R627" t="s">
        <v>8356</v>
      </c>
      <c r="S627" s="15">
        <f t="shared" si="38"/>
        <v>41391.782905092594</v>
      </c>
      <c r="T627" s="15">
        <f t="shared" si="39"/>
        <v>41421.290972222225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>
        <f t="shared" si="36"/>
        <v>129.5</v>
      </c>
      <c r="P628">
        <f t="shared" si="37"/>
        <v>36953687.405405402</v>
      </c>
      <c r="Q628" t="s">
        <v>8324</v>
      </c>
      <c r="R628" t="s">
        <v>8328</v>
      </c>
      <c r="S628" s="15">
        <f t="shared" si="38"/>
        <v>41394.074467592596</v>
      </c>
      <c r="T628" s="15">
        <f t="shared" si="39"/>
        <v>41425</v>
      </c>
    </row>
    <row r="629" spans="1:20" ht="48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>
        <f t="shared" si="36"/>
        <v>100.4375</v>
      </c>
      <c r="P629">
        <f t="shared" si="37"/>
        <v>18730860.09589041</v>
      </c>
      <c r="Q629" t="s">
        <v>8309</v>
      </c>
      <c r="R629" t="s">
        <v>8314</v>
      </c>
      <c r="S629" s="15">
        <f t="shared" si="38"/>
        <v>41394.842442129629</v>
      </c>
      <c r="T629" s="15">
        <f t="shared" si="39"/>
        <v>41454.842442129629</v>
      </c>
    </row>
    <row r="630" spans="1:20" ht="48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>
        <f t="shared" si="36"/>
        <v>1181.6142199999999</v>
      </c>
      <c r="P630">
        <f t="shared" si="37"/>
        <v>67550.405740539471</v>
      </c>
      <c r="Q630" t="s">
        <v>8321</v>
      </c>
      <c r="R630" t="s">
        <v>8341</v>
      </c>
      <c r="S630" s="15">
        <f t="shared" si="38"/>
        <v>41394.871678240743</v>
      </c>
      <c r="T630" s="15">
        <f t="shared" si="39"/>
        <v>41408.871678240743</v>
      </c>
    </row>
    <row r="631" spans="1:20" ht="48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>
        <f t="shared" si="36"/>
        <v>496.52000000000004</v>
      </c>
      <c r="P631">
        <f t="shared" si="37"/>
        <v>5699158.6416666666</v>
      </c>
      <c r="Q631" t="s">
        <v>8324</v>
      </c>
      <c r="R631" t="s">
        <v>8325</v>
      </c>
      <c r="S631" s="15">
        <f t="shared" si="38"/>
        <v>41399.99622685185</v>
      </c>
      <c r="T631" s="15">
        <f t="shared" si="39"/>
        <v>41420.99622685185</v>
      </c>
    </row>
    <row r="632" spans="1:20" ht="48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>
        <f t="shared" si="36"/>
        <v>0.76500000000000001</v>
      </c>
      <c r="P632">
        <f t="shared" si="37"/>
        <v>105221417.6923077</v>
      </c>
      <c r="Q632" t="s">
        <v>8309</v>
      </c>
      <c r="R632" t="s">
        <v>8315</v>
      </c>
      <c r="S632" s="15">
        <f t="shared" si="38"/>
        <v>41400.92627314815</v>
      </c>
      <c r="T632" s="15">
        <f t="shared" si="39"/>
        <v>41430.92627314815</v>
      </c>
    </row>
    <row r="633" spans="1:20" ht="48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>
        <f t="shared" si="36"/>
        <v>105.58333333333334</v>
      </c>
      <c r="P633">
        <f t="shared" si="37"/>
        <v>3130283.0457665902</v>
      </c>
      <c r="Q633" t="s">
        <v>8309</v>
      </c>
      <c r="R633" t="s">
        <v>8314</v>
      </c>
      <c r="S633" s="15">
        <f t="shared" si="38"/>
        <v>41401.565868055557</v>
      </c>
      <c r="T633" s="15">
        <f t="shared" si="39"/>
        <v>41431.565868055557</v>
      </c>
    </row>
    <row r="634" spans="1:20" ht="32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>
        <f t="shared" si="36"/>
        <v>102.25999999999999</v>
      </c>
      <c r="P634">
        <f t="shared" si="37"/>
        <v>14552561.765957447</v>
      </c>
      <c r="Q634" t="s">
        <v>8321</v>
      </c>
      <c r="R634" t="s">
        <v>8322</v>
      </c>
      <c r="S634" s="15">
        <f t="shared" si="38"/>
        <v>41401.648217592592</v>
      </c>
      <c r="T634" s="15">
        <f t="shared" si="39"/>
        <v>41436.648217592592</v>
      </c>
    </row>
    <row r="635" spans="1:20" ht="32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>
        <f t="shared" si="36"/>
        <v>127</v>
      </c>
      <c r="P635">
        <f t="shared" si="37"/>
        <v>52616133.92307692</v>
      </c>
      <c r="Q635" t="s">
        <v>8324</v>
      </c>
      <c r="R635" t="s">
        <v>8328</v>
      </c>
      <c r="S635" s="15">
        <f t="shared" si="38"/>
        <v>41402.558819444443</v>
      </c>
      <c r="T635" s="15">
        <f t="shared" si="39"/>
        <v>41462.558819444443</v>
      </c>
    </row>
    <row r="636" spans="1:20" ht="48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>
        <f t="shared" si="36"/>
        <v>115.06666666666668</v>
      </c>
      <c r="P636">
        <f t="shared" si="37"/>
        <v>24429217.714285713</v>
      </c>
      <c r="Q636" t="s">
        <v>8309</v>
      </c>
      <c r="R636" t="s">
        <v>8311</v>
      </c>
      <c r="S636" s="15">
        <f t="shared" si="38"/>
        <v>41402.752222222225</v>
      </c>
      <c r="T636" s="15">
        <f t="shared" si="39"/>
        <v>41427.752222222225</v>
      </c>
    </row>
    <row r="637" spans="1:20" ht="48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>
        <f t="shared" si="36"/>
        <v>133.15375</v>
      </c>
      <c r="P637">
        <f t="shared" si="37"/>
        <v>54722306.960000001</v>
      </c>
      <c r="Q637" t="s">
        <v>8324</v>
      </c>
      <c r="R637" t="s">
        <v>8325</v>
      </c>
      <c r="S637" s="15">
        <f t="shared" si="38"/>
        <v>41403.000856481485</v>
      </c>
      <c r="T637" s="15">
        <f t="shared" si="39"/>
        <v>41433.000856481485</v>
      </c>
    </row>
    <row r="638" spans="1:20" ht="48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>
        <f t="shared" si="36"/>
        <v>0</v>
      </c>
      <c r="P638" t="e">
        <f t="shared" si="37"/>
        <v>#DIV/0!</v>
      </c>
      <c r="Q638" t="s">
        <v>8309</v>
      </c>
      <c r="R638" t="s">
        <v>8315</v>
      </c>
      <c r="S638" s="15">
        <f t="shared" si="38"/>
        <v>41407.84684027778</v>
      </c>
      <c r="T638" s="15">
        <f t="shared" si="39"/>
        <v>41427.84684027778</v>
      </c>
    </row>
    <row r="639" spans="1:20" ht="16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>
        <f t="shared" si="36"/>
        <v>125.125</v>
      </c>
      <c r="P639">
        <f t="shared" si="37"/>
        <v>50688001.185185187</v>
      </c>
      <c r="Q639" t="s">
        <v>8324</v>
      </c>
      <c r="R639" t="s">
        <v>8325</v>
      </c>
      <c r="S639" s="15">
        <f t="shared" si="38"/>
        <v>41409.00037037037</v>
      </c>
      <c r="T639" s="15">
        <f t="shared" si="39"/>
        <v>41430.00037037037</v>
      </c>
    </row>
    <row r="640" spans="1:20" ht="32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>
        <f t="shared" si="36"/>
        <v>3.0124999999999997</v>
      </c>
      <c r="P640">
        <f t="shared" si="37"/>
        <v>171072432.125</v>
      </c>
      <c r="Q640" t="s">
        <v>8324</v>
      </c>
      <c r="R640" t="s">
        <v>8339</v>
      </c>
      <c r="S640" s="15">
        <f t="shared" si="38"/>
        <v>41409.040011574078</v>
      </c>
      <c r="T640" s="15">
        <f t="shared" si="39"/>
        <v>41467.910416666666</v>
      </c>
    </row>
    <row r="641" spans="1:20" ht="48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>
        <f t="shared" si="36"/>
        <v>148.30000000000001</v>
      </c>
      <c r="P641">
        <f t="shared" si="37"/>
        <v>59506363.347826086</v>
      </c>
      <c r="Q641" t="s">
        <v>8309</v>
      </c>
      <c r="R641" t="s">
        <v>8311</v>
      </c>
      <c r="S641" s="15">
        <f t="shared" si="38"/>
        <v>41409.814317129632</v>
      </c>
      <c r="T641" s="15">
        <f t="shared" si="39"/>
        <v>41431.814317129632</v>
      </c>
    </row>
    <row r="642" spans="1:20" ht="48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>
        <f t="shared" ref="O642:O705" si="40">(E642/D642)*100</f>
        <v>0</v>
      </c>
      <c r="P642" t="e">
        <f t="shared" ref="P642:P705" si="41">(J642/L642)</f>
        <v>#DIV/0!</v>
      </c>
      <c r="Q642" t="s">
        <v>8332</v>
      </c>
      <c r="R642" t="s">
        <v>8333</v>
      </c>
      <c r="S642" s="15">
        <f t="shared" ref="S642:S705" si="42">(((J642/60)/60)/24)+DATE(1970,1,1)</f>
        <v>41410.703993055555</v>
      </c>
      <c r="T642" s="15">
        <f t="shared" ref="T642:T705" si="43">(((I642/60)/60)/24)+DATE(1970,1,1)</f>
        <v>41424.703993055555</v>
      </c>
    </row>
    <row r="643" spans="1:20" ht="32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>
        <f t="shared" si="40"/>
        <v>0</v>
      </c>
      <c r="P643" t="e">
        <f t="shared" si="41"/>
        <v>#DIV/0!</v>
      </c>
      <c r="Q643" t="s">
        <v>8321</v>
      </c>
      <c r="R643" t="s">
        <v>8323</v>
      </c>
      <c r="S643" s="15">
        <f t="shared" si="42"/>
        <v>41411.866608796299</v>
      </c>
      <c r="T643" s="15">
        <f t="shared" si="43"/>
        <v>41441.866608796299</v>
      </c>
    </row>
    <row r="644" spans="1:20" ht="48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>
        <f t="shared" si="40"/>
        <v>0</v>
      </c>
      <c r="P644" t="e">
        <f t="shared" si="41"/>
        <v>#DIV/0!</v>
      </c>
      <c r="Q644" t="s">
        <v>8321</v>
      </c>
      <c r="R644" t="s">
        <v>8357</v>
      </c>
      <c r="S644" s="15">
        <f t="shared" si="42"/>
        <v>41415.461319444446</v>
      </c>
      <c r="T644" s="15">
        <f t="shared" si="43"/>
        <v>41445.461319444446</v>
      </c>
    </row>
    <row r="645" spans="1:20" ht="32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>
        <f t="shared" si="40"/>
        <v>133.6044</v>
      </c>
      <c r="P645">
        <f t="shared" si="41"/>
        <v>6489068.701421801</v>
      </c>
      <c r="Q645" t="s">
        <v>8324</v>
      </c>
      <c r="R645" t="s">
        <v>8328</v>
      </c>
      <c r="S645" s="15">
        <f t="shared" si="42"/>
        <v>41416.146944444445</v>
      </c>
      <c r="T645" s="15">
        <f t="shared" si="43"/>
        <v>41446.146944444445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>
        <f t="shared" si="40"/>
        <v>1.4545454545454546</v>
      </c>
      <c r="P646">
        <f t="shared" si="41"/>
        <v>684623369</v>
      </c>
      <c r="Q646" t="s">
        <v>8324</v>
      </c>
      <c r="R646" t="s">
        <v>8327</v>
      </c>
      <c r="S646" s="15">
        <f t="shared" si="42"/>
        <v>41416.763171296298</v>
      </c>
      <c r="T646" s="15">
        <f t="shared" si="43"/>
        <v>41455.831944444442</v>
      </c>
    </row>
    <row r="647" spans="1:20" ht="48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>
        <f t="shared" si="40"/>
        <v>8.974444444444444</v>
      </c>
      <c r="P647">
        <f t="shared" si="41"/>
        <v>11132413.845528455</v>
      </c>
      <c r="Q647" t="s">
        <v>8332</v>
      </c>
      <c r="R647" t="s">
        <v>8333</v>
      </c>
      <c r="S647" s="15">
        <f t="shared" si="42"/>
        <v>41417.228043981479</v>
      </c>
      <c r="T647" s="15">
        <f t="shared" si="43"/>
        <v>41462.228043981479</v>
      </c>
    </row>
    <row r="648" spans="1:20" ht="48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>
        <f t="shared" si="40"/>
        <v>147.32653061224491</v>
      </c>
      <c r="P648">
        <f t="shared" si="41"/>
        <v>9192656.0469798651</v>
      </c>
      <c r="Q648" t="s">
        <v>8321</v>
      </c>
      <c r="R648" t="s">
        <v>8322</v>
      </c>
      <c r="S648" s="15">
        <f t="shared" si="42"/>
        <v>41422.075821759259</v>
      </c>
      <c r="T648" s="15">
        <f t="shared" si="43"/>
        <v>41452.075821759259</v>
      </c>
    </row>
    <row r="649" spans="1:20" ht="48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>
        <f t="shared" si="40"/>
        <v>131.0181818181818</v>
      </c>
      <c r="P649">
        <f t="shared" si="41"/>
        <v>18263603.893333334</v>
      </c>
      <c r="Q649" t="s">
        <v>8324</v>
      </c>
      <c r="R649" t="s">
        <v>8325</v>
      </c>
      <c r="S649" s="15">
        <f t="shared" si="42"/>
        <v>41422.822824074072</v>
      </c>
      <c r="T649" s="15">
        <f t="shared" si="43"/>
        <v>41456.165972222225</v>
      </c>
    </row>
    <row r="650" spans="1:20" ht="48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>
        <f t="shared" si="40"/>
        <v>1212.1296000000002</v>
      </c>
      <c r="P650">
        <f t="shared" si="41"/>
        <v>1230785.5354896677</v>
      </c>
      <c r="Q650" t="s">
        <v>8332</v>
      </c>
      <c r="R650" t="s">
        <v>8350</v>
      </c>
      <c r="S650" s="15">
        <f t="shared" si="42"/>
        <v>41423.910891203705</v>
      </c>
      <c r="T650" s="15">
        <f t="shared" si="43"/>
        <v>41450.208333333336</v>
      </c>
    </row>
    <row r="651" spans="1:20" ht="48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>
        <f t="shared" si="40"/>
        <v>420.51249999999999</v>
      </c>
      <c r="P651">
        <f t="shared" si="41"/>
        <v>6715173.6323529407</v>
      </c>
      <c r="Q651" t="s">
        <v>8318</v>
      </c>
      <c r="R651" t="s">
        <v>8348</v>
      </c>
      <c r="S651" s="15">
        <f t="shared" si="42"/>
        <v>41424.27107638889</v>
      </c>
      <c r="T651" s="15">
        <f t="shared" si="43"/>
        <v>41456.75</v>
      </c>
    </row>
    <row r="652" spans="1:20" ht="48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>
        <f t="shared" si="40"/>
        <v>115.93333333333334</v>
      </c>
      <c r="P652">
        <f t="shared" si="41"/>
        <v>12018133.605263159</v>
      </c>
      <c r="Q652" t="s">
        <v>8324</v>
      </c>
      <c r="R652" t="s">
        <v>8328</v>
      </c>
      <c r="S652" s="15">
        <f t="shared" si="42"/>
        <v>41426.259618055556</v>
      </c>
      <c r="T652" s="15">
        <f t="shared" si="43"/>
        <v>41457.208333333336</v>
      </c>
    </row>
    <row r="653" spans="1:20" ht="48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>
        <f t="shared" si="40"/>
        <v>182.81058823529412</v>
      </c>
      <c r="P653">
        <f t="shared" si="41"/>
        <v>15751652.413793104</v>
      </c>
      <c r="Q653" t="s">
        <v>8321</v>
      </c>
      <c r="R653" t="s">
        <v>8322</v>
      </c>
      <c r="S653" s="15">
        <f t="shared" si="42"/>
        <v>41430.038888888892</v>
      </c>
      <c r="T653" s="15">
        <f t="shared" si="43"/>
        <v>41460.038888888892</v>
      </c>
    </row>
    <row r="654" spans="1:20" ht="48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>
        <f t="shared" si="40"/>
        <v>131.38181818181818</v>
      </c>
      <c r="P654">
        <f t="shared" si="41"/>
        <v>9584395.5244755242</v>
      </c>
      <c r="Q654" t="s">
        <v>8316</v>
      </c>
      <c r="R654" t="s">
        <v>8356</v>
      </c>
      <c r="S654" s="15">
        <f t="shared" si="42"/>
        <v>41432.062037037038</v>
      </c>
      <c r="T654" s="15">
        <f t="shared" si="43"/>
        <v>41468.75</v>
      </c>
    </row>
    <row r="655" spans="1:20" ht="48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>
        <f t="shared" si="40"/>
        <v>173.33333333333334</v>
      </c>
      <c r="P655">
        <f t="shared" si="41"/>
        <v>57110465.875</v>
      </c>
      <c r="Q655" t="s">
        <v>8309</v>
      </c>
      <c r="R655" t="s">
        <v>8311</v>
      </c>
      <c r="S655" s="15">
        <f t="shared" si="42"/>
        <v>41433.01829861111</v>
      </c>
      <c r="T655" s="15">
        <f t="shared" si="43"/>
        <v>41463.01829861111</v>
      </c>
    </row>
    <row r="656" spans="1:20" ht="32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>
        <f t="shared" si="40"/>
        <v>346.6</v>
      </c>
      <c r="P656">
        <f t="shared" si="41"/>
        <v>2898856.9238900635</v>
      </c>
      <c r="Q656" t="s">
        <v>8318</v>
      </c>
      <c r="R656" t="s">
        <v>8348</v>
      </c>
      <c r="S656" s="15">
        <f t="shared" si="42"/>
        <v>41438.899594907409</v>
      </c>
      <c r="T656" s="15">
        <f t="shared" si="43"/>
        <v>41468.899594907409</v>
      </c>
    </row>
    <row r="657" spans="1:20" ht="48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>
        <f t="shared" si="40"/>
        <v>102.77927272727271</v>
      </c>
      <c r="P657">
        <f t="shared" si="41"/>
        <v>42859101.375</v>
      </c>
      <c r="Q657" t="s">
        <v>8324</v>
      </c>
      <c r="R657" t="s">
        <v>8325</v>
      </c>
      <c r="S657" s="15">
        <f t="shared" si="42"/>
        <v>41442.741249999999</v>
      </c>
      <c r="T657" s="15">
        <f t="shared" si="43"/>
        <v>41458.207638888889</v>
      </c>
    </row>
    <row r="658" spans="1:20" ht="32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>
        <f t="shared" si="40"/>
        <v>104</v>
      </c>
      <c r="P658">
        <f t="shared" si="41"/>
        <v>114297433.5</v>
      </c>
      <c r="Q658" t="s">
        <v>8324</v>
      </c>
      <c r="R658" t="s">
        <v>8325</v>
      </c>
      <c r="S658" s="15">
        <f t="shared" si="42"/>
        <v>41443.643541666665</v>
      </c>
      <c r="T658" s="15">
        <f t="shared" si="43"/>
        <v>41465.702777777777</v>
      </c>
    </row>
    <row r="659" spans="1:20" ht="48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>
        <f t="shared" si="40"/>
        <v>105.05</v>
      </c>
      <c r="P659">
        <f t="shared" si="41"/>
        <v>27431714.059999999</v>
      </c>
      <c r="Q659" t="s">
        <v>8324</v>
      </c>
      <c r="R659" t="s">
        <v>8325</v>
      </c>
      <c r="S659" s="15">
        <f t="shared" si="42"/>
        <v>41443.83452546296</v>
      </c>
      <c r="T659" s="15">
        <f t="shared" si="43"/>
        <v>41466.83452546296</v>
      </c>
    </row>
    <row r="660" spans="1:20" ht="48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>
        <f t="shared" si="40"/>
        <v>6.6666666666666671E-3</v>
      </c>
      <c r="P660">
        <f t="shared" si="41"/>
        <v>1371655522</v>
      </c>
      <c r="Q660" t="s">
        <v>8321</v>
      </c>
      <c r="R660" t="s">
        <v>8323</v>
      </c>
      <c r="S660" s="15">
        <f t="shared" si="42"/>
        <v>41444.64261574074</v>
      </c>
      <c r="T660" s="15">
        <f t="shared" si="43"/>
        <v>41486.821527777778</v>
      </c>
    </row>
    <row r="661" spans="1:20" ht="48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>
        <f t="shared" si="40"/>
        <v>375.49599999999998</v>
      </c>
      <c r="P661">
        <f t="shared" si="41"/>
        <v>3412227.0373134329</v>
      </c>
      <c r="Q661" t="s">
        <v>8318</v>
      </c>
      <c r="R661" t="s">
        <v>8348</v>
      </c>
      <c r="S661" s="15">
        <f t="shared" si="42"/>
        <v>41445.334131944444</v>
      </c>
      <c r="T661" s="15">
        <f t="shared" si="43"/>
        <v>41505.334131944444</v>
      </c>
    </row>
    <row r="662" spans="1:20" ht="48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>
        <f t="shared" si="40"/>
        <v>3.3673333333333333</v>
      </c>
      <c r="P662">
        <f t="shared" si="41"/>
        <v>9268713.3918918911</v>
      </c>
      <c r="Q662" t="s">
        <v>8332</v>
      </c>
      <c r="R662" t="s">
        <v>8333</v>
      </c>
      <c r="S662" s="15">
        <f t="shared" si="42"/>
        <v>41445.962754629632</v>
      </c>
      <c r="T662" s="15">
        <f t="shared" si="43"/>
        <v>41490.962754629632</v>
      </c>
    </row>
    <row r="663" spans="1:20" ht="32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>
        <f t="shared" si="40"/>
        <v>113.99999999999999</v>
      </c>
      <c r="P663">
        <f t="shared" si="41"/>
        <v>19883068.869565219</v>
      </c>
      <c r="Q663" t="s">
        <v>8316</v>
      </c>
      <c r="R663" t="s">
        <v>8317</v>
      </c>
      <c r="S663" s="15">
        <f t="shared" si="42"/>
        <v>41447.839722222219</v>
      </c>
      <c r="T663" s="15">
        <f t="shared" si="43"/>
        <v>41477.839722222219</v>
      </c>
    </row>
    <row r="664" spans="1:20" ht="48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>
        <f t="shared" si="40"/>
        <v>101.8</v>
      </c>
      <c r="P664">
        <f t="shared" si="41"/>
        <v>8629450.0503144655</v>
      </c>
      <c r="Q664" t="s">
        <v>8324</v>
      </c>
      <c r="R664" t="s">
        <v>8325</v>
      </c>
      <c r="S664" s="15">
        <f t="shared" si="42"/>
        <v>41449.585162037038</v>
      </c>
      <c r="T664" s="15">
        <f t="shared" si="43"/>
        <v>41479.585162037038</v>
      </c>
    </row>
    <row r="665" spans="1:20" ht="48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>
        <f t="shared" si="40"/>
        <v>1678.3738373837384</v>
      </c>
      <c r="P665">
        <f t="shared" si="41"/>
        <v>167338.69365853659</v>
      </c>
      <c r="Q665" t="s">
        <v>8318</v>
      </c>
      <c r="R665" t="s">
        <v>8348</v>
      </c>
      <c r="S665" s="15">
        <f t="shared" si="42"/>
        <v>41450.681574074071</v>
      </c>
      <c r="T665" s="15">
        <f t="shared" si="43"/>
        <v>41480.681574074071</v>
      </c>
    </row>
    <row r="666" spans="1:20" ht="48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>
        <f t="shared" si="40"/>
        <v>102.57499999999999</v>
      </c>
      <c r="P666">
        <f t="shared" si="41"/>
        <v>20791064.166666668</v>
      </c>
      <c r="Q666" t="s">
        <v>8324</v>
      </c>
      <c r="R666" t="s">
        <v>8325</v>
      </c>
      <c r="S666" s="15">
        <f t="shared" si="42"/>
        <v>41451.062905092593</v>
      </c>
      <c r="T666" s="15">
        <f t="shared" si="43"/>
        <v>41481.062905092593</v>
      </c>
    </row>
    <row r="667" spans="1:20" ht="48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>
        <f t="shared" si="40"/>
        <v>101.14285714285714</v>
      </c>
      <c r="P667">
        <f t="shared" si="41"/>
        <v>19888354.144927535</v>
      </c>
      <c r="Q667" t="s">
        <v>8324</v>
      </c>
      <c r="R667" t="s">
        <v>8329</v>
      </c>
      <c r="S667" s="15">
        <f t="shared" si="42"/>
        <v>41452.060601851852</v>
      </c>
      <c r="T667" s="15">
        <f t="shared" si="43"/>
        <v>41482.060601851852</v>
      </c>
    </row>
    <row r="668" spans="1:20" ht="32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>
        <f t="shared" si="40"/>
        <v>120.4004</v>
      </c>
      <c r="P668">
        <f t="shared" si="41"/>
        <v>22135228.935483869</v>
      </c>
      <c r="Q668" t="s">
        <v>8324</v>
      </c>
      <c r="R668" t="s">
        <v>8328</v>
      </c>
      <c r="S668" s="15">
        <f t="shared" si="42"/>
        <v>41453.076319444444</v>
      </c>
      <c r="T668" s="15">
        <f t="shared" si="43"/>
        <v>41488.076319444444</v>
      </c>
    </row>
    <row r="669" spans="1:20" ht="48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>
        <f t="shared" si="40"/>
        <v>101.06666666666666</v>
      </c>
      <c r="P669">
        <f t="shared" si="41"/>
        <v>76246504.944444448</v>
      </c>
      <c r="Q669" t="s">
        <v>8324</v>
      </c>
      <c r="R669" t="s">
        <v>8325</v>
      </c>
      <c r="S669" s="15">
        <f t="shared" si="42"/>
        <v>41453.688530092593</v>
      </c>
      <c r="T669" s="15">
        <f t="shared" si="43"/>
        <v>41513.688530092593</v>
      </c>
    </row>
    <row r="670" spans="1:20" ht="48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 t="e">
        <f t="shared" si="41"/>
        <v>#DIV/0!</v>
      </c>
      <c r="Q670" t="s">
        <v>8309</v>
      </c>
      <c r="R670" t="s">
        <v>8315</v>
      </c>
      <c r="S670" s="15">
        <f t="shared" si="42"/>
        <v>41456.36241898148</v>
      </c>
      <c r="T670" s="15">
        <f t="shared" si="43"/>
        <v>41486.36241898148</v>
      </c>
    </row>
    <row r="671" spans="1:20" ht="48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>
        <f t="shared" si="40"/>
        <v>0.70000000000000007</v>
      </c>
      <c r="P671">
        <f t="shared" si="41"/>
        <v>457573859</v>
      </c>
      <c r="Q671" t="s">
        <v>8321</v>
      </c>
      <c r="R671" t="s">
        <v>8323</v>
      </c>
      <c r="S671" s="15">
        <f t="shared" si="42"/>
        <v>41456.981215277774</v>
      </c>
      <c r="T671" s="15">
        <f t="shared" si="43"/>
        <v>41486.981215277774</v>
      </c>
    </row>
    <row r="672" spans="1:20" ht="48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>
        <f t="shared" si="40"/>
        <v>162.14066666666668</v>
      </c>
      <c r="P672">
        <f t="shared" si="41"/>
        <v>3529266.2904884317</v>
      </c>
      <c r="Q672" t="s">
        <v>8324</v>
      </c>
      <c r="R672" t="s">
        <v>8325</v>
      </c>
      <c r="S672" s="15">
        <f t="shared" si="42"/>
        <v>41458.867905092593</v>
      </c>
      <c r="T672" s="15">
        <f t="shared" si="43"/>
        <v>41493.867905092593</v>
      </c>
    </row>
    <row r="673" spans="1:20" ht="48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>
        <f t="shared" si="40"/>
        <v>110.71428571428572</v>
      </c>
      <c r="P673">
        <f t="shared" si="41"/>
        <v>18558186.972972974</v>
      </c>
      <c r="Q673" t="s">
        <v>8324</v>
      </c>
      <c r="R673" t="s">
        <v>8325</v>
      </c>
      <c r="S673" s="15">
        <f t="shared" si="42"/>
        <v>41463.743472222224</v>
      </c>
      <c r="T673" s="15">
        <f t="shared" si="43"/>
        <v>41483.743472222224</v>
      </c>
    </row>
    <row r="674" spans="1:20" ht="48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>
        <f t="shared" si="40"/>
        <v>115.99999999999999</v>
      </c>
      <c r="P674">
        <f t="shared" si="41"/>
        <v>343334291.5</v>
      </c>
      <c r="Q674" t="s">
        <v>8324</v>
      </c>
      <c r="R674" t="s">
        <v>8353</v>
      </c>
      <c r="S674" s="15">
        <f t="shared" si="42"/>
        <v>41464.106087962966</v>
      </c>
      <c r="T674" s="15">
        <f t="shared" si="43"/>
        <v>41485.106087962966</v>
      </c>
    </row>
    <row r="675" spans="1:20" ht="48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>
        <f t="shared" si="40"/>
        <v>117.04040000000001</v>
      </c>
      <c r="P675">
        <f t="shared" si="41"/>
        <v>2162848.3448818899</v>
      </c>
      <c r="Q675" t="s">
        <v>8321</v>
      </c>
      <c r="R675" t="s">
        <v>8341</v>
      </c>
      <c r="S675" s="15">
        <f t="shared" si="42"/>
        <v>41464.934016203704</v>
      </c>
      <c r="T675" s="15">
        <f t="shared" si="43"/>
        <v>41481.708333333336</v>
      </c>
    </row>
    <row r="676" spans="1:20" ht="32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>
        <f t="shared" si="40"/>
        <v>109.1</v>
      </c>
      <c r="P676">
        <f t="shared" si="41"/>
        <v>54936349.240000002</v>
      </c>
      <c r="Q676" t="s">
        <v>8321</v>
      </c>
      <c r="R676" t="s">
        <v>8322</v>
      </c>
      <c r="S676" s="15">
        <f t="shared" si="42"/>
        <v>41464.934386574074</v>
      </c>
      <c r="T676" s="15">
        <f t="shared" si="43"/>
        <v>41524.934386574074</v>
      </c>
    </row>
    <row r="677" spans="1:20" ht="48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>
        <f t="shared" si="40"/>
        <v>19.41</v>
      </c>
      <c r="P677">
        <f t="shared" si="41"/>
        <v>9810411.5357142854</v>
      </c>
      <c r="Q677" t="s">
        <v>8309</v>
      </c>
      <c r="R677" t="s">
        <v>8315</v>
      </c>
      <c r="S677" s="15">
        <f t="shared" si="42"/>
        <v>41465.500173611108</v>
      </c>
      <c r="T677" s="15">
        <f t="shared" si="43"/>
        <v>41495.500173611108</v>
      </c>
    </row>
    <row r="678" spans="1:20" ht="48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>
        <f t="shared" si="40"/>
        <v>0.125</v>
      </c>
      <c r="P678">
        <f t="shared" si="41"/>
        <v>1373548520</v>
      </c>
      <c r="Q678" t="s">
        <v>8309</v>
      </c>
      <c r="R678" t="s">
        <v>8315</v>
      </c>
      <c r="S678" s="15">
        <f t="shared" si="42"/>
        <v>41466.552314814813</v>
      </c>
      <c r="T678" s="15">
        <f t="shared" si="43"/>
        <v>41496.552314814813</v>
      </c>
    </row>
    <row r="679" spans="1:20" ht="48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>
        <f t="shared" si="40"/>
        <v>126.732</v>
      </c>
      <c r="P679">
        <f t="shared" si="41"/>
        <v>4174980.6808510637</v>
      </c>
      <c r="Q679" t="s">
        <v>8316</v>
      </c>
      <c r="R679" t="s">
        <v>8356</v>
      </c>
      <c r="S679" s="15">
        <f t="shared" si="42"/>
        <v>41466.785231481481</v>
      </c>
      <c r="T679" s="15">
        <f t="shared" si="43"/>
        <v>41502.499305555553</v>
      </c>
    </row>
    <row r="680" spans="1:20" ht="48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>
        <f t="shared" si="40"/>
        <v>0.11655011655011654</v>
      </c>
      <c r="P680">
        <f t="shared" si="41"/>
        <v>1373971408</v>
      </c>
      <c r="Q680" t="s">
        <v>8321</v>
      </c>
      <c r="R680" t="s">
        <v>8323</v>
      </c>
      <c r="S680" s="15">
        <f t="shared" si="42"/>
        <v>41471.446851851848</v>
      </c>
      <c r="T680" s="15">
        <f t="shared" si="43"/>
        <v>41501.446851851848</v>
      </c>
    </row>
    <row r="681" spans="1:20" ht="48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>
        <f t="shared" si="40"/>
        <v>114.8421052631579</v>
      </c>
      <c r="P681">
        <f t="shared" si="41"/>
        <v>24991484.199999999</v>
      </c>
      <c r="Q681" t="s">
        <v>8316</v>
      </c>
      <c r="R681" t="s">
        <v>8317</v>
      </c>
      <c r="S681" s="15">
        <f t="shared" si="42"/>
        <v>41477.930914351848</v>
      </c>
      <c r="T681" s="15">
        <f t="shared" si="43"/>
        <v>41504.625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>
        <f t="shared" si="40"/>
        <v>0.84008400840084008</v>
      </c>
      <c r="P682">
        <f t="shared" si="41"/>
        <v>687441445.5</v>
      </c>
      <c r="Q682" t="s">
        <v>8321</v>
      </c>
      <c r="R682" t="s">
        <v>8343</v>
      </c>
      <c r="S682" s="15">
        <f t="shared" si="42"/>
        <v>41481.996423611112</v>
      </c>
      <c r="T682" s="15">
        <f t="shared" si="43"/>
        <v>41514.996423611112</v>
      </c>
    </row>
    <row r="683" spans="1:20" ht="48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>
        <f t="shared" si="40"/>
        <v>107.02857142857142</v>
      </c>
      <c r="P683">
        <f t="shared" si="41"/>
        <v>21825530.444444444</v>
      </c>
      <c r="Q683" t="s">
        <v>8324</v>
      </c>
      <c r="R683" t="s">
        <v>8353</v>
      </c>
      <c r="S683" s="15">
        <f t="shared" si="42"/>
        <v>41483.449282407404</v>
      </c>
      <c r="T683" s="15">
        <f t="shared" si="43"/>
        <v>41543.449282407404</v>
      </c>
    </row>
    <row r="684" spans="1:20" ht="48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>
        <f t="shared" si="40"/>
        <v>171.04755366949576</v>
      </c>
      <c r="P684">
        <f t="shared" si="41"/>
        <v>2551230.7810760667</v>
      </c>
      <c r="Q684" t="s">
        <v>8332</v>
      </c>
      <c r="R684" t="s">
        <v>8350</v>
      </c>
      <c r="S684" s="15">
        <f t="shared" si="42"/>
        <v>41484.664247685185</v>
      </c>
      <c r="T684" s="15">
        <f t="shared" si="43"/>
        <v>41520.166666666664</v>
      </c>
    </row>
    <row r="685" spans="1:20" ht="48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>
        <f t="shared" si="40"/>
        <v>160</v>
      </c>
      <c r="P685">
        <f t="shared" si="41"/>
        <v>105789650.84615384</v>
      </c>
      <c r="Q685" t="s">
        <v>8321</v>
      </c>
      <c r="R685" t="s">
        <v>8322</v>
      </c>
      <c r="S685" s="15">
        <f t="shared" si="42"/>
        <v>41486.424317129626</v>
      </c>
      <c r="T685" s="15">
        <f t="shared" si="43"/>
        <v>41546.424317129626</v>
      </c>
    </row>
    <row r="686" spans="1:20" ht="48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>
        <f t="shared" si="40"/>
        <v>5.0347999999999997</v>
      </c>
      <c r="P686">
        <f t="shared" si="41"/>
        <v>14630587.446808511</v>
      </c>
      <c r="Q686" t="s">
        <v>8332</v>
      </c>
      <c r="R686" t="s">
        <v>8333</v>
      </c>
      <c r="S686" s="15">
        <f t="shared" si="42"/>
        <v>41486.537268518521</v>
      </c>
      <c r="T686" s="15">
        <f t="shared" si="43"/>
        <v>41516.537268518521</v>
      </c>
    </row>
    <row r="687" spans="1:20" ht="48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>
        <f t="shared" si="40"/>
        <v>213.14633333333336</v>
      </c>
      <c r="P687">
        <f t="shared" si="41"/>
        <v>2052788.0776119402</v>
      </c>
      <c r="Q687" t="s">
        <v>8324</v>
      </c>
      <c r="R687" t="s">
        <v>8325</v>
      </c>
      <c r="S687" s="15">
        <f t="shared" si="42"/>
        <v>41487.611250000002</v>
      </c>
      <c r="T687" s="15">
        <f t="shared" si="43"/>
        <v>41517.611250000002</v>
      </c>
    </row>
    <row r="688" spans="1:20" ht="48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>
        <f t="shared" si="40"/>
        <v>0.31</v>
      </c>
      <c r="P688">
        <f t="shared" si="41"/>
        <v>275080704.60000002</v>
      </c>
      <c r="Q688" t="s">
        <v>8324</v>
      </c>
      <c r="R688" t="s">
        <v>8327</v>
      </c>
      <c r="S688" s="15">
        <f t="shared" si="42"/>
        <v>41488.022256944445</v>
      </c>
      <c r="T688" s="15">
        <f t="shared" si="43"/>
        <v>41518.022256944445</v>
      </c>
    </row>
    <row r="689" spans="1:20" ht="32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>
        <f t="shared" si="40"/>
        <v>2.6660714285714282</v>
      </c>
      <c r="P689">
        <f t="shared" si="41"/>
        <v>16571992.843373494</v>
      </c>
      <c r="Q689" t="s">
        <v>8332</v>
      </c>
      <c r="R689" t="s">
        <v>8333</v>
      </c>
      <c r="S689" s="15">
        <f t="shared" si="42"/>
        <v>41488.85423611111</v>
      </c>
      <c r="T689" s="15">
        <f t="shared" si="43"/>
        <v>41533.85423611111</v>
      </c>
    </row>
    <row r="690" spans="1:20" ht="48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>
        <f t="shared" si="40"/>
        <v>109.00000000000001</v>
      </c>
      <c r="P690">
        <f t="shared" si="41"/>
        <v>20231315.720588237</v>
      </c>
      <c r="Q690" t="s">
        <v>8316</v>
      </c>
      <c r="R690" t="s">
        <v>8317</v>
      </c>
      <c r="S690" s="15">
        <f t="shared" si="42"/>
        <v>41491.79478009259</v>
      </c>
      <c r="T690" s="15">
        <f t="shared" si="43"/>
        <v>41509.79478009259</v>
      </c>
    </row>
    <row r="691" spans="1:20" ht="48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>
        <f t="shared" si="40"/>
        <v>1462</v>
      </c>
      <c r="P691">
        <f t="shared" si="41"/>
        <v>5114797.7620817842</v>
      </c>
      <c r="Q691" t="s">
        <v>8318</v>
      </c>
      <c r="R691" t="s">
        <v>8348</v>
      </c>
      <c r="S691" s="15">
        <f t="shared" si="42"/>
        <v>41493.543958333335</v>
      </c>
      <c r="T691" s="15">
        <f t="shared" si="43"/>
        <v>41523.791666666664</v>
      </c>
    </row>
    <row r="692" spans="1:20" ht="48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>
        <f t="shared" si="40"/>
        <v>100.06666666666666</v>
      </c>
      <c r="P692">
        <f t="shared" si="41"/>
        <v>98285946.714285716</v>
      </c>
      <c r="Q692" t="s">
        <v>8324</v>
      </c>
      <c r="R692" t="s">
        <v>8325</v>
      </c>
      <c r="S692" s="15">
        <f t="shared" si="42"/>
        <v>41494.963587962964</v>
      </c>
      <c r="T692" s="15">
        <f t="shared" si="43"/>
        <v>41523.165972222225</v>
      </c>
    </row>
    <row r="693" spans="1:20" ht="48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>
        <f t="shared" si="40"/>
        <v>126.92857142857143</v>
      </c>
      <c r="P693">
        <f t="shared" si="41"/>
        <v>15289624.922222223</v>
      </c>
      <c r="Q693" t="s">
        <v>8324</v>
      </c>
      <c r="R693" t="s">
        <v>8325</v>
      </c>
      <c r="S693" s="15">
        <f t="shared" si="42"/>
        <v>41495.692627314813</v>
      </c>
      <c r="T693" s="15">
        <f t="shared" si="43"/>
        <v>41527.165972222225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>
        <f t="shared" si="40"/>
        <v>1.7098591549295776</v>
      </c>
      <c r="P694">
        <f t="shared" si="41"/>
        <v>57349968.333333336</v>
      </c>
      <c r="Q694" t="s">
        <v>8332</v>
      </c>
      <c r="R694" t="s">
        <v>8333</v>
      </c>
      <c r="S694" s="15">
        <f t="shared" si="42"/>
        <v>41499.546759259261</v>
      </c>
      <c r="T694" s="15">
        <f t="shared" si="43"/>
        <v>41531.546759259261</v>
      </c>
    </row>
    <row r="695" spans="1:20" ht="48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>
        <f t="shared" si="40"/>
        <v>112.26666666666667</v>
      </c>
      <c r="P695">
        <f t="shared" si="41"/>
        <v>18111859.105263159</v>
      </c>
      <c r="Q695" t="s">
        <v>8321</v>
      </c>
      <c r="R695" t="s">
        <v>8341</v>
      </c>
      <c r="S695" s="15">
        <f t="shared" si="42"/>
        <v>41500.727916666663</v>
      </c>
      <c r="T695" s="15">
        <f t="shared" si="43"/>
        <v>41530.727916666663</v>
      </c>
    </row>
    <row r="696" spans="1:20" ht="48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>
        <f t="shared" si="40"/>
        <v>2.7272727272727275E-3</v>
      </c>
      <c r="P696">
        <f t="shared" si="41"/>
        <v>458834326.66666669</v>
      </c>
      <c r="Q696" t="s">
        <v>8309</v>
      </c>
      <c r="R696" t="s">
        <v>8315</v>
      </c>
      <c r="S696" s="15">
        <f t="shared" si="42"/>
        <v>41500.747453703705</v>
      </c>
      <c r="T696" s="15">
        <f t="shared" si="43"/>
        <v>41530.747453703705</v>
      </c>
    </row>
    <row r="697" spans="1:20" ht="64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>
        <f t="shared" si="40"/>
        <v>101.35000000000001</v>
      </c>
      <c r="P697">
        <f t="shared" si="41"/>
        <v>15296527.611111112</v>
      </c>
      <c r="Q697" t="s">
        <v>8324</v>
      </c>
      <c r="R697" t="s">
        <v>8325</v>
      </c>
      <c r="S697" s="15">
        <f t="shared" si="42"/>
        <v>41502.882928240739</v>
      </c>
      <c r="T697" s="15">
        <f t="shared" si="43"/>
        <v>41532.881944444445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>
        <f t="shared" si="40"/>
        <v>228.82507142857142</v>
      </c>
      <c r="P698">
        <f t="shared" si="41"/>
        <v>2445865.2362344582</v>
      </c>
      <c r="Q698" t="s">
        <v>8309</v>
      </c>
      <c r="R698" t="s">
        <v>8314</v>
      </c>
      <c r="S698" s="15">
        <f t="shared" si="42"/>
        <v>41506.756111111114</v>
      </c>
      <c r="T698" s="15">
        <f t="shared" si="43"/>
        <v>41536.756111111114</v>
      </c>
    </row>
    <row r="699" spans="1:20" ht="48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>
        <f t="shared" si="40"/>
        <v>0.8</v>
      </c>
      <c r="P699">
        <f t="shared" si="41"/>
        <v>1377030070</v>
      </c>
      <c r="Q699" t="s">
        <v>8324</v>
      </c>
      <c r="R699" t="s">
        <v>8339</v>
      </c>
      <c r="S699" s="15">
        <f t="shared" si="42"/>
        <v>41506.848032407412</v>
      </c>
      <c r="T699" s="15">
        <f t="shared" si="43"/>
        <v>41553.848032407412</v>
      </c>
    </row>
    <row r="700" spans="1:20" ht="32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>
        <f t="shared" si="40"/>
        <v>116.66666666666667</v>
      </c>
      <c r="P700">
        <f t="shared" si="41"/>
        <v>7566572.7857142854</v>
      </c>
      <c r="Q700" t="s">
        <v>8324</v>
      </c>
      <c r="R700" t="s">
        <v>8325</v>
      </c>
      <c r="S700" s="15">
        <f t="shared" si="42"/>
        <v>41507.845451388886</v>
      </c>
      <c r="T700" s="15">
        <f t="shared" si="43"/>
        <v>41537.845451388886</v>
      </c>
    </row>
    <row r="701" spans="1:20" ht="48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>
        <f t="shared" si="40"/>
        <v>103.57142857142858</v>
      </c>
      <c r="P701">
        <f t="shared" si="41"/>
        <v>105942527.46153846</v>
      </c>
      <c r="Q701" t="s">
        <v>8324</v>
      </c>
      <c r="R701" t="s">
        <v>8353</v>
      </c>
      <c r="S701" s="15">
        <f t="shared" si="42"/>
        <v>41509.426585648151</v>
      </c>
      <c r="T701" s="15">
        <f t="shared" si="43"/>
        <v>41548.165972222225</v>
      </c>
    </row>
    <row r="702" spans="1:20" ht="48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>
        <f t="shared" si="40"/>
        <v>4.3999999999999995</v>
      </c>
      <c r="P702">
        <f t="shared" si="41"/>
        <v>459098092.66666669</v>
      </c>
      <c r="Q702" t="s">
        <v>8324</v>
      </c>
      <c r="R702" t="s">
        <v>8339</v>
      </c>
      <c r="S702" s="15">
        <f t="shared" si="42"/>
        <v>41509.905995370369</v>
      </c>
      <c r="T702" s="15">
        <f t="shared" si="43"/>
        <v>41569.905995370369</v>
      </c>
    </row>
    <row r="703" spans="1:20" ht="32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>
        <f t="shared" si="40"/>
        <v>2.4</v>
      </c>
      <c r="P703">
        <f t="shared" si="41"/>
        <v>275514173.39999998</v>
      </c>
      <c r="Q703" t="s">
        <v>8309</v>
      </c>
      <c r="R703" t="s">
        <v>8315</v>
      </c>
      <c r="S703" s="15">
        <f t="shared" si="42"/>
        <v>41513.107256944444</v>
      </c>
      <c r="T703" s="15">
        <f t="shared" si="43"/>
        <v>41528.107256944444</v>
      </c>
    </row>
    <row r="704" spans="1:20" ht="48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>
        <f t="shared" si="40"/>
        <v>133.10911999999999</v>
      </c>
      <c r="P704">
        <f t="shared" si="41"/>
        <v>2072301.3669172933</v>
      </c>
      <c r="Q704" t="s">
        <v>8309</v>
      </c>
      <c r="R704" t="s">
        <v>8314</v>
      </c>
      <c r="S704" s="15">
        <f t="shared" si="42"/>
        <v>41519.004733796297</v>
      </c>
      <c r="T704" s="15">
        <f t="shared" si="43"/>
        <v>41579</v>
      </c>
    </row>
    <row r="705" spans="1:20" ht="48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>
        <f t="shared" si="40"/>
        <v>30.862068965517242</v>
      </c>
      <c r="P705">
        <f t="shared" si="41"/>
        <v>72537624.947368428</v>
      </c>
      <c r="Q705" t="s">
        <v>8321</v>
      </c>
      <c r="R705" t="s">
        <v>8323</v>
      </c>
      <c r="S705" s="15">
        <f t="shared" si="42"/>
        <v>41520.561041666668</v>
      </c>
      <c r="T705" s="15">
        <f t="shared" si="43"/>
        <v>41549.561041666668</v>
      </c>
    </row>
    <row r="706" spans="1:20" ht="48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>
        <f t="shared" ref="O706:O769" si="44">(E706/D706)*100</f>
        <v>110.80000000000001</v>
      </c>
      <c r="P706">
        <f t="shared" ref="P706:P769" si="45">(J706/L706)</f>
        <v>137830614</v>
      </c>
      <c r="Q706" t="s">
        <v>8324</v>
      </c>
      <c r="R706" t="s">
        <v>8345</v>
      </c>
      <c r="S706" s="15">
        <f t="shared" ref="S706:S769" si="46">(((J706/60)/60)/24)+DATE(1970,1,1)</f>
        <v>41521.617361111108</v>
      </c>
      <c r="T706" s="15">
        <f t="shared" ref="T706:T769" si="47">(((I706/60)/60)/24)+DATE(1970,1,1)</f>
        <v>41535.617361111108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>
        <f t="shared" si="44"/>
        <v>100.93039999999999</v>
      </c>
      <c r="P707">
        <f t="shared" si="45"/>
        <v>29967759.086956523</v>
      </c>
      <c r="Q707" t="s">
        <v>8324</v>
      </c>
      <c r="R707" t="s">
        <v>8325</v>
      </c>
      <c r="S707" s="15">
        <f t="shared" si="46"/>
        <v>41524.056921296295</v>
      </c>
      <c r="T707" s="15">
        <f t="shared" si="47"/>
        <v>41554.056921296295</v>
      </c>
    </row>
    <row r="708" spans="1:20" ht="48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>
        <f t="shared" si="44"/>
        <v>111.71428571428572</v>
      </c>
      <c r="P708">
        <f t="shared" si="45"/>
        <v>21209018.138461538</v>
      </c>
      <c r="Q708" t="s">
        <v>8324</v>
      </c>
      <c r="R708" t="s">
        <v>8353</v>
      </c>
      <c r="S708" s="15">
        <f t="shared" si="46"/>
        <v>41524.858553240738</v>
      </c>
      <c r="T708" s="15">
        <f t="shared" si="47"/>
        <v>41552.208333333336</v>
      </c>
    </row>
    <row r="709" spans="1:20" ht="48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>
        <f t="shared" si="44"/>
        <v>0.16666666666666669</v>
      </c>
      <c r="P709">
        <f t="shared" si="45"/>
        <v>459571562.33333331</v>
      </c>
      <c r="Q709" t="s">
        <v>8332</v>
      </c>
      <c r="R709" t="s">
        <v>8333</v>
      </c>
      <c r="S709" s="15">
        <f t="shared" si="46"/>
        <v>41526.345914351856</v>
      </c>
      <c r="T709" s="15">
        <f t="shared" si="47"/>
        <v>41556.345914351856</v>
      </c>
    </row>
    <row r="710" spans="1:20" ht="32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>
        <f t="shared" si="44"/>
        <v>141.55000000000001</v>
      </c>
      <c r="P710">
        <f t="shared" si="45"/>
        <v>43085076.15625</v>
      </c>
      <c r="Q710" t="s">
        <v>8324</v>
      </c>
      <c r="R710" t="s">
        <v>8345</v>
      </c>
      <c r="S710" s="15">
        <f t="shared" si="46"/>
        <v>41526.435613425929</v>
      </c>
      <c r="T710" s="15">
        <f t="shared" si="47"/>
        <v>41556.435613425929</v>
      </c>
    </row>
    <row r="711" spans="1:20" ht="48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>
        <f t="shared" si="44"/>
        <v>104.32</v>
      </c>
      <c r="P711">
        <f t="shared" si="45"/>
        <v>35352204.692307696</v>
      </c>
      <c r="Q711" t="s">
        <v>8324</v>
      </c>
      <c r="R711" t="s">
        <v>8326</v>
      </c>
      <c r="S711" s="15">
        <f t="shared" si="46"/>
        <v>41526.592395833337</v>
      </c>
      <c r="T711" s="15">
        <f t="shared" si="47"/>
        <v>41561.165972222225</v>
      </c>
    </row>
    <row r="712" spans="1:20" ht="48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>
        <f t="shared" si="44"/>
        <v>198.47237142857145</v>
      </c>
      <c r="P712">
        <f t="shared" si="45"/>
        <v>2021608.8196480938</v>
      </c>
      <c r="Q712" t="s">
        <v>8318</v>
      </c>
      <c r="R712" t="s">
        <v>8348</v>
      </c>
      <c r="S712" s="15">
        <f t="shared" si="46"/>
        <v>41526.60665509259</v>
      </c>
      <c r="T712" s="15">
        <f t="shared" si="47"/>
        <v>41563.60665509259</v>
      </c>
    </row>
    <row r="713" spans="1:20" ht="32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>
        <f t="shared" si="44"/>
        <v>110.446</v>
      </c>
      <c r="P713">
        <f t="shared" si="45"/>
        <v>3928051.4301994303</v>
      </c>
      <c r="Q713" t="s">
        <v>8309</v>
      </c>
      <c r="R713" t="s">
        <v>8314</v>
      </c>
      <c r="S713" s="15">
        <f t="shared" si="46"/>
        <v>41526.708935185183</v>
      </c>
      <c r="T713" s="15">
        <f t="shared" si="47"/>
        <v>41557.708935185183</v>
      </c>
    </row>
    <row r="714" spans="1:20" ht="48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>
        <f t="shared" si="44"/>
        <v>102.85405405405406</v>
      </c>
      <c r="P714">
        <f t="shared" si="45"/>
        <v>6629564.735576923</v>
      </c>
      <c r="Q714" t="s">
        <v>8309</v>
      </c>
      <c r="R714" t="s">
        <v>8314</v>
      </c>
      <c r="S714" s="15">
        <f t="shared" si="46"/>
        <v>41529.063252314816</v>
      </c>
      <c r="T714" s="15">
        <f t="shared" si="47"/>
        <v>41559.063252314816</v>
      </c>
    </row>
    <row r="715" spans="1:20" ht="48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>
        <f t="shared" si="44"/>
        <v>138.70400000000001</v>
      </c>
      <c r="P715">
        <f t="shared" si="45"/>
        <v>4105168.1636904762</v>
      </c>
      <c r="Q715" t="s">
        <v>8321</v>
      </c>
      <c r="R715" t="s">
        <v>8341</v>
      </c>
      <c r="S715" s="15">
        <f t="shared" si="46"/>
        <v>41533.542858796296</v>
      </c>
      <c r="T715" s="15">
        <f t="shared" si="47"/>
        <v>41563.542858796296</v>
      </c>
    </row>
    <row r="716" spans="1:20" ht="48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>
        <f t="shared" si="44"/>
        <v>2.25</v>
      </c>
      <c r="P716">
        <f t="shared" si="45"/>
        <v>275885017</v>
      </c>
      <c r="Q716" t="s">
        <v>8309</v>
      </c>
      <c r="R716" t="s">
        <v>8315</v>
      </c>
      <c r="S716" s="15">
        <f t="shared" si="46"/>
        <v>41534.568113425928</v>
      </c>
      <c r="T716" s="15">
        <f t="shared" si="47"/>
        <v>41564.568113425928</v>
      </c>
    </row>
    <row r="717" spans="1:20" ht="48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>
        <f t="shared" si="44"/>
        <v>123.68010000000001</v>
      </c>
      <c r="P717">
        <f t="shared" si="45"/>
        <v>7222683.8638743451</v>
      </c>
      <c r="Q717" t="s">
        <v>8318</v>
      </c>
      <c r="R717" t="s">
        <v>8348</v>
      </c>
      <c r="S717" s="15">
        <f t="shared" si="46"/>
        <v>41535.812708333331</v>
      </c>
      <c r="T717" s="15">
        <f t="shared" si="47"/>
        <v>41563.165972222225</v>
      </c>
    </row>
    <row r="718" spans="1:20" ht="32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>
        <f t="shared" si="44"/>
        <v>110.33333333333333</v>
      </c>
      <c r="P718">
        <f t="shared" si="45"/>
        <v>26529620.923076924</v>
      </c>
      <c r="Q718" t="s">
        <v>8324</v>
      </c>
      <c r="R718" t="s">
        <v>8328</v>
      </c>
      <c r="S718" s="15">
        <f t="shared" si="46"/>
        <v>41535.90148148148</v>
      </c>
      <c r="T718" s="15">
        <f t="shared" si="47"/>
        <v>41558</v>
      </c>
    </row>
    <row r="719" spans="1:20" ht="48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>
        <f t="shared" si="44"/>
        <v>5.9612499999999999E-2</v>
      </c>
      <c r="P719">
        <f t="shared" si="45"/>
        <v>344898196.5</v>
      </c>
      <c r="Q719" t="s">
        <v>8332</v>
      </c>
      <c r="R719" t="s">
        <v>8333</v>
      </c>
      <c r="S719" s="15">
        <f t="shared" si="46"/>
        <v>41536.509097222224</v>
      </c>
      <c r="T719" s="15">
        <f t="shared" si="47"/>
        <v>41566.509097222224</v>
      </c>
    </row>
    <row r="720" spans="1:20" ht="48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>
        <f t="shared" si="44"/>
        <v>0</v>
      </c>
      <c r="P720" t="e">
        <f t="shared" si="45"/>
        <v>#DIV/0!</v>
      </c>
      <c r="Q720" t="s">
        <v>8321</v>
      </c>
      <c r="R720" t="s">
        <v>8357</v>
      </c>
      <c r="S720" s="15">
        <f t="shared" si="46"/>
        <v>41537.869143518517</v>
      </c>
      <c r="T720" s="15">
        <f t="shared" si="47"/>
        <v>41552.869143518517</v>
      </c>
    </row>
    <row r="721" spans="1:20" ht="48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>
        <f t="shared" si="44"/>
        <v>41.53846153846154</v>
      </c>
      <c r="P721">
        <f t="shared" si="45"/>
        <v>17468228.329113923</v>
      </c>
      <c r="Q721" t="s">
        <v>8324</v>
      </c>
      <c r="R721" t="s">
        <v>8327</v>
      </c>
      <c r="S721" s="15">
        <f t="shared" si="46"/>
        <v>41541.106921296298</v>
      </c>
      <c r="T721" s="15">
        <f t="shared" si="47"/>
        <v>41563.415972222225</v>
      </c>
    </row>
    <row r="722" spans="1:20" ht="48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>
        <f t="shared" si="44"/>
        <v>102.89999999999999</v>
      </c>
      <c r="P722">
        <f t="shared" si="45"/>
        <v>23002500.166666668</v>
      </c>
      <c r="Q722" t="s">
        <v>8318</v>
      </c>
      <c r="R722" t="s">
        <v>8355</v>
      </c>
      <c r="S722" s="15">
        <f t="shared" si="46"/>
        <v>41542.958449074074</v>
      </c>
      <c r="T722" s="15">
        <f t="shared" si="47"/>
        <v>41572.958449074074</v>
      </c>
    </row>
    <row r="723" spans="1:20" ht="48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>
        <f t="shared" si="44"/>
        <v>101.43766666666667</v>
      </c>
      <c r="P723">
        <f t="shared" si="45"/>
        <v>36321505</v>
      </c>
      <c r="Q723" t="s">
        <v>8309</v>
      </c>
      <c r="R723" t="s">
        <v>8314</v>
      </c>
      <c r="S723" s="15">
        <f t="shared" si="46"/>
        <v>41543.735995370371</v>
      </c>
      <c r="T723" s="15">
        <f t="shared" si="47"/>
        <v>41583.777662037035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>
        <f t="shared" si="44"/>
        <v>137.65714285714284</v>
      </c>
      <c r="P724">
        <f t="shared" si="45"/>
        <v>9788928.8581560291</v>
      </c>
      <c r="Q724" t="s">
        <v>8324</v>
      </c>
      <c r="R724" t="s">
        <v>8325</v>
      </c>
      <c r="S724" s="15">
        <f t="shared" si="46"/>
        <v>41543.988067129627</v>
      </c>
      <c r="T724" s="15">
        <f t="shared" si="47"/>
        <v>41571.988067129627</v>
      </c>
    </row>
    <row r="725" spans="1:20" ht="32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>
        <f t="shared" si="44"/>
        <v>145.85714285714286</v>
      </c>
      <c r="P725">
        <f t="shared" si="45"/>
        <v>8737153.0886075944</v>
      </c>
      <c r="Q725" t="s">
        <v>8324</v>
      </c>
      <c r="R725" t="s">
        <v>8325</v>
      </c>
      <c r="S725" s="15">
        <f t="shared" si="46"/>
        <v>41546.664212962962</v>
      </c>
      <c r="T725" s="15">
        <f t="shared" si="47"/>
        <v>41579.791666666664</v>
      </c>
    </row>
    <row r="726" spans="1:20" ht="48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>
        <f t="shared" si="44"/>
        <v>102.125</v>
      </c>
      <c r="P726">
        <f t="shared" si="45"/>
        <v>19443347.760563381</v>
      </c>
      <c r="Q726" t="s">
        <v>8324</v>
      </c>
      <c r="R726" t="s">
        <v>8353</v>
      </c>
      <c r="S726" s="15">
        <f t="shared" si="46"/>
        <v>41546.75105324074</v>
      </c>
      <c r="T726" s="15">
        <f t="shared" si="47"/>
        <v>41565.165972222225</v>
      </c>
    </row>
    <row r="727" spans="1:20" ht="48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>
        <f t="shared" si="44"/>
        <v>166.46153846153845</v>
      </c>
      <c r="P727">
        <f t="shared" si="45"/>
        <v>40604602.441176474</v>
      </c>
      <c r="Q727" t="s">
        <v>8324</v>
      </c>
      <c r="R727" t="s">
        <v>8325</v>
      </c>
      <c r="S727" s="15">
        <f t="shared" si="46"/>
        <v>41547.662997685184</v>
      </c>
      <c r="T727" s="15">
        <f t="shared" si="47"/>
        <v>41576.662997685184</v>
      </c>
    </row>
    <row r="728" spans="1:20" ht="48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>
        <f t="shared" si="44"/>
        <v>0.68631863186318631</v>
      </c>
      <c r="P728">
        <f t="shared" si="45"/>
        <v>460186400.33333331</v>
      </c>
      <c r="Q728" t="s">
        <v>8309</v>
      </c>
      <c r="R728" t="s">
        <v>8315</v>
      </c>
      <c r="S728" s="15">
        <f t="shared" si="46"/>
        <v>41547.694456018515</v>
      </c>
      <c r="T728" s="15">
        <f t="shared" si="47"/>
        <v>41569.165972222225</v>
      </c>
    </row>
    <row r="729" spans="1:20" ht="32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>
        <f t="shared" si="44"/>
        <v>103.66666666666666</v>
      </c>
      <c r="P729">
        <f t="shared" si="45"/>
        <v>69029294.5</v>
      </c>
      <c r="Q729" t="s">
        <v>8324</v>
      </c>
      <c r="R729" t="s">
        <v>8325</v>
      </c>
      <c r="S729" s="15">
        <f t="shared" si="46"/>
        <v>41548.00335648148</v>
      </c>
      <c r="T729" s="15">
        <f t="shared" si="47"/>
        <v>41563.00335648148</v>
      </c>
    </row>
    <row r="730" spans="1:20" ht="48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>
        <f t="shared" si="44"/>
        <v>114.38333333333333</v>
      </c>
      <c r="P730">
        <f t="shared" si="45"/>
        <v>11224798.18699187</v>
      </c>
      <c r="Q730" t="s">
        <v>8324</v>
      </c>
      <c r="R730" t="s">
        <v>8329</v>
      </c>
      <c r="S730" s="15">
        <f t="shared" si="46"/>
        <v>41548.747418981482</v>
      </c>
      <c r="T730" s="15">
        <f t="shared" si="47"/>
        <v>41582.041666666664</v>
      </c>
    </row>
    <row r="731" spans="1:20" ht="48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>
        <f t="shared" si="44"/>
        <v>114.16666666666666</v>
      </c>
      <c r="P731">
        <f t="shared" si="45"/>
        <v>81219189.764705881</v>
      </c>
      <c r="Q731" t="s">
        <v>8324</v>
      </c>
      <c r="R731" t="s">
        <v>8325</v>
      </c>
      <c r="S731" s="15">
        <f t="shared" si="46"/>
        <v>41549.627615740741</v>
      </c>
      <c r="T731" s="15">
        <f t="shared" si="47"/>
        <v>41579.627615740741</v>
      </c>
    </row>
    <row r="732" spans="1:20" ht="48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>
        <f t="shared" si="44"/>
        <v>104.82000000000001</v>
      </c>
      <c r="P732">
        <f t="shared" si="45"/>
        <v>5951714.8017241377</v>
      </c>
      <c r="Q732" t="s">
        <v>8309</v>
      </c>
      <c r="R732" t="s">
        <v>8314</v>
      </c>
      <c r="S732" s="15">
        <f t="shared" si="46"/>
        <v>41550.456412037034</v>
      </c>
      <c r="T732" s="15">
        <f t="shared" si="47"/>
        <v>41580.456412037034</v>
      </c>
    </row>
    <row r="733" spans="1:20" ht="48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>
        <f t="shared" si="44"/>
        <v>0</v>
      </c>
      <c r="P733" t="e">
        <f t="shared" si="45"/>
        <v>#DIV/0!</v>
      </c>
      <c r="Q733" t="s">
        <v>8309</v>
      </c>
      <c r="R733" t="s">
        <v>8315</v>
      </c>
      <c r="S733" s="15">
        <f t="shared" si="46"/>
        <v>41550.793935185182</v>
      </c>
      <c r="T733" s="15">
        <f t="shared" si="47"/>
        <v>41580.793935185182</v>
      </c>
    </row>
    <row r="734" spans="1:20" ht="48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>
        <f t="shared" si="44"/>
        <v>105.95454545454545</v>
      </c>
      <c r="P734">
        <f t="shared" si="45"/>
        <v>20609453.238805968</v>
      </c>
      <c r="Q734" t="s">
        <v>8316</v>
      </c>
      <c r="R734" t="s">
        <v>8317</v>
      </c>
      <c r="S734" s="15">
        <f t="shared" si="46"/>
        <v>41550.867673611108</v>
      </c>
      <c r="T734" s="15">
        <f t="shared" si="47"/>
        <v>41580.867673611108</v>
      </c>
    </row>
    <row r="735" spans="1:20" ht="48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>
        <f t="shared" si="44"/>
        <v>2.1</v>
      </c>
      <c r="P735">
        <f t="shared" si="45"/>
        <v>230139690.83333334</v>
      </c>
      <c r="Q735" t="s">
        <v>8321</v>
      </c>
      <c r="R735" t="s">
        <v>8323</v>
      </c>
      <c r="S735" s="15">
        <f t="shared" si="46"/>
        <v>41550.922974537039</v>
      </c>
      <c r="T735" s="15">
        <f t="shared" si="47"/>
        <v>41580.922974537039</v>
      </c>
    </row>
    <row r="736" spans="1:20" ht="48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>
        <f t="shared" si="44"/>
        <v>1.1428571428571428</v>
      </c>
      <c r="P736">
        <f t="shared" si="45"/>
        <v>690456878.5</v>
      </c>
      <c r="Q736" t="s">
        <v>8324</v>
      </c>
      <c r="R736" t="s">
        <v>8327</v>
      </c>
      <c r="S736" s="15">
        <f t="shared" si="46"/>
        <v>41551.798113425924</v>
      </c>
      <c r="T736" s="15">
        <f t="shared" si="47"/>
        <v>41581.839780092596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>
        <f t="shared" si="44"/>
        <v>0.67</v>
      </c>
      <c r="P737">
        <f t="shared" si="45"/>
        <v>1381194003</v>
      </c>
      <c r="Q737" t="s">
        <v>8321</v>
      </c>
      <c r="R737" t="s">
        <v>8343</v>
      </c>
      <c r="S737" s="15">
        <f t="shared" si="46"/>
        <v>41555.041701388887</v>
      </c>
      <c r="T737" s="15">
        <f t="shared" si="47"/>
        <v>41585.083368055559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>
        <f t="shared" si="44"/>
        <v>100.44440000000002</v>
      </c>
      <c r="P738">
        <f t="shared" si="45"/>
        <v>23021098.050000001</v>
      </c>
      <c r="Q738" t="s">
        <v>8324</v>
      </c>
      <c r="R738" t="s">
        <v>8325</v>
      </c>
      <c r="S738" s="15">
        <f t="shared" si="46"/>
        <v>41555.873645833337</v>
      </c>
      <c r="T738" s="15">
        <f t="shared" si="47"/>
        <v>41585.915312500001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>
        <f t="shared" si="44"/>
        <v>12.8</v>
      </c>
      <c r="P739">
        <f t="shared" si="45"/>
        <v>115113694.91666667</v>
      </c>
      <c r="Q739" t="s">
        <v>8332</v>
      </c>
      <c r="R739" t="s">
        <v>8333</v>
      </c>
      <c r="S739" s="15">
        <f t="shared" si="46"/>
        <v>41557.013182870374</v>
      </c>
      <c r="T739" s="15">
        <f t="shared" si="47"/>
        <v>41587.054849537039</v>
      </c>
    </row>
    <row r="740" spans="1:20" ht="48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>
        <f t="shared" si="44"/>
        <v>103.86666666666666</v>
      </c>
      <c r="P740">
        <f t="shared" si="45"/>
        <v>10792426.921875</v>
      </c>
      <c r="Q740" t="s">
        <v>8324</v>
      </c>
      <c r="R740" t="s">
        <v>8325</v>
      </c>
      <c r="S740" s="15">
        <f t="shared" si="46"/>
        <v>41557.780624999999</v>
      </c>
      <c r="T740" s="15">
        <f t="shared" si="47"/>
        <v>41591.249305555553</v>
      </c>
    </row>
    <row r="741" spans="1:20" ht="48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>
        <f t="shared" si="44"/>
        <v>130.76923076923077</v>
      </c>
      <c r="P741">
        <f t="shared" si="45"/>
        <v>53132509.730769232</v>
      </c>
      <c r="Q741" t="s">
        <v>8309</v>
      </c>
      <c r="R741" t="s">
        <v>8311</v>
      </c>
      <c r="S741" s="15">
        <f t="shared" si="46"/>
        <v>41557.949687500004</v>
      </c>
      <c r="T741" s="15">
        <f t="shared" si="47"/>
        <v>41592.249305555553</v>
      </c>
    </row>
    <row r="742" spans="1:20" ht="48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>
        <f t="shared" si="44"/>
        <v>0.33999999999999997</v>
      </c>
      <c r="P742">
        <f t="shared" si="45"/>
        <v>345395987</v>
      </c>
      <c r="Q742" t="s">
        <v>8324</v>
      </c>
      <c r="R742" t="s">
        <v>8327</v>
      </c>
      <c r="S742" s="15">
        <f t="shared" si="46"/>
        <v>41559.5549537037</v>
      </c>
      <c r="T742" s="15">
        <f t="shared" si="47"/>
        <v>41589.596620370372</v>
      </c>
    </row>
    <row r="743" spans="1:20" ht="48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>
        <f t="shared" si="44"/>
        <v>263.02771750000005</v>
      </c>
      <c r="P743">
        <f t="shared" si="45"/>
        <v>357688.85865907324</v>
      </c>
      <c r="Q743" t="s">
        <v>8318</v>
      </c>
      <c r="R743" t="s">
        <v>8348</v>
      </c>
      <c r="S743" s="15">
        <f t="shared" si="46"/>
        <v>41561.500706018516</v>
      </c>
      <c r="T743" s="15">
        <f t="shared" si="47"/>
        <v>41593.166666666664</v>
      </c>
    </row>
    <row r="744" spans="1:20" ht="48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>
        <f t="shared" si="44"/>
        <v>101.8</v>
      </c>
      <c r="P744">
        <f t="shared" si="45"/>
        <v>44573156.741935484</v>
      </c>
      <c r="Q744" t="s">
        <v>8324</v>
      </c>
      <c r="R744" t="s">
        <v>8325</v>
      </c>
      <c r="S744" s="15">
        <f t="shared" si="46"/>
        <v>41561.683553240742</v>
      </c>
      <c r="T744" s="15">
        <f t="shared" si="47"/>
        <v>41591.725219907406</v>
      </c>
    </row>
    <row r="745" spans="1:20" ht="48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>
        <f t="shared" si="44"/>
        <v>157.37692307692308</v>
      </c>
      <c r="P745">
        <f t="shared" si="45"/>
        <v>4590626.4285714282</v>
      </c>
      <c r="Q745" t="s">
        <v>8332</v>
      </c>
      <c r="R745" t="s">
        <v>8350</v>
      </c>
      <c r="S745" s="15">
        <f t="shared" si="46"/>
        <v>41561.807349537034</v>
      </c>
      <c r="T745" s="15">
        <f t="shared" si="47"/>
        <v>41591.849016203705</v>
      </c>
    </row>
    <row r="746" spans="1:20" ht="48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>
        <f t="shared" si="44"/>
        <v>0</v>
      </c>
      <c r="P746" t="e">
        <f t="shared" si="45"/>
        <v>#DIV/0!</v>
      </c>
      <c r="Q746" t="s">
        <v>8324</v>
      </c>
      <c r="R746" t="s">
        <v>8327</v>
      </c>
      <c r="S746" s="15">
        <f t="shared" si="46"/>
        <v>41562.67155092593</v>
      </c>
      <c r="T746" s="15">
        <f t="shared" si="47"/>
        <v>41592.713217592594</v>
      </c>
    </row>
    <row r="747" spans="1:20" ht="48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>
        <f t="shared" si="44"/>
        <v>82.422107692307705</v>
      </c>
      <c r="P747">
        <f t="shared" si="45"/>
        <v>1552723.0876404494</v>
      </c>
      <c r="Q747" t="s">
        <v>8318</v>
      </c>
      <c r="R747" t="s">
        <v>8320</v>
      </c>
      <c r="S747" s="15">
        <f t="shared" si="46"/>
        <v>41563.485509259262</v>
      </c>
      <c r="T747" s="15">
        <f t="shared" si="47"/>
        <v>41600.666666666664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>
        <f t="shared" si="44"/>
        <v>100</v>
      </c>
      <c r="P748">
        <f t="shared" si="45"/>
        <v>197426396.14285713</v>
      </c>
      <c r="Q748" t="s">
        <v>8324</v>
      </c>
      <c r="R748" t="s">
        <v>8329</v>
      </c>
      <c r="S748" s="15">
        <f t="shared" si="46"/>
        <v>41564.194131944445</v>
      </c>
      <c r="T748" s="15">
        <f t="shared" si="47"/>
        <v>41594.235798611109</v>
      </c>
    </row>
    <row r="749" spans="1:20" ht="32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>
        <f t="shared" si="44"/>
        <v>1360.0976000000001</v>
      </c>
      <c r="P749">
        <f t="shared" si="45"/>
        <v>547504.84475247527</v>
      </c>
      <c r="Q749" t="s">
        <v>8332</v>
      </c>
      <c r="R749" t="s">
        <v>8350</v>
      </c>
      <c r="S749" s="15">
        <f t="shared" si="46"/>
        <v>41569.575613425928</v>
      </c>
      <c r="T749" s="15">
        <f t="shared" si="47"/>
        <v>41605.126388888886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>
        <f t="shared" si="44"/>
        <v>4.1666666666666661</v>
      </c>
      <c r="P750">
        <f t="shared" si="45"/>
        <v>345615094.75</v>
      </c>
      <c r="Q750" t="s">
        <v>8324</v>
      </c>
      <c r="R750" t="s">
        <v>8328</v>
      </c>
      <c r="S750" s="15">
        <f t="shared" si="46"/>
        <v>41569.698831018519</v>
      </c>
      <c r="T750" s="15">
        <f t="shared" si="47"/>
        <v>41599.740497685183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>
        <f t="shared" si="44"/>
        <v>18.142857142857142</v>
      </c>
      <c r="P751">
        <f t="shared" si="45"/>
        <v>28802669.020833332</v>
      </c>
      <c r="Q751" t="s">
        <v>8324</v>
      </c>
      <c r="R751" t="s">
        <v>8327</v>
      </c>
      <c r="S751" s="15">
        <f t="shared" si="46"/>
        <v>41570.482789351852</v>
      </c>
      <c r="T751" s="15">
        <f t="shared" si="47"/>
        <v>41600.524456018517</v>
      </c>
    </row>
    <row r="752" spans="1:20" ht="48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>
        <f t="shared" si="44"/>
        <v>107.4</v>
      </c>
      <c r="P752">
        <f t="shared" si="45"/>
        <v>55306362.399999999</v>
      </c>
      <c r="Q752" t="s">
        <v>8324</v>
      </c>
      <c r="R752" t="s">
        <v>8325</v>
      </c>
      <c r="S752" s="15">
        <f t="shared" si="46"/>
        <v>41571.998379629629</v>
      </c>
      <c r="T752" s="15">
        <f t="shared" si="47"/>
        <v>41614.973611111112</v>
      </c>
    </row>
    <row r="753" spans="1:20" ht="48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>
        <f t="shared" si="44"/>
        <v>38.636363636363633</v>
      </c>
      <c r="P753">
        <f t="shared" si="45"/>
        <v>65841859.952380955</v>
      </c>
      <c r="Q753" t="s">
        <v>8332</v>
      </c>
      <c r="R753" t="s">
        <v>8333</v>
      </c>
      <c r="S753" s="15">
        <f t="shared" si="46"/>
        <v>41572.229849537034</v>
      </c>
      <c r="T753" s="15">
        <f t="shared" si="47"/>
        <v>41604.271516203706</v>
      </c>
    </row>
    <row r="754" spans="1:20" ht="48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>
        <f t="shared" si="44"/>
        <v>100.66666666666666</v>
      </c>
      <c r="P754">
        <f t="shared" si="45"/>
        <v>19752882.757142857</v>
      </c>
      <c r="Q754" t="s">
        <v>8324</v>
      </c>
      <c r="R754" t="s">
        <v>8345</v>
      </c>
      <c r="S754" s="15">
        <f t="shared" si="46"/>
        <v>41572.492974537039</v>
      </c>
      <c r="T754" s="15">
        <f t="shared" si="47"/>
        <v>41602.534641203703</v>
      </c>
    </row>
    <row r="755" spans="1:20" ht="32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>
        <f t="shared" si="44"/>
        <v>128.02668</v>
      </c>
      <c r="P755">
        <f t="shared" si="45"/>
        <v>3245873.2723004697</v>
      </c>
      <c r="Q755" t="s">
        <v>8332</v>
      </c>
      <c r="R755" t="s">
        <v>8350</v>
      </c>
      <c r="S755" s="15">
        <f t="shared" si="46"/>
        <v>41572.958495370374</v>
      </c>
      <c r="T755" s="15">
        <f t="shared" si="47"/>
        <v>41609.168055555558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>
        <f t="shared" si="44"/>
        <v>30.433333333333334</v>
      </c>
      <c r="P756">
        <f t="shared" si="45"/>
        <v>15538639.483146068</v>
      </c>
      <c r="Q756" t="s">
        <v>8332</v>
      </c>
      <c r="R756" t="s">
        <v>8333</v>
      </c>
      <c r="S756" s="15">
        <f t="shared" si="46"/>
        <v>41575.237430555557</v>
      </c>
      <c r="T756" s="15">
        <f t="shared" si="47"/>
        <v>41605.279097222221</v>
      </c>
    </row>
    <row r="757" spans="1:20" ht="16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>
        <f t="shared" si="44"/>
        <v>120.19070000000001</v>
      </c>
      <c r="P757">
        <f t="shared" si="45"/>
        <v>1863832.834231806</v>
      </c>
      <c r="Q757" t="s">
        <v>8318</v>
      </c>
      <c r="R757" t="s">
        <v>8348</v>
      </c>
      <c r="S757" s="15">
        <f t="shared" si="46"/>
        <v>41575.527349537035</v>
      </c>
      <c r="T757" s="15">
        <f t="shared" si="47"/>
        <v>41610.957638888889</v>
      </c>
    </row>
    <row r="758" spans="1:20" ht="48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>
        <f t="shared" si="44"/>
        <v>2.666666666666667</v>
      </c>
      <c r="P758">
        <f t="shared" si="45"/>
        <v>276598902.19999999</v>
      </c>
      <c r="Q758" t="s">
        <v>8324</v>
      </c>
      <c r="R758" t="s">
        <v>8327</v>
      </c>
      <c r="S758" s="15">
        <f t="shared" si="46"/>
        <v>41575.880914351852</v>
      </c>
      <c r="T758" s="15">
        <f t="shared" si="47"/>
        <v>41605.922581018516</v>
      </c>
    </row>
    <row r="759" spans="1:20" ht="48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>
        <f t="shared" si="44"/>
        <v>5</v>
      </c>
      <c r="P759">
        <f t="shared" si="45"/>
        <v>691538451</v>
      </c>
      <c r="Q759" t="s">
        <v>8309</v>
      </c>
      <c r="R759" t="s">
        <v>8315</v>
      </c>
      <c r="S759" s="15">
        <f t="shared" si="46"/>
        <v>41576.834513888891</v>
      </c>
      <c r="T759" s="15">
        <f t="shared" si="47"/>
        <v>41609.876180555555</v>
      </c>
    </row>
    <row r="760" spans="1:20" ht="48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>
        <f t="shared" si="44"/>
        <v>5.3125</v>
      </c>
      <c r="P760">
        <f t="shared" si="45"/>
        <v>57628963.541666664</v>
      </c>
      <c r="Q760" t="s">
        <v>8332</v>
      </c>
      <c r="R760" t="s">
        <v>8333</v>
      </c>
      <c r="S760" s="15">
        <f t="shared" si="46"/>
        <v>41577.045428240745</v>
      </c>
      <c r="T760" s="15">
        <f t="shared" si="47"/>
        <v>41617.249305555553</v>
      </c>
    </row>
    <row r="761" spans="1:20" ht="48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>
        <f t="shared" si="44"/>
        <v>5.416666666666667</v>
      </c>
      <c r="P761">
        <f t="shared" si="45"/>
        <v>115261641.25</v>
      </c>
      <c r="Q761" t="s">
        <v>8324</v>
      </c>
      <c r="R761" t="s">
        <v>8327</v>
      </c>
      <c r="S761" s="15">
        <f t="shared" si="46"/>
        <v>41577.561284722222</v>
      </c>
      <c r="T761" s="15">
        <f t="shared" si="47"/>
        <v>41607.602951388886</v>
      </c>
    </row>
    <row r="762" spans="1:20" ht="48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>
        <f t="shared" si="44"/>
        <v>300.47639999999996</v>
      </c>
      <c r="P762">
        <f t="shared" si="45"/>
        <v>3224232.5244755247</v>
      </c>
      <c r="Q762" t="s">
        <v>8318</v>
      </c>
      <c r="R762" t="s">
        <v>8348</v>
      </c>
      <c r="S762" s="15">
        <f t="shared" si="46"/>
        <v>41578.210104166668</v>
      </c>
      <c r="T762" s="15">
        <f t="shared" si="47"/>
        <v>41638.251770833333</v>
      </c>
    </row>
    <row r="763" spans="1:20" ht="32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>
        <f t="shared" si="44"/>
        <v>248.17133333333334</v>
      </c>
      <c r="P763">
        <f t="shared" si="45"/>
        <v>5104271.9667896675</v>
      </c>
      <c r="Q763" t="s">
        <v>8318</v>
      </c>
      <c r="R763" t="s">
        <v>8348</v>
      </c>
      <c r="S763" s="15">
        <f t="shared" si="46"/>
        <v>41578.927118055559</v>
      </c>
      <c r="T763" s="15">
        <f t="shared" si="47"/>
        <v>41593.968784722223</v>
      </c>
    </row>
    <row r="764" spans="1:20" ht="48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>
        <f t="shared" si="44"/>
        <v>315.13888888888891</v>
      </c>
      <c r="P764">
        <f t="shared" si="45"/>
        <v>12808587.407407407</v>
      </c>
      <c r="Q764" t="s">
        <v>8321</v>
      </c>
      <c r="R764" t="s">
        <v>8322</v>
      </c>
      <c r="S764" s="15">
        <f t="shared" si="46"/>
        <v>41579.734259259261</v>
      </c>
      <c r="T764" s="15">
        <f t="shared" si="47"/>
        <v>41599.207638888889</v>
      </c>
    </row>
    <row r="765" spans="1:20" ht="48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>
        <f t="shared" si="44"/>
        <v>202.36666666666667</v>
      </c>
      <c r="P765">
        <f t="shared" si="45"/>
        <v>12691165.614678899</v>
      </c>
      <c r="Q765" t="s">
        <v>8324</v>
      </c>
      <c r="R765" t="s">
        <v>8325</v>
      </c>
      <c r="S765" s="15">
        <f t="shared" si="46"/>
        <v>41579.845509259263</v>
      </c>
      <c r="T765" s="15">
        <f t="shared" si="47"/>
        <v>41609.887175925927</v>
      </c>
    </row>
    <row r="766" spans="1:20" ht="48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>
        <f t="shared" si="44"/>
        <v>101.18750000000001</v>
      </c>
      <c r="P766">
        <f t="shared" si="45"/>
        <v>12808678.398148147</v>
      </c>
      <c r="Q766" t="s">
        <v>8324</v>
      </c>
      <c r="R766" t="s">
        <v>8325</v>
      </c>
      <c r="S766" s="15">
        <f t="shared" si="46"/>
        <v>41579.847997685189</v>
      </c>
      <c r="T766" s="15">
        <f t="shared" si="47"/>
        <v>41609.889664351853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>
        <f t="shared" si="44"/>
        <v>107.25</v>
      </c>
      <c r="P767">
        <f t="shared" si="45"/>
        <v>29438656.510638297</v>
      </c>
      <c r="Q767" t="s">
        <v>8309</v>
      </c>
      <c r="R767" t="s">
        <v>8311</v>
      </c>
      <c r="S767" s="15">
        <f t="shared" si="46"/>
        <v>41583.083981481483</v>
      </c>
      <c r="T767" s="15">
        <f t="shared" si="47"/>
        <v>41618.083981481483</v>
      </c>
    </row>
    <row r="768" spans="1:20" ht="48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>
        <f t="shared" si="44"/>
        <v>2.7873639500929119</v>
      </c>
      <c r="P768">
        <f t="shared" si="45"/>
        <v>230603549.83333334</v>
      </c>
      <c r="Q768" t="s">
        <v>8324</v>
      </c>
      <c r="R768" t="s">
        <v>8339</v>
      </c>
      <c r="S768" s="15">
        <f t="shared" si="46"/>
        <v>41583.135405092595</v>
      </c>
      <c r="T768" s="15">
        <f t="shared" si="47"/>
        <v>41623.135405092595</v>
      </c>
    </row>
    <row r="769" spans="1:20" ht="48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>
        <f t="shared" si="44"/>
        <v>123.61333333333333</v>
      </c>
      <c r="P769">
        <f t="shared" si="45"/>
        <v>5050765.8941605836</v>
      </c>
      <c r="Q769" t="s">
        <v>8324</v>
      </c>
      <c r="R769" t="s">
        <v>8325</v>
      </c>
      <c r="S769" s="15">
        <f t="shared" si="46"/>
        <v>41586.475173611114</v>
      </c>
      <c r="T769" s="15">
        <f t="shared" si="47"/>
        <v>41617.207638888889</v>
      </c>
    </row>
    <row r="770" spans="1:20" ht="32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>
        <f t="shared" ref="O770:O833" si="48">(E770/D770)*100</f>
        <v>100.80333333333333</v>
      </c>
      <c r="P770">
        <f t="shared" ref="P770:P833" si="49">(J770/L770)</f>
        <v>4380336.9715189878</v>
      </c>
      <c r="Q770" t="s">
        <v>8309</v>
      </c>
      <c r="R770" t="s">
        <v>8314</v>
      </c>
      <c r="S770" s="15">
        <f t="shared" ref="S770:S833" si="50">(((J770/60)/60)/24)+DATE(1970,1,1)</f>
        <v>41589.676886574074</v>
      </c>
      <c r="T770" s="15">
        <f t="shared" ref="T770:T833" si="51">(((I770/60)/60)/24)+DATE(1970,1,1)</f>
        <v>41619.676886574074</v>
      </c>
    </row>
    <row r="771" spans="1:20" ht="48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>
        <f t="shared" si="48"/>
        <v>115.55</v>
      </c>
      <c r="P771">
        <f t="shared" si="49"/>
        <v>21628695.421875</v>
      </c>
      <c r="Q771" t="s">
        <v>8324</v>
      </c>
      <c r="R771" t="s">
        <v>8328</v>
      </c>
      <c r="S771" s="15">
        <f t="shared" si="50"/>
        <v>41590.255868055552</v>
      </c>
      <c r="T771" s="15">
        <f t="shared" si="51"/>
        <v>41620.255868055552</v>
      </c>
    </row>
    <row r="772" spans="1:20" ht="32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>
        <f t="shared" si="48"/>
        <v>103.01249999999999</v>
      </c>
      <c r="P772">
        <f t="shared" si="49"/>
        <v>16882494.646341462</v>
      </c>
      <c r="Q772" t="s">
        <v>8316</v>
      </c>
      <c r="R772" t="s">
        <v>8317</v>
      </c>
      <c r="S772" s="15">
        <f t="shared" si="50"/>
        <v>41591.737974537034</v>
      </c>
      <c r="T772" s="15">
        <f t="shared" si="51"/>
        <v>41621.207638888889</v>
      </c>
    </row>
    <row r="773" spans="1:20" ht="48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>
        <f t="shared" si="48"/>
        <v>100.880375</v>
      </c>
      <c r="P773">
        <f t="shared" si="49"/>
        <v>20063538.202898551</v>
      </c>
      <c r="Q773" t="s">
        <v>8324</v>
      </c>
      <c r="R773" t="s">
        <v>8328</v>
      </c>
      <c r="S773" s="15">
        <f t="shared" si="50"/>
        <v>41591.964537037034</v>
      </c>
      <c r="T773" s="15">
        <f t="shared" si="51"/>
        <v>41640.964537037034</v>
      </c>
    </row>
    <row r="774" spans="1:20" ht="48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>
        <f t="shared" si="48"/>
        <v>107.69999999999999</v>
      </c>
      <c r="P774">
        <f t="shared" si="49"/>
        <v>17980268.636363637</v>
      </c>
      <c r="Q774" t="s">
        <v>8324</v>
      </c>
      <c r="R774" t="s">
        <v>8328</v>
      </c>
      <c r="S774" s="15">
        <f t="shared" si="50"/>
        <v>41593.082002314812</v>
      </c>
      <c r="T774" s="15">
        <f t="shared" si="51"/>
        <v>41623.082002314812</v>
      </c>
    </row>
    <row r="775" spans="1:20" ht="48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>
        <f t="shared" si="48"/>
        <v>0</v>
      </c>
      <c r="P775" t="e">
        <f t="shared" si="49"/>
        <v>#DIV/0!</v>
      </c>
      <c r="Q775" t="s">
        <v>8321</v>
      </c>
      <c r="R775" t="s">
        <v>8323</v>
      </c>
      <c r="S775" s="15">
        <f t="shared" si="50"/>
        <v>41594.207060185188</v>
      </c>
      <c r="T775" s="15">
        <f t="shared" si="51"/>
        <v>41624.207060185188</v>
      </c>
    </row>
    <row r="776" spans="1:20" ht="48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>
        <f t="shared" si="48"/>
        <v>112.79999999999998</v>
      </c>
      <c r="P776">
        <f t="shared" si="49"/>
        <v>30773593.800000001</v>
      </c>
      <c r="Q776" t="s">
        <v>8324</v>
      </c>
      <c r="R776" t="s">
        <v>8345</v>
      </c>
      <c r="S776" s="15">
        <f t="shared" si="50"/>
        <v>41596.913437499999</v>
      </c>
      <c r="T776" s="15">
        <f t="shared" si="51"/>
        <v>41625.5</v>
      </c>
    </row>
    <row r="777" spans="1:20" ht="48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>
        <f t="shared" si="48"/>
        <v>67.55</v>
      </c>
      <c r="P777">
        <f t="shared" si="49"/>
        <v>47754736.551724136</v>
      </c>
      <c r="Q777" t="s">
        <v>8324</v>
      </c>
      <c r="R777" t="s">
        <v>8327</v>
      </c>
      <c r="S777" s="15">
        <f t="shared" si="50"/>
        <v>41597.788888888892</v>
      </c>
      <c r="T777" s="15">
        <f t="shared" si="51"/>
        <v>41627.788888888892</v>
      </c>
    </row>
    <row r="778" spans="1:20" ht="48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>
        <f t="shared" si="48"/>
        <v>101.05</v>
      </c>
      <c r="P778">
        <f t="shared" si="49"/>
        <v>5746559.3526970958</v>
      </c>
      <c r="Q778" t="s">
        <v>8309</v>
      </c>
      <c r="R778" t="s">
        <v>8314</v>
      </c>
      <c r="S778" s="15">
        <f t="shared" si="50"/>
        <v>41598.17597222222</v>
      </c>
      <c r="T778" s="15">
        <f t="shared" si="51"/>
        <v>41630.208333333336</v>
      </c>
    </row>
    <row r="779" spans="1:20" ht="48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>
        <f t="shared" si="48"/>
        <v>120.48</v>
      </c>
      <c r="P779">
        <f t="shared" si="49"/>
        <v>8194922.4378698226</v>
      </c>
      <c r="Q779" t="s">
        <v>8321</v>
      </c>
      <c r="R779" t="s">
        <v>8322</v>
      </c>
      <c r="S779" s="15">
        <f t="shared" si="50"/>
        <v>41598.420046296298</v>
      </c>
      <c r="T779" s="15">
        <f t="shared" si="51"/>
        <v>41628.420046296298</v>
      </c>
    </row>
    <row r="780" spans="1:20" ht="48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>
        <f t="shared" si="48"/>
        <v>26</v>
      </c>
      <c r="P780">
        <f t="shared" si="49"/>
        <v>138506593.09999999</v>
      </c>
      <c r="Q780" t="s">
        <v>8332</v>
      </c>
      <c r="R780" t="s">
        <v>8333</v>
      </c>
      <c r="S780" s="15">
        <f t="shared" si="50"/>
        <v>41599.855682870373</v>
      </c>
      <c r="T780" s="15">
        <f t="shared" si="51"/>
        <v>41629.855682870373</v>
      </c>
    </row>
    <row r="781" spans="1:20" ht="48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>
        <f t="shared" si="48"/>
        <v>154.05897142857143</v>
      </c>
      <c r="P781">
        <f t="shared" si="49"/>
        <v>7251963.036649215</v>
      </c>
      <c r="Q781" t="s">
        <v>8324</v>
      </c>
      <c r="R781" t="s">
        <v>8325</v>
      </c>
      <c r="S781" s="15">
        <f t="shared" si="50"/>
        <v>41600.538657407407</v>
      </c>
      <c r="T781" s="15">
        <f t="shared" si="51"/>
        <v>41645.538657407407</v>
      </c>
    </row>
    <row r="782" spans="1:20" ht="48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>
        <f t="shared" si="48"/>
        <v>199.215125</v>
      </c>
      <c r="P782">
        <f t="shared" si="49"/>
        <v>890338.32197943446</v>
      </c>
      <c r="Q782" t="s">
        <v>8318</v>
      </c>
      <c r="R782" t="s">
        <v>8348</v>
      </c>
      <c r="S782" s="15">
        <f t="shared" si="50"/>
        <v>41603.333668981482</v>
      </c>
      <c r="T782" s="15">
        <f t="shared" si="51"/>
        <v>41633.333668981482</v>
      </c>
    </row>
    <row r="783" spans="1:20" ht="48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>
        <f t="shared" si="48"/>
        <v>130.36250000000001</v>
      </c>
      <c r="P783">
        <f t="shared" si="49"/>
        <v>5724900.5661157025</v>
      </c>
      <c r="Q783" t="s">
        <v>8318</v>
      </c>
      <c r="R783" t="s">
        <v>8348</v>
      </c>
      <c r="S783" s="15">
        <f t="shared" si="50"/>
        <v>41604.022418981483</v>
      </c>
      <c r="T783" s="15">
        <f t="shared" si="51"/>
        <v>41634.022418981483</v>
      </c>
    </row>
    <row r="784" spans="1:20" ht="48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>
        <f t="shared" si="48"/>
        <v>41.4</v>
      </c>
      <c r="P784">
        <f t="shared" si="49"/>
        <v>26644424.884615384</v>
      </c>
      <c r="Q784" t="s">
        <v>8321</v>
      </c>
      <c r="R784" t="s">
        <v>8323</v>
      </c>
      <c r="S784" s="15">
        <f t="shared" si="50"/>
        <v>41604.996458333335</v>
      </c>
      <c r="T784" s="15">
        <f t="shared" si="51"/>
        <v>41634.996458333335</v>
      </c>
    </row>
    <row r="785" spans="1:20" ht="48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>
        <f t="shared" si="48"/>
        <v>1.02</v>
      </c>
      <c r="P785">
        <f t="shared" si="49"/>
        <v>692762444.5</v>
      </c>
      <c r="Q785" t="s">
        <v>8309</v>
      </c>
      <c r="R785" t="s">
        <v>8315</v>
      </c>
      <c r="S785" s="15">
        <f t="shared" si="50"/>
        <v>41605.167696759258</v>
      </c>
      <c r="T785" s="15">
        <f t="shared" si="51"/>
        <v>41655.166666666664</v>
      </c>
    </row>
    <row r="786" spans="1:20" ht="48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>
        <f t="shared" si="48"/>
        <v>170.65217391304347</v>
      </c>
      <c r="P786">
        <f t="shared" si="49"/>
        <v>16301005.105882352</v>
      </c>
      <c r="Q786" t="s">
        <v>8324</v>
      </c>
      <c r="R786" t="s">
        <v>8328</v>
      </c>
      <c r="S786" s="15">
        <f t="shared" si="50"/>
        <v>41605.868449074071</v>
      </c>
      <c r="T786" s="15">
        <f t="shared" si="51"/>
        <v>41639.291666666664</v>
      </c>
    </row>
    <row r="787" spans="1:20" ht="32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>
        <f t="shared" si="48"/>
        <v>101.25</v>
      </c>
      <c r="P787">
        <f t="shared" si="49"/>
        <v>60250216.782608695</v>
      </c>
      <c r="Q787" t="s">
        <v>8324</v>
      </c>
      <c r="R787" t="s">
        <v>8325</v>
      </c>
      <c r="S787" s="15">
        <f t="shared" si="50"/>
        <v>41607.83085648148</v>
      </c>
      <c r="T787" s="15">
        <f t="shared" si="51"/>
        <v>41640.226388888892</v>
      </c>
    </row>
    <row r="788" spans="1:20" ht="48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>
        <f t="shared" si="48"/>
        <v>108.71389999999998</v>
      </c>
      <c r="P788">
        <f t="shared" si="49"/>
        <v>5872928.1271186443</v>
      </c>
      <c r="Q788" t="s">
        <v>8316</v>
      </c>
      <c r="R788" t="s">
        <v>8356</v>
      </c>
      <c r="S788" s="15">
        <f t="shared" si="50"/>
        <v>41610.794421296298</v>
      </c>
      <c r="T788" s="15">
        <f t="shared" si="51"/>
        <v>41637.332638888889</v>
      </c>
    </row>
    <row r="789" spans="1:20" ht="48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>
        <f t="shared" si="48"/>
        <v>246.0608</v>
      </c>
      <c r="P789">
        <f t="shared" si="49"/>
        <v>3039710.7171052634</v>
      </c>
      <c r="Q789" t="s">
        <v>8318</v>
      </c>
      <c r="R789" t="s">
        <v>8348</v>
      </c>
      <c r="S789" s="15">
        <f t="shared" si="50"/>
        <v>41611.917673611111</v>
      </c>
      <c r="T789" s="15">
        <f t="shared" si="51"/>
        <v>41654.791666666664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>
        <f t="shared" si="48"/>
        <v>104.67999999999999</v>
      </c>
      <c r="P790">
        <f t="shared" si="49"/>
        <v>4829699.864111498</v>
      </c>
      <c r="Q790" t="s">
        <v>8309</v>
      </c>
      <c r="R790" t="s">
        <v>8314</v>
      </c>
      <c r="S790" s="15">
        <f t="shared" si="50"/>
        <v>41612.10024305556</v>
      </c>
      <c r="T790" s="15">
        <f t="shared" si="51"/>
        <v>41641.333333333336</v>
      </c>
    </row>
    <row r="791" spans="1:20" ht="48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>
        <f t="shared" si="48"/>
        <v>113.51849999999999</v>
      </c>
      <c r="P791">
        <f t="shared" si="49"/>
        <v>21659281.453125</v>
      </c>
      <c r="Q791" t="s">
        <v>8309</v>
      </c>
      <c r="R791" t="s">
        <v>8311</v>
      </c>
      <c r="S791" s="15">
        <f t="shared" si="50"/>
        <v>41612.912187499998</v>
      </c>
      <c r="T791" s="15">
        <f t="shared" si="51"/>
        <v>41636.207638888889</v>
      </c>
    </row>
    <row r="792" spans="1:20" ht="48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>
        <f t="shared" si="48"/>
        <v>6.3092592592592585</v>
      </c>
      <c r="P792">
        <f t="shared" si="49"/>
        <v>46207218.166666664</v>
      </c>
      <c r="Q792" t="s">
        <v>8332</v>
      </c>
      <c r="R792" t="s">
        <v>8333</v>
      </c>
      <c r="S792" s="15">
        <f t="shared" si="50"/>
        <v>41613.172974537039</v>
      </c>
      <c r="T792" s="15">
        <f t="shared" si="51"/>
        <v>41643.172974537039</v>
      </c>
    </row>
    <row r="793" spans="1:20" ht="48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>
        <f t="shared" si="48"/>
        <v>2.4</v>
      </c>
      <c r="P793">
        <f t="shared" si="49"/>
        <v>231056110</v>
      </c>
      <c r="Q793" t="s">
        <v>8321</v>
      </c>
      <c r="R793" t="s">
        <v>8323</v>
      </c>
      <c r="S793" s="15">
        <f t="shared" si="50"/>
        <v>41614.563194444447</v>
      </c>
      <c r="T793" s="15">
        <f t="shared" si="51"/>
        <v>41644.563194444447</v>
      </c>
    </row>
    <row r="794" spans="1:20" ht="48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>
        <f t="shared" si="48"/>
        <v>105.81826105905425</v>
      </c>
      <c r="P794">
        <f t="shared" si="49"/>
        <v>18484590.52</v>
      </c>
      <c r="Q794" t="s">
        <v>8332</v>
      </c>
      <c r="R794" t="s">
        <v>8350</v>
      </c>
      <c r="S794" s="15">
        <f t="shared" si="50"/>
        <v>41614.651493055557</v>
      </c>
      <c r="T794" s="15">
        <f t="shared" si="51"/>
        <v>41644.651493055557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>
        <f t="shared" si="48"/>
        <v>0.1111111111111111</v>
      </c>
      <c r="P795">
        <f t="shared" si="49"/>
        <v>1386463198</v>
      </c>
      <c r="Q795" t="s">
        <v>8324</v>
      </c>
      <c r="R795" t="s">
        <v>8327</v>
      </c>
      <c r="S795" s="15">
        <f t="shared" si="50"/>
        <v>41616.027754629627</v>
      </c>
      <c r="T795" s="15">
        <f t="shared" si="51"/>
        <v>41646.027754629627</v>
      </c>
    </row>
    <row r="796" spans="1:20" ht="32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>
        <f t="shared" si="48"/>
        <v>101.48571428571429</v>
      </c>
      <c r="P796">
        <f t="shared" si="49"/>
        <v>27732521.079999998</v>
      </c>
      <c r="Q796" t="s">
        <v>8318</v>
      </c>
      <c r="R796" t="s">
        <v>8354</v>
      </c>
      <c r="S796" s="15">
        <f t="shared" si="50"/>
        <v>41617.912662037037</v>
      </c>
      <c r="T796" s="15">
        <f t="shared" si="51"/>
        <v>41631.912662037037</v>
      </c>
    </row>
    <row r="797" spans="1:20" ht="32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>
        <f t="shared" si="48"/>
        <v>108.74999999999999</v>
      </c>
      <c r="P797">
        <f t="shared" si="49"/>
        <v>99057589.571428567</v>
      </c>
      <c r="Q797" t="s">
        <v>8324</v>
      </c>
      <c r="R797" t="s">
        <v>8325</v>
      </c>
      <c r="S797" s="15">
        <f t="shared" si="50"/>
        <v>41619.998310185183</v>
      </c>
      <c r="T797" s="15">
        <f t="shared" si="51"/>
        <v>41629.197222222225</v>
      </c>
    </row>
    <row r="798" spans="1:20" ht="32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>
        <f t="shared" si="48"/>
        <v>100.47368421052632</v>
      </c>
      <c r="P798">
        <f t="shared" si="49"/>
        <v>27737642.899999999</v>
      </c>
      <c r="Q798" t="s">
        <v>8324</v>
      </c>
      <c r="R798" t="s">
        <v>8325</v>
      </c>
      <c r="S798" s="15">
        <f t="shared" si="50"/>
        <v>41620.87667824074</v>
      </c>
      <c r="T798" s="15">
        <f t="shared" si="51"/>
        <v>41650.87667824074</v>
      </c>
    </row>
    <row r="799" spans="1:20" ht="48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>
        <f t="shared" si="48"/>
        <v>10.48</v>
      </c>
      <c r="P799">
        <f t="shared" si="49"/>
        <v>42026793.969696969</v>
      </c>
      <c r="Q799" t="s">
        <v>8321</v>
      </c>
      <c r="R799" t="s">
        <v>8357</v>
      </c>
      <c r="S799" s="15">
        <f t="shared" si="50"/>
        <v>41620.90047453704</v>
      </c>
      <c r="T799" s="15">
        <f t="shared" si="51"/>
        <v>41650.90047453704</v>
      </c>
    </row>
    <row r="800" spans="1:20" ht="32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>
        <f t="shared" si="48"/>
        <v>1.6666666666666668E-3</v>
      </c>
      <c r="P800">
        <f t="shared" si="49"/>
        <v>1386886874</v>
      </c>
      <c r="Q800" t="s">
        <v>8309</v>
      </c>
      <c r="R800" t="s">
        <v>8315</v>
      </c>
      <c r="S800" s="15">
        <f t="shared" si="50"/>
        <v>41620.93141203704</v>
      </c>
      <c r="T800" s="15">
        <f t="shared" si="51"/>
        <v>41680.93141203704</v>
      </c>
    </row>
    <row r="801" spans="1:20" ht="48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>
        <f t="shared" si="48"/>
        <v>114.39999999999999</v>
      </c>
      <c r="P801">
        <f t="shared" si="49"/>
        <v>42042138.030303031</v>
      </c>
      <c r="Q801" t="s">
        <v>8324</v>
      </c>
      <c r="R801" t="s">
        <v>8328</v>
      </c>
      <c r="S801" s="15">
        <f t="shared" si="50"/>
        <v>41626.761053240742</v>
      </c>
      <c r="T801" s="15">
        <f t="shared" si="51"/>
        <v>41654.814583333333</v>
      </c>
    </row>
    <row r="802" spans="1:20" ht="16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>
        <f t="shared" si="48"/>
        <v>100.06666666666666</v>
      </c>
      <c r="P802">
        <f t="shared" si="49"/>
        <v>34685099.174999997</v>
      </c>
      <c r="Q802" t="s">
        <v>8324</v>
      </c>
      <c r="R802" t="s">
        <v>8325</v>
      </c>
      <c r="S802" s="15">
        <f t="shared" si="50"/>
        <v>41626.916284722225</v>
      </c>
      <c r="T802" s="15">
        <f t="shared" si="51"/>
        <v>41647.088888888888</v>
      </c>
    </row>
    <row r="803" spans="1:20" ht="32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>
        <f t="shared" si="48"/>
        <v>103.77499999999999</v>
      </c>
      <c r="P803">
        <f t="shared" si="49"/>
        <v>26684031.346153848</v>
      </c>
      <c r="Q803" t="s">
        <v>8324</v>
      </c>
      <c r="R803" t="s">
        <v>8325</v>
      </c>
      <c r="S803" s="15">
        <f t="shared" si="50"/>
        <v>41628.833680555559</v>
      </c>
      <c r="T803" s="15">
        <f t="shared" si="51"/>
        <v>41658.833680555559</v>
      </c>
    </row>
    <row r="804" spans="1:20" ht="32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>
        <f t="shared" si="48"/>
        <v>106.01933333333334</v>
      </c>
      <c r="P804">
        <f t="shared" si="49"/>
        <v>35585507.666666664</v>
      </c>
      <c r="Q804" t="s">
        <v>8309</v>
      </c>
      <c r="R804" t="s">
        <v>8311</v>
      </c>
      <c r="S804" s="15">
        <f t="shared" si="50"/>
        <v>41631.902766203704</v>
      </c>
      <c r="T804" s="15">
        <f t="shared" si="51"/>
        <v>41661.902766203704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>
        <f t="shared" si="48"/>
        <v>0</v>
      </c>
      <c r="P805" t="e">
        <f t="shared" si="49"/>
        <v>#DIV/0!</v>
      </c>
      <c r="Q805" t="s">
        <v>8309</v>
      </c>
      <c r="R805" t="s">
        <v>8315</v>
      </c>
      <c r="S805" s="15">
        <f t="shared" si="50"/>
        <v>41634.715173611112</v>
      </c>
      <c r="T805" s="15">
        <f t="shared" si="51"/>
        <v>41664.715173611112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48"/>
        <v>100</v>
      </c>
      <c r="P806">
        <f t="shared" si="49"/>
        <v>126189532.90909091</v>
      </c>
      <c r="Q806" t="s">
        <v>8324</v>
      </c>
      <c r="R806" t="s">
        <v>8325</v>
      </c>
      <c r="S806" s="15">
        <f t="shared" si="50"/>
        <v>41634.797013888885</v>
      </c>
      <c r="T806" s="15">
        <f t="shared" si="51"/>
        <v>41670.792361111111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>
        <f t="shared" si="48"/>
        <v>101.25</v>
      </c>
      <c r="P807">
        <f t="shared" si="49"/>
        <v>26699831.28846154</v>
      </c>
      <c r="Q807" t="s">
        <v>8324</v>
      </c>
      <c r="R807" t="s">
        <v>8325</v>
      </c>
      <c r="S807" s="15">
        <f t="shared" si="50"/>
        <v>41638.342905092592</v>
      </c>
      <c r="T807" s="15">
        <f t="shared" si="51"/>
        <v>41668.342905092592</v>
      </c>
    </row>
    <row r="808" spans="1:20" ht="48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>
        <f t="shared" si="48"/>
        <v>0</v>
      </c>
      <c r="P808" t="e">
        <f t="shared" si="49"/>
        <v>#DIV/0!</v>
      </c>
      <c r="Q808" t="s">
        <v>8324</v>
      </c>
      <c r="R808" t="s">
        <v>8327</v>
      </c>
      <c r="S808" s="15">
        <f t="shared" si="50"/>
        <v>41642.005150462966</v>
      </c>
      <c r="T808" s="15">
        <f t="shared" si="51"/>
        <v>41663.005150462966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>
        <f t="shared" si="48"/>
        <v>4.7</v>
      </c>
      <c r="P809">
        <f t="shared" si="49"/>
        <v>231462021</v>
      </c>
      <c r="Q809" t="s">
        <v>8321</v>
      </c>
      <c r="R809" t="s">
        <v>8323</v>
      </c>
      <c r="S809" s="15">
        <f t="shared" si="50"/>
        <v>41642.751458333332</v>
      </c>
      <c r="T809" s="15">
        <f t="shared" si="51"/>
        <v>41672.751458333332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>
        <f t="shared" si="48"/>
        <v>2.1129899999999995</v>
      </c>
      <c r="P810">
        <f t="shared" si="49"/>
        <v>14028643.353535354</v>
      </c>
      <c r="Q810" t="s">
        <v>8332</v>
      </c>
      <c r="R810" t="s">
        <v>8333</v>
      </c>
      <c r="S810" s="15">
        <f t="shared" si="50"/>
        <v>41643.487175925926</v>
      </c>
      <c r="T810" s="15">
        <f t="shared" si="51"/>
        <v>41673.487175925926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>
        <f t="shared" si="48"/>
        <v>6.8000000000000005E-2</v>
      </c>
      <c r="P811">
        <f t="shared" si="49"/>
        <v>347259574.25</v>
      </c>
      <c r="Q811" t="s">
        <v>8332</v>
      </c>
      <c r="R811" t="s">
        <v>8333</v>
      </c>
      <c r="S811" s="15">
        <f t="shared" si="50"/>
        <v>41645.832141203704</v>
      </c>
      <c r="T811" s="15">
        <f t="shared" si="51"/>
        <v>41675.832141203704</v>
      </c>
    </row>
    <row r="812" spans="1:20" ht="32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>
        <f t="shared" si="48"/>
        <v>103.66666666666666</v>
      </c>
      <c r="P812">
        <f t="shared" si="49"/>
        <v>16939528.451219514</v>
      </c>
      <c r="Q812" t="s">
        <v>8324</v>
      </c>
      <c r="R812" t="s">
        <v>8325</v>
      </c>
      <c r="S812" s="15">
        <f t="shared" si="50"/>
        <v>41645.867280092592</v>
      </c>
      <c r="T812" s="15">
        <f t="shared" si="51"/>
        <v>41690.867280092592</v>
      </c>
    </row>
    <row r="813" spans="1:20" ht="48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>
        <f t="shared" si="48"/>
        <v>103.09142857142857</v>
      </c>
      <c r="P813">
        <f t="shared" si="49"/>
        <v>5125856.3173431735</v>
      </c>
      <c r="Q813" t="s">
        <v>8309</v>
      </c>
      <c r="R813" t="s">
        <v>8314</v>
      </c>
      <c r="S813" s="15">
        <f t="shared" si="50"/>
        <v>41646.628032407411</v>
      </c>
      <c r="T813" s="15">
        <f t="shared" si="51"/>
        <v>41675.961111111108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>
        <f t="shared" si="48"/>
        <v>292.50166666666667</v>
      </c>
      <c r="P814">
        <f t="shared" si="49"/>
        <v>57880052</v>
      </c>
      <c r="Q814" t="s">
        <v>8324</v>
      </c>
      <c r="R814" t="s">
        <v>8329</v>
      </c>
      <c r="S814" s="15">
        <f t="shared" si="50"/>
        <v>41646.792222222226</v>
      </c>
      <c r="T814" s="15">
        <f t="shared" si="51"/>
        <v>41676.792222222226</v>
      </c>
    </row>
    <row r="815" spans="1:20" ht="32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>
        <f t="shared" si="48"/>
        <v>0.8</v>
      </c>
      <c r="P815">
        <f t="shared" si="49"/>
        <v>694596913.5</v>
      </c>
      <c r="Q815" t="s">
        <v>8332</v>
      </c>
      <c r="R815" t="s">
        <v>8333</v>
      </c>
      <c r="S815" s="15">
        <f t="shared" si="50"/>
        <v>41647.632256944446</v>
      </c>
      <c r="T815" s="15">
        <f t="shared" si="51"/>
        <v>41667.632256944446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>
        <f t="shared" si="48"/>
        <v>120.21700000000001</v>
      </c>
      <c r="P816">
        <f t="shared" si="49"/>
        <v>55570393.240000002</v>
      </c>
      <c r="Q816" t="s">
        <v>8309</v>
      </c>
      <c r="R816" t="s">
        <v>8314</v>
      </c>
      <c r="S816" s="15">
        <f t="shared" si="50"/>
        <v>41648.396192129629</v>
      </c>
      <c r="T816" s="15">
        <f t="shared" si="51"/>
        <v>41678.396192129629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>
        <f t="shared" si="48"/>
        <v>0.1</v>
      </c>
      <c r="P817">
        <f t="shared" si="49"/>
        <v>694699850.5</v>
      </c>
      <c r="Q817" t="s">
        <v>8309</v>
      </c>
      <c r="R817" t="s">
        <v>8315</v>
      </c>
      <c r="S817" s="15">
        <f t="shared" si="50"/>
        <v>41650.015057870369</v>
      </c>
      <c r="T817" s="15">
        <f t="shared" si="51"/>
        <v>41680.015057870369</v>
      </c>
    </row>
    <row r="818" spans="1:20" ht="48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>
        <f t="shared" si="48"/>
        <v>1.4166666666666665</v>
      </c>
      <c r="P818">
        <f t="shared" si="49"/>
        <v>694817675.5</v>
      </c>
      <c r="Q818" t="s">
        <v>8321</v>
      </c>
      <c r="R818" t="s">
        <v>8343</v>
      </c>
      <c r="S818" s="15">
        <f t="shared" si="50"/>
        <v>41652.742488425924</v>
      </c>
      <c r="T818" s="15">
        <f t="shared" si="51"/>
        <v>41712.700821759259</v>
      </c>
    </row>
    <row r="819" spans="1:20" ht="48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>
        <f t="shared" si="48"/>
        <v>0.79200000000000004</v>
      </c>
      <c r="P819">
        <f t="shared" si="49"/>
        <v>198546542.85714287</v>
      </c>
      <c r="Q819" t="s">
        <v>8309</v>
      </c>
      <c r="R819" t="s">
        <v>8315</v>
      </c>
      <c r="S819" s="15">
        <f t="shared" si="50"/>
        <v>41654.946759259255</v>
      </c>
      <c r="T819" s="15">
        <f t="shared" si="51"/>
        <v>41684.946759259255</v>
      </c>
    </row>
    <row r="820" spans="1:20" ht="48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133.46666666666667</v>
      </c>
      <c r="P820">
        <f t="shared" si="49"/>
        <v>73152193.894736841</v>
      </c>
      <c r="Q820" t="s">
        <v>8324</v>
      </c>
      <c r="R820" t="s">
        <v>8325</v>
      </c>
      <c r="S820" s="15">
        <f t="shared" si="50"/>
        <v>41655.709305555552</v>
      </c>
      <c r="T820" s="15">
        <f t="shared" si="51"/>
        <v>41676.709305555552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>
        <f t="shared" si="48"/>
        <v>125.41538461538462</v>
      </c>
      <c r="P821">
        <f t="shared" si="49"/>
        <v>13237930.4</v>
      </c>
      <c r="Q821" t="s">
        <v>8324</v>
      </c>
      <c r="R821" t="s">
        <v>8325</v>
      </c>
      <c r="S821" s="15">
        <f t="shared" si="50"/>
        <v>41656.762638888889</v>
      </c>
      <c r="T821" s="15">
        <f t="shared" si="51"/>
        <v>41686.762638888889</v>
      </c>
    </row>
    <row r="822" spans="1:20" ht="16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101</v>
      </c>
      <c r="P822">
        <f t="shared" si="49"/>
        <v>36581132.026315786</v>
      </c>
      <c r="Q822" t="s">
        <v>8324</v>
      </c>
      <c r="R822" t="s">
        <v>8325</v>
      </c>
      <c r="S822" s="15">
        <f t="shared" si="50"/>
        <v>41657.923807870371</v>
      </c>
      <c r="T822" s="15">
        <f t="shared" si="51"/>
        <v>41687.923807870371</v>
      </c>
    </row>
    <row r="823" spans="1:20" ht="48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>
        <f t="shared" si="48"/>
        <v>120</v>
      </c>
      <c r="P823">
        <f t="shared" si="49"/>
        <v>99292022.214285716</v>
      </c>
      <c r="Q823" t="s">
        <v>8309</v>
      </c>
      <c r="R823" t="s">
        <v>8314</v>
      </c>
      <c r="S823" s="15">
        <f t="shared" si="50"/>
        <v>41657.985081018516</v>
      </c>
      <c r="T823" s="15">
        <f t="shared" si="51"/>
        <v>41699.720833333333</v>
      </c>
    </row>
    <row r="824" spans="1:20" ht="48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>
        <f t="shared" si="48"/>
        <v>2647.0250000000001</v>
      </c>
      <c r="P824">
        <f t="shared" si="49"/>
        <v>702183.64494949498</v>
      </c>
      <c r="Q824" t="s">
        <v>8332</v>
      </c>
      <c r="R824" t="s">
        <v>8350</v>
      </c>
      <c r="S824" s="15">
        <f t="shared" si="50"/>
        <v>41660.708530092597</v>
      </c>
      <c r="T824" s="15">
        <f t="shared" si="51"/>
        <v>41691.75</v>
      </c>
    </row>
    <row r="825" spans="1:20" ht="48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>
        <f t="shared" si="48"/>
        <v>4.7E-2</v>
      </c>
      <c r="P825">
        <f t="shared" si="49"/>
        <v>198618696.7142857</v>
      </c>
      <c r="Q825" t="s">
        <v>8332</v>
      </c>
      <c r="R825" t="s">
        <v>8333</v>
      </c>
      <c r="S825" s="15">
        <f t="shared" si="50"/>
        <v>41660.792557870373</v>
      </c>
      <c r="T825" s="15">
        <f t="shared" si="51"/>
        <v>41700.792557870373</v>
      </c>
    </row>
    <row r="826" spans="1:20" ht="48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>
        <f t="shared" si="48"/>
        <v>2.7</v>
      </c>
      <c r="P826">
        <f t="shared" si="49"/>
        <v>278076344.39999998</v>
      </c>
      <c r="Q826" t="s">
        <v>8332</v>
      </c>
      <c r="R826" t="s">
        <v>8333</v>
      </c>
      <c r="S826" s="15">
        <f t="shared" si="50"/>
        <v>41661.381041666667</v>
      </c>
      <c r="T826" s="15">
        <f t="shared" si="51"/>
        <v>41689.381041666667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>
        <f t="shared" si="48"/>
        <v>102.592</v>
      </c>
      <c r="P827">
        <f t="shared" si="49"/>
        <v>4239144.2195121953</v>
      </c>
      <c r="Q827" t="s">
        <v>8309</v>
      </c>
      <c r="R827" t="s">
        <v>8314</v>
      </c>
      <c r="S827" s="15">
        <f t="shared" si="50"/>
        <v>41662.047500000001</v>
      </c>
      <c r="T827" s="15">
        <f t="shared" si="51"/>
        <v>41692.047500000001</v>
      </c>
    </row>
    <row r="828" spans="1:20" ht="32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>
        <f t="shared" si="48"/>
        <v>118.39999999999999</v>
      </c>
      <c r="P828">
        <f t="shared" si="49"/>
        <v>28377736.142857142</v>
      </c>
      <c r="Q828" t="s">
        <v>8324</v>
      </c>
      <c r="R828" t="s">
        <v>8345</v>
      </c>
      <c r="S828" s="15">
        <f t="shared" si="50"/>
        <v>41662.854988425926</v>
      </c>
      <c r="T828" s="15">
        <f t="shared" si="51"/>
        <v>41676.854988425926</v>
      </c>
    </row>
    <row r="829" spans="1:20" ht="48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>
        <f t="shared" si="48"/>
        <v>119.6</v>
      </c>
      <c r="P829">
        <f t="shared" si="49"/>
        <v>14046109.666666666</v>
      </c>
      <c r="Q829" t="s">
        <v>8332</v>
      </c>
      <c r="R829" t="s">
        <v>8350</v>
      </c>
      <c r="S829" s="15">
        <f t="shared" si="50"/>
        <v>41663.500659722224</v>
      </c>
      <c r="T829" s="15">
        <f t="shared" si="51"/>
        <v>41693.500659722224</v>
      </c>
    </row>
    <row r="830" spans="1:20" ht="64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>
        <f t="shared" si="48"/>
        <v>127.16666666666667</v>
      </c>
      <c r="P830">
        <f t="shared" si="49"/>
        <v>38626966.416666664</v>
      </c>
      <c r="Q830" t="s">
        <v>8309</v>
      </c>
      <c r="R830" t="s">
        <v>8311</v>
      </c>
      <c r="S830" s="15">
        <f t="shared" si="50"/>
        <v>41663.569340277776</v>
      </c>
      <c r="T830" s="15">
        <f t="shared" si="51"/>
        <v>41693.569340277776</v>
      </c>
    </row>
    <row r="831" spans="1:20" ht="48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>
        <f t="shared" si="48"/>
        <v>70.199999999999989</v>
      </c>
      <c r="P831">
        <f t="shared" si="49"/>
        <v>154509890.8888889</v>
      </c>
      <c r="Q831" t="s">
        <v>8321</v>
      </c>
      <c r="R831" t="s">
        <v>8323</v>
      </c>
      <c r="S831" s="15">
        <f t="shared" si="50"/>
        <v>41663.780300925922</v>
      </c>
      <c r="T831" s="15">
        <f t="shared" si="51"/>
        <v>41693.780300925922</v>
      </c>
    </row>
    <row r="832" spans="1:20" ht="48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>
        <f t="shared" si="48"/>
        <v>101.53333333333335</v>
      </c>
      <c r="P832">
        <f t="shared" si="49"/>
        <v>6153394.2787610618</v>
      </c>
      <c r="Q832" t="s">
        <v>8324</v>
      </c>
      <c r="R832" t="s">
        <v>8325</v>
      </c>
      <c r="S832" s="15">
        <f t="shared" si="50"/>
        <v>41664.684108796297</v>
      </c>
      <c r="T832" s="15">
        <f t="shared" si="51"/>
        <v>41694.684108796297</v>
      </c>
    </row>
    <row r="833" spans="1:20" ht="48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>
        <f t="shared" si="48"/>
        <v>113.66666666666667</v>
      </c>
      <c r="P833">
        <f t="shared" si="49"/>
        <v>18795319.189189188</v>
      </c>
      <c r="Q833" t="s">
        <v>8324</v>
      </c>
      <c r="R833" t="s">
        <v>8325</v>
      </c>
      <c r="S833" s="15">
        <f t="shared" si="50"/>
        <v>41666.842824074076</v>
      </c>
      <c r="T833" s="15">
        <f t="shared" si="51"/>
        <v>41696.842824074076</v>
      </c>
    </row>
    <row r="834" spans="1:20" ht="48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>
        <f t="shared" ref="O834:O897" si="52">(E834/D834)*100</f>
        <v>520.73254999999995</v>
      </c>
      <c r="P834">
        <f t="shared" ref="P834:P897" si="53">(J834/L834)</f>
        <v>642429.88221709011</v>
      </c>
      <c r="Q834" t="s">
        <v>8335</v>
      </c>
      <c r="R834" t="s">
        <v>8351</v>
      </c>
      <c r="S834" s="15">
        <f t="shared" ref="S834:S897" si="54">(((J834/60)/60)/24)+DATE(1970,1,1)</f>
        <v>41666.924710648149</v>
      </c>
      <c r="T834" s="15">
        <f t="shared" ref="T834:T897" si="55">(((I834/60)/60)/24)+DATE(1970,1,1)</f>
        <v>41706.924710648149</v>
      </c>
    </row>
    <row r="835" spans="1:20" ht="48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>
        <f t="shared" si="52"/>
        <v>122.39999999999999</v>
      </c>
      <c r="P835">
        <f t="shared" si="53"/>
        <v>12878620.25</v>
      </c>
      <c r="Q835" t="s">
        <v>8321</v>
      </c>
      <c r="R835" t="s">
        <v>8322</v>
      </c>
      <c r="S835" s="15">
        <f t="shared" si="54"/>
        <v>41667.275312500002</v>
      </c>
      <c r="T835" s="15">
        <f t="shared" si="55"/>
        <v>41684.833333333336</v>
      </c>
    </row>
    <row r="836" spans="1:20" ht="48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>
        <f t="shared" si="52"/>
        <v>354.62</v>
      </c>
      <c r="P836">
        <f t="shared" si="53"/>
        <v>6989639.8592964821</v>
      </c>
      <c r="Q836" t="s">
        <v>8318</v>
      </c>
      <c r="R836" t="s">
        <v>8354</v>
      </c>
      <c r="S836" s="15">
        <f t="shared" si="54"/>
        <v>41667.823287037041</v>
      </c>
      <c r="T836" s="15">
        <f t="shared" si="55"/>
        <v>41697.958333333336</v>
      </c>
    </row>
    <row r="837" spans="1:20" ht="48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>
        <f t="shared" si="52"/>
        <v>103.97333333333334</v>
      </c>
      <c r="P837">
        <f t="shared" si="53"/>
        <v>21400092.292307694</v>
      </c>
      <c r="Q837" t="s">
        <v>8309</v>
      </c>
      <c r="R837" t="s">
        <v>8314</v>
      </c>
      <c r="S837" s="15">
        <f t="shared" si="54"/>
        <v>41668.606469907405</v>
      </c>
      <c r="T837" s="15">
        <f t="shared" si="55"/>
        <v>41698.606469907405</v>
      </c>
    </row>
    <row r="838" spans="1:20" ht="48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>
        <f t="shared" si="52"/>
        <v>4.117647058823529</v>
      </c>
      <c r="P838">
        <f t="shared" si="53"/>
        <v>107022595.76923077</v>
      </c>
      <c r="Q838" t="s">
        <v>8321</v>
      </c>
      <c r="R838" t="s">
        <v>8343</v>
      </c>
      <c r="S838" s="15">
        <f t="shared" si="54"/>
        <v>41671.936863425923</v>
      </c>
      <c r="T838" s="15">
        <f t="shared" si="55"/>
        <v>41687</v>
      </c>
    </row>
    <row r="839" spans="1:20" ht="48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>
        <f t="shared" si="52"/>
        <v>181.53547058823528</v>
      </c>
      <c r="P839">
        <f t="shared" si="53"/>
        <v>921508.24503311259</v>
      </c>
      <c r="Q839" t="s">
        <v>8309</v>
      </c>
      <c r="R839" t="s">
        <v>8314</v>
      </c>
      <c r="S839" s="15">
        <f t="shared" si="54"/>
        <v>41674.063078703701</v>
      </c>
      <c r="T839" s="15">
        <f t="shared" si="55"/>
        <v>41705.957638888889</v>
      </c>
    </row>
    <row r="840" spans="1:20" ht="32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>
        <f t="shared" si="52"/>
        <v>107.65957446808511</v>
      </c>
      <c r="P840">
        <f t="shared" si="53"/>
        <v>25299624.345454544</v>
      </c>
      <c r="Q840" t="s">
        <v>8309</v>
      </c>
      <c r="R840" t="s">
        <v>8314</v>
      </c>
      <c r="S840" s="15">
        <f t="shared" si="54"/>
        <v>41674.08494212963</v>
      </c>
      <c r="T840" s="15">
        <f t="shared" si="55"/>
        <v>41704.08494212963</v>
      </c>
    </row>
    <row r="841" spans="1:20" ht="48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>
        <f t="shared" si="52"/>
        <v>102.49999999999999</v>
      </c>
      <c r="P841">
        <f t="shared" si="53"/>
        <v>139157131.90000001</v>
      </c>
      <c r="Q841" t="s">
        <v>8324</v>
      </c>
      <c r="R841" t="s">
        <v>8325</v>
      </c>
      <c r="S841" s="15">
        <f t="shared" si="54"/>
        <v>41675.149525462963</v>
      </c>
      <c r="T841" s="15">
        <f t="shared" si="55"/>
        <v>41715.107858796298</v>
      </c>
    </row>
    <row r="842" spans="1:20" ht="48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>
        <f t="shared" si="52"/>
        <v>6.5500000000000007</v>
      </c>
      <c r="P842">
        <f t="shared" si="53"/>
        <v>198860214.57142857</v>
      </c>
      <c r="Q842" t="s">
        <v>8324</v>
      </c>
      <c r="R842" t="s">
        <v>8327</v>
      </c>
      <c r="S842" s="15">
        <f t="shared" si="54"/>
        <v>41680.359976851854</v>
      </c>
      <c r="T842" s="15">
        <f t="shared" si="55"/>
        <v>41714.916666666664</v>
      </c>
    </row>
    <row r="843" spans="1:20" ht="48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>
        <f t="shared" si="52"/>
        <v>102.45669291338582</v>
      </c>
      <c r="P843">
        <f t="shared" si="53"/>
        <v>7606780.360655738</v>
      </c>
      <c r="Q843" t="s">
        <v>8324</v>
      </c>
      <c r="R843" t="s">
        <v>8328</v>
      </c>
      <c r="S843" s="15">
        <f t="shared" si="54"/>
        <v>41680.583402777782</v>
      </c>
      <c r="T843" s="15">
        <f t="shared" si="55"/>
        <v>41702.875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>
        <f t="shared" si="52"/>
        <v>0</v>
      </c>
      <c r="P844" t="e">
        <f t="shared" si="53"/>
        <v>#DIV/0!</v>
      </c>
      <c r="Q844" t="s">
        <v>8324</v>
      </c>
      <c r="R844" t="s">
        <v>8327</v>
      </c>
      <c r="S844" s="15">
        <f t="shared" si="54"/>
        <v>41681.189699074072</v>
      </c>
      <c r="T844" s="15">
        <f t="shared" si="55"/>
        <v>41711.148032407407</v>
      </c>
    </row>
    <row r="845" spans="1:20" ht="48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>
        <f t="shared" si="52"/>
        <v>126.85294117647059</v>
      </c>
      <c r="P845">
        <f t="shared" si="53"/>
        <v>16977674.36585366</v>
      </c>
      <c r="Q845" t="s">
        <v>8324</v>
      </c>
      <c r="R845" t="s">
        <v>8345</v>
      </c>
      <c r="S845" s="15">
        <f t="shared" si="54"/>
        <v>41682.0705787037</v>
      </c>
      <c r="T845" s="15">
        <f t="shared" si="55"/>
        <v>41709.290972222225</v>
      </c>
    </row>
    <row r="846" spans="1:20" ht="48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>
        <f t="shared" si="52"/>
        <v>110.77157238734421</v>
      </c>
      <c r="P846">
        <f t="shared" si="53"/>
        <v>7365988.2010582015</v>
      </c>
      <c r="Q846" t="s">
        <v>8324</v>
      </c>
      <c r="R846" t="s">
        <v>8325</v>
      </c>
      <c r="S846" s="15">
        <f t="shared" si="54"/>
        <v>41682.099189814813</v>
      </c>
      <c r="T846" s="15">
        <f t="shared" si="55"/>
        <v>41722.057523148149</v>
      </c>
    </row>
    <row r="847" spans="1:20" ht="48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>
        <f t="shared" si="52"/>
        <v>0.43939393939393934</v>
      </c>
      <c r="P847">
        <f t="shared" si="53"/>
        <v>464061210.33333331</v>
      </c>
      <c r="Q847" t="s">
        <v>8309</v>
      </c>
      <c r="R847" t="s">
        <v>8315</v>
      </c>
      <c r="S847" s="15">
        <f t="shared" si="54"/>
        <v>41682.23646990741</v>
      </c>
      <c r="T847" s="15">
        <f t="shared" si="55"/>
        <v>41712.194803240738</v>
      </c>
    </row>
    <row r="848" spans="1:20" ht="32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>
        <f t="shared" si="52"/>
        <v>105.15384615384616</v>
      </c>
      <c r="P848">
        <f t="shared" si="53"/>
        <v>28412914.897959184</v>
      </c>
      <c r="Q848" t="s">
        <v>8309</v>
      </c>
      <c r="R848" t="s">
        <v>8311</v>
      </c>
      <c r="S848" s="15">
        <f t="shared" si="54"/>
        <v>41682.805902777778</v>
      </c>
      <c r="T848" s="15">
        <f t="shared" si="55"/>
        <v>41705.805902777778</v>
      </c>
    </row>
    <row r="849" spans="1:20" ht="48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>
        <f t="shared" si="52"/>
        <v>0.16666666666666669</v>
      </c>
      <c r="P849">
        <f t="shared" si="53"/>
        <v>348080377.25</v>
      </c>
      <c r="Q849" t="s">
        <v>8332</v>
      </c>
      <c r="R849" t="s">
        <v>8333</v>
      </c>
      <c r="S849" s="15">
        <f t="shared" si="54"/>
        <v>41683.832280092596</v>
      </c>
      <c r="T849" s="15">
        <f t="shared" si="55"/>
        <v>41713.790613425925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>
        <f t="shared" si="52"/>
        <v>10.411249999999999</v>
      </c>
      <c r="P850">
        <f t="shared" si="53"/>
        <v>42199082.727272727</v>
      </c>
      <c r="Q850" t="s">
        <v>8321</v>
      </c>
      <c r="R850" t="s">
        <v>8357</v>
      </c>
      <c r="S850" s="15">
        <f t="shared" si="54"/>
        <v>41686.705208333333</v>
      </c>
      <c r="T850" s="15">
        <f t="shared" si="55"/>
        <v>41716.663541666669</v>
      </c>
    </row>
    <row r="851" spans="1:20" ht="48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>
        <f t="shared" si="52"/>
        <v>149.74666666666667</v>
      </c>
      <c r="P851">
        <f t="shared" si="53"/>
        <v>19896870.871428572</v>
      </c>
      <c r="Q851" t="s">
        <v>8318</v>
      </c>
      <c r="R851" t="s">
        <v>8348</v>
      </c>
      <c r="S851" s="15">
        <f t="shared" si="54"/>
        <v>41689.150011574071</v>
      </c>
      <c r="T851" s="15">
        <f t="shared" si="55"/>
        <v>41749.108344907407</v>
      </c>
    </row>
    <row r="852" spans="1:20" ht="48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>
        <f t="shared" si="52"/>
        <v>110.71428571428572</v>
      </c>
      <c r="P852">
        <f t="shared" si="53"/>
        <v>60558578.782608695</v>
      </c>
      <c r="Q852" t="s">
        <v>8321</v>
      </c>
      <c r="R852" t="s">
        <v>8322</v>
      </c>
      <c r="S852" s="15">
        <f t="shared" si="54"/>
        <v>41689.917962962965</v>
      </c>
      <c r="T852" s="15">
        <f t="shared" si="55"/>
        <v>41719.876296296294</v>
      </c>
    </row>
    <row r="853" spans="1:20" ht="32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>
        <f t="shared" si="52"/>
        <v>119</v>
      </c>
      <c r="P853">
        <f t="shared" si="53"/>
        <v>33976450.487804875</v>
      </c>
      <c r="Q853" t="s">
        <v>8324</v>
      </c>
      <c r="R853" t="s">
        <v>8325</v>
      </c>
      <c r="S853" s="15">
        <f t="shared" si="54"/>
        <v>41692.084143518521</v>
      </c>
      <c r="T853" s="15">
        <f t="shared" si="55"/>
        <v>41727.041666666664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>
        <f t="shared" si="52"/>
        <v>0.159</v>
      </c>
      <c r="P854">
        <f t="shared" si="53"/>
        <v>69651946.349999994</v>
      </c>
      <c r="Q854" t="s">
        <v>8332</v>
      </c>
      <c r="R854" t="s">
        <v>8333</v>
      </c>
      <c r="S854" s="15">
        <f t="shared" si="54"/>
        <v>41692.135729166665</v>
      </c>
      <c r="T854" s="15">
        <f t="shared" si="55"/>
        <v>41722.0940625</v>
      </c>
    </row>
    <row r="855" spans="1:20" ht="32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>
        <f t="shared" si="52"/>
        <v>122.00090909090908</v>
      </c>
      <c r="P855">
        <f t="shared" si="53"/>
        <v>29643273.510638297</v>
      </c>
      <c r="Q855" t="s">
        <v>8324</v>
      </c>
      <c r="R855" t="s">
        <v>8326</v>
      </c>
      <c r="S855" s="15">
        <f t="shared" si="54"/>
        <v>41694.391840277778</v>
      </c>
      <c r="T855" s="15">
        <f t="shared" si="55"/>
        <v>41708.583333333336</v>
      </c>
    </row>
    <row r="856" spans="1:20" ht="48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>
        <f t="shared" si="52"/>
        <v>105.07333333333332</v>
      </c>
      <c r="P856">
        <f t="shared" si="53"/>
        <v>4837752.197916667</v>
      </c>
      <c r="Q856" t="s">
        <v>8324</v>
      </c>
      <c r="R856" t="s">
        <v>8325</v>
      </c>
      <c r="S856" s="15">
        <f t="shared" si="54"/>
        <v>41694.84065972222</v>
      </c>
      <c r="T856" s="15">
        <f t="shared" si="55"/>
        <v>41724.798993055556</v>
      </c>
    </row>
    <row r="857" spans="1:20" ht="48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>
        <f t="shared" si="52"/>
        <v>326.92</v>
      </c>
      <c r="P857">
        <f t="shared" si="53"/>
        <v>16586760.119047619</v>
      </c>
      <c r="Q857" t="s">
        <v>8332</v>
      </c>
      <c r="R857" t="s">
        <v>8350</v>
      </c>
      <c r="S857" s="15">
        <f t="shared" si="54"/>
        <v>41695.016782407409</v>
      </c>
      <c r="T857" s="15">
        <f t="shared" si="55"/>
        <v>41724.975115740745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>
        <f t="shared" si="52"/>
        <v>108.66</v>
      </c>
      <c r="P858">
        <f t="shared" si="53"/>
        <v>15656667.415730337</v>
      </c>
      <c r="Q858" t="s">
        <v>8324</v>
      </c>
      <c r="R858" t="s">
        <v>8328</v>
      </c>
      <c r="S858" s="15">
        <f t="shared" si="54"/>
        <v>41696.817129629628</v>
      </c>
      <c r="T858" s="15">
        <f t="shared" si="55"/>
        <v>41731.775462962964</v>
      </c>
    </row>
    <row r="859" spans="1:20" ht="48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>
        <f t="shared" si="52"/>
        <v>103.29622222222221</v>
      </c>
      <c r="P859">
        <f t="shared" si="53"/>
        <v>12906321.453703703</v>
      </c>
      <c r="Q859" t="s">
        <v>8309</v>
      </c>
      <c r="R859" t="s">
        <v>8311</v>
      </c>
      <c r="S859" s="15">
        <f t="shared" si="54"/>
        <v>41701.901817129627</v>
      </c>
      <c r="T859" s="15">
        <f t="shared" si="55"/>
        <v>41721</v>
      </c>
    </row>
    <row r="860" spans="1:20" ht="64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>
        <f t="shared" si="52"/>
        <v>11.892727272727273</v>
      </c>
      <c r="P860">
        <f t="shared" si="53"/>
        <v>8200235.1705882354</v>
      </c>
      <c r="Q860" t="s">
        <v>8309</v>
      </c>
      <c r="R860" t="s">
        <v>8315</v>
      </c>
      <c r="S860" s="15">
        <f t="shared" si="54"/>
        <v>41703.721979166665</v>
      </c>
      <c r="T860" s="15">
        <f t="shared" si="55"/>
        <v>41748.680312500001</v>
      </c>
    </row>
    <row r="861" spans="1:20" ht="48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>
        <f t="shared" si="52"/>
        <v>2.4222222222222221</v>
      </c>
      <c r="P861">
        <f t="shared" si="53"/>
        <v>464692793</v>
      </c>
      <c r="Q861" t="s">
        <v>8332</v>
      </c>
      <c r="R861" t="s">
        <v>8333</v>
      </c>
      <c r="S861" s="15">
        <f t="shared" si="54"/>
        <v>41704.16642361111</v>
      </c>
      <c r="T861" s="15">
        <f t="shared" si="55"/>
        <v>41734.124756944446</v>
      </c>
    </row>
    <row r="862" spans="1:20" ht="32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>
        <f t="shared" si="52"/>
        <v>133.48307999999997</v>
      </c>
      <c r="P862">
        <f t="shared" si="53"/>
        <v>3070765.6057268721</v>
      </c>
      <c r="Q862" t="s">
        <v>8318</v>
      </c>
      <c r="R862" t="s">
        <v>8348</v>
      </c>
      <c r="S862" s="15">
        <f t="shared" si="54"/>
        <v>41704.735937500001</v>
      </c>
      <c r="T862" s="15">
        <f t="shared" si="55"/>
        <v>41750.165972222225</v>
      </c>
    </row>
    <row r="863" spans="1:20" ht="32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>
        <f t="shared" si="52"/>
        <v>108.93241269841269</v>
      </c>
      <c r="P863">
        <f t="shared" si="53"/>
        <v>572469.64203612483</v>
      </c>
      <c r="Q863" t="s">
        <v>8309</v>
      </c>
      <c r="R863" t="s">
        <v>8314</v>
      </c>
      <c r="S863" s="15">
        <f t="shared" si="54"/>
        <v>41709.463518518518</v>
      </c>
      <c r="T863" s="15">
        <f t="shared" si="55"/>
        <v>41768.875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>
        <f t="shared" si="52"/>
        <v>105.34805315203954</v>
      </c>
      <c r="P864">
        <f t="shared" si="53"/>
        <v>3435058.487684729</v>
      </c>
      <c r="Q864" t="s">
        <v>8324</v>
      </c>
      <c r="R864" t="s">
        <v>8325</v>
      </c>
      <c r="S864" s="15">
        <f t="shared" si="54"/>
        <v>41710.594282407408</v>
      </c>
      <c r="T864" s="15">
        <f t="shared" si="55"/>
        <v>41740.594282407408</v>
      </c>
    </row>
    <row r="865" spans="1:20" ht="48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>
        <f t="shared" si="52"/>
        <v>6</v>
      </c>
      <c r="P865">
        <f t="shared" si="53"/>
        <v>697341704.5</v>
      </c>
      <c r="Q865" t="s">
        <v>8324</v>
      </c>
      <c r="R865" t="s">
        <v>8327</v>
      </c>
      <c r="S865" s="15">
        <f t="shared" si="54"/>
        <v>41711.169085648151</v>
      </c>
      <c r="T865" s="15">
        <f t="shared" si="55"/>
        <v>41771.169085648151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>
        <f t="shared" si="52"/>
        <v>7.2120000000000006</v>
      </c>
      <c r="P866">
        <f t="shared" si="53"/>
        <v>63400958.863636367</v>
      </c>
      <c r="Q866" t="s">
        <v>8332</v>
      </c>
      <c r="R866" t="s">
        <v>8333</v>
      </c>
      <c r="S866" s="15">
        <f t="shared" si="54"/>
        <v>41712.762673611112</v>
      </c>
      <c r="T866" s="15">
        <f t="shared" si="55"/>
        <v>41742.762673611112</v>
      </c>
    </row>
    <row r="867" spans="1:20" ht="48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>
        <f t="shared" si="52"/>
        <v>3.8739999999999997</v>
      </c>
      <c r="P867">
        <f t="shared" si="53"/>
        <v>34877249.524999999</v>
      </c>
      <c r="Q867" t="s">
        <v>8324</v>
      </c>
      <c r="R867" t="s">
        <v>8339</v>
      </c>
      <c r="S867" s="15">
        <f t="shared" si="54"/>
        <v>41715.874780092592</v>
      </c>
      <c r="T867" s="15">
        <f t="shared" si="55"/>
        <v>41750.041666666664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>
        <f t="shared" si="52"/>
        <v>107.86666666666666</v>
      </c>
      <c r="P868">
        <f t="shared" si="53"/>
        <v>17660195.924050633</v>
      </c>
      <c r="Q868" t="s">
        <v>8324</v>
      </c>
      <c r="R868" t="s">
        <v>8328</v>
      </c>
      <c r="S868" s="15">
        <f t="shared" si="54"/>
        <v>41716.632847222223</v>
      </c>
      <c r="T868" s="15">
        <f t="shared" si="55"/>
        <v>41747.958333333336</v>
      </c>
    </row>
    <row r="869" spans="1:20" ht="48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>
        <f t="shared" si="52"/>
        <v>104</v>
      </c>
      <c r="P869">
        <f t="shared" si="53"/>
        <v>116263568.5</v>
      </c>
      <c r="Q869" t="s">
        <v>8309</v>
      </c>
      <c r="R869" t="s">
        <v>8311</v>
      </c>
      <c r="S869" s="15">
        <f t="shared" si="54"/>
        <v>41716.717847222222</v>
      </c>
      <c r="T869" s="15">
        <f t="shared" si="55"/>
        <v>41736.717847222222</v>
      </c>
    </row>
    <row r="870" spans="1:20" ht="48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>
        <f t="shared" si="52"/>
        <v>195.6</v>
      </c>
      <c r="P870">
        <f t="shared" si="53"/>
        <v>11626405.208333334</v>
      </c>
      <c r="Q870" t="s">
        <v>8324</v>
      </c>
      <c r="R870" t="s">
        <v>8329</v>
      </c>
      <c r="S870" s="15">
        <f t="shared" si="54"/>
        <v>41716.785011574073</v>
      </c>
      <c r="T870" s="15">
        <f t="shared" si="55"/>
        <v>41739.290972222225</v>
      </c>
    </row>
    <row r="871" spans="1:20" ht="48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>
        <f t="shared" si="52"/>
        <v>104</v>
      </c>
      <c r="P871">
        <f t="shared" si="53"/>
        <v>17225645.901234567</v>
      </c>
      <c r="Q871" t="s">
        <v>8309</v>
      </c>
      <c r="R871" t="s">
        <v>8311</v>
      </c>
      <c r="S871" s="15">
        <f t="shared" si="54"/>
        <v>41718.043032407404</v>
      </c>
      <c r="T871" s="15">
        <f t="shared" si="55"/>
        <v>41742.083333333336</v>
      </c>
    </row>
    <row r="872" spans="1:20" ht="48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>
        <f t="shared" si="52"/>
        <v>0.22</v>
      </c>
      <c r="P872">
        <f t="shared" si="53"/>
        <v>465106282.66666669</v>
      </c>
      <c r="Q872" t="s">
        <v>8332</v>
      </c>
      <c r="R872" t="s">
        <v>8333</v>
      </c>
      <c r="S872" s="15">
        <f t="shared" si="54"/>
        <v>41718.5237037037</v>
      </c>
      <c r="T872" s="15">
        <f t="shared" si="55"/>
        <v>41748.5237037037</v>
      </c>
    </row>
    <row r="873" spans="1:20" ht="16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>
        <f t="shared" si="52"/>
        <v>101.66666666666666</v>
      </c>
      <c r="P873">
        <f t="shared" si="53"/>
        <v>34032914.024390243</v>
      </c>
      <c r="Q873" t="s">
        <v>8324</v>
      </c>
      <c r="R873" t="s">
        <v>8325</v>
      </c>
      <c r="S873" s="15">
        <f t="shared" si="54"/>
        <v>41718.878182870372</v>
      </c>
      <c r="T873" s="15">
        <f t="shared" si="55"/>
        <v>41748.878182870372</v>
      </c>
    </row>
    <row r="874" spans="1:20" ht="32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>
        <f t="shared" si="52"/>
        <v>109.63333333333334</v>
      </c>
      <c r="P874">
        <f t="shared" si="53"/>
        <v>11926559.358974358</v>
      </c>
      <c r="Q874" t="s">
        <v>8309</v>
      </c>
      <c r="R874" t="s">
        <v>8310</v>
      </c>
      <c r="S874" s="15">
        <f t="shared" si="54"/>
        <v>41719.549131944441</v>
      </c>
      <c r="T874" s="15">
        <f t="shared" si="55"/>
        <v>41733.916666666664</v>
      </c>
    </row>
    <row r="875" spans="1:20" ht="48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>
        <f t="shared" si="52"/>
        <v>101.38461538461539</v>
      </c>
      <c r="P875">
        <f t="shared" si="53"/>
        <v>10652043.61832061</v>
      </c>
      <c r="Q875" t="s">
        <v>8309</v>
      </c>
      <c r="R875" t="s">
        <v>8314</v>
      </c>
      <c r="S875" s="15">
        <f t="shared" si="54"/>
        <v>41719.667986111112</v>
      </c>
      <c r="T875" s="15">
        <f t="shared" si="55"/>
        <v>41749.667986111112</v>
      </c>
    </row>
    <row r="876" spans="1:20" ht="48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>
        <f t="shared" si="52"/>
        <v>384.09090909090907</v>
      </c>
      <c r="P876">
        <f t="shared" si="53"/>
        <v>7305951.3979057595</v>
      </c>
      <c r="Q876" t="s">
        <v>8318</v>
      </c>
      <c r="R876" t="s">
        <v>8348</v>
      </c>
      <c r="S876" s="15">
        <f t="shared" si="54"/>
        <v>41719.887928240743</v>
      </c>
      <c r="T876" s="15">
        <f t="shared" si="55"/>
        <v>41764.887928240743</v>
      </c>
    </row>
    <row r="877" spans="1:20" ht="64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>
        <f t="shared" si="52"/>
        <v>122.9</v>
      </c>
      <c r="P877">
        <f t="shared" si="53"/>
        <v>24063392.637931034</v>
      </c>
      <c r="Q877" t="s">
        <v>8318</v>
      </c>
      <c r="R877" t="s">
        <v>8348</v>
      </c>
      <c r="S877" s="15">
        <f t="shared" si="54"/>
        <v>41722.666354166664</v>
      </c>
      <c r="T877" s="15">
        <f t="shared" si="55"/>
        <v>41752.666354166664</v>
      </c>
    </row>
    <row r="878" spans="1:20" ht="48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>
        <f t="shared" si="52"/>
        <v>0.23809523809523811</v>
      </c>
      <c r="P878">
        <f t="shared" si="53"/>
        <v>1395687664</v>
      </c>
      <c r="Q878" t="s">
        <v>8332</v>
      </c>
      <c r="R878" t="s">
        <v>8333</v>
      </c>
      <c r="S878" s="15">
        <f t="shared" si="54"/>
        <v>41722.792407407411</v>
      </c>
      <c r="T878" s="15">
        <f t="shared" si="55"/>
        <v>41735.792407407411</v>
      </c>
    </row>
    <row r="879" spans="1:20" ht="32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>
        <f t="shared" si="52"/>
        <v>14.182977777777777</v>
      </c>
      <c r="P879">
        <f t="shared" si="53"/>
        <v>9495065.7619047612</v>
      </c>
      <c r="Q879" t="s">
        <v>8332</v>
      </c>
      <c r="R879" t="s">
        <v>8333</v>
      </c>
      <c r="S879" s="15">
        <f t="shared" si="54"/>
        <v>41723.799386574072</v>
      </c>
      <c r="T879" s="15">
        <f t="shared" si="55"/>
        <v>41753.799386574072</v>
      </c>
    </row>
    <row r="880" spans="1:20" ht="32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>
        <f t="shared" si="52"/>
        <v>8.8333333333333339</v>
      </c>
      <c r="P880">
        <f t="shared" si="53"/>
        <v>116315664.41666667</v>
      </c>
      <c r="Q880" t="s">
        <v>8335</v>
      </c>
      <c r="R880" t="s">
        <v>8336</v>
      </c>
      <c r="S880" s="15">
        <f t="shared" si="54"/>
        <v>41723.9533912037</v>
      </c>
      <c r="T880" s="15">
        <f t="shared" si="55"/>
        <v>41761.9533912037</v>
      </c>
    </row>
    <row r="881" spans="1:20" ht="48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>
        <f t="shared" si="52"/>
        <v>127</v>
      </c>
      <c r="P881">
        <f t="shared" si="53"/>
        <v>34045343.73170732</v>
      </c>
      <c r="Q881" t="s">
        <v>8309</v>
      </c>
      <c r="R881" t="s">
        <v>8311</v>
      </c>
      <c r="S881" s="15">
        <f t="shared" si="54"/>
        <v>41724.776539351849</v>
      </c>
      <c r="T881" s="15">
        <f t="shared" si="55"/>
        <v>41754.776539351849</v>
      </c>
    </row>
    <row r="882" spans="1:20" ht="48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>
        <f t="shared" si="52"/>
        <v>125.95294117647057</v>
      </c>
      <c r="P882">
        <f t="shared" si="53"/>
        <v>2802948.0461847391</v>
      </c>
      <c r="Q882" t="s">
        <v>8332</v>
      </c>
      <c r="R882" t="s">
        <v>8350</v>
      </c>
      <c r="S882" s="15">
        <f t="shared" si="54"/>
        <v>41724.881099537037</v>
      </c>
      <c r="T882" s="15">
        <f t="shared" si="55"/>
        <v>41754.881099537037</v>
      </c>
    </row>
    <row r="883" spans="1:20" ht="48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>
        <f t="shared" si="52"/>
        <v>178.67599999999999</v>
      </c>
      <c r="P883">
        <f t="shared" si="53"/>
        <v>8834718.46835443</v>
      </c>
      <c r="Q883" t="s">
        <v>8318</v>
      </c>
      <c r="R883" t="s">
        <v>8348</v>
      </c>
      <c r="S883" s="15">
        <f t="shared" si="54"/>
        <v>41725.082384259258</v>
      </c>
      <c r="T883" s="15">
        <f t="shared" si="55"/>
        <v>41755.082384259258</v>
      </c>
    </row>
    <row r="884" spans="1:20" ht="64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>
        <f t="shared" si="52"/>
        <v>110.05454545454545</v>
      </c>
      <c r="P884">
        <f t="shared" si="53"/>
        <v>3626042.5506493505</v>
      </c>
      <c r="Q884" t="s">
        <v>8318</v>
      </c>
      <c r="R884" t="s">
        <v>8354</v>
      </c>
      <c r="S884" s="15">
        <f t="shared" si="54"/>
        <v>41726.712754629632</v>
      </c>
      <c r="T884" s="15">
        <f t="shared" si="55"/>
        <v>41758.712754629632</v>
      </c>
    </row>
    <row r="885" spans="1:20" ht="48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>
        <f t="shared" si="52"/>
        <v>0.4</v>
      </c>
      <c r="P885">
        <f t="shared" si="53"/>
        <v>1396284680</v>
      </c>
      <c r="Q885" t="s">
        <v>8321</v>
      </c>
      <c r="R885" t="s">
        <v>8323</v>
      </c>
      <c r="S885" s="15">
        <f t="shared" si="54"/>
        <v>41729.702314814815</v>
      </c>
      <c r="T885" s="15">
        <f t="shared" si="55"/>
        <v>41759.702314814815</v>
      </c>
    </row>
    <row r="886" spans="1:20" ht="48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>
        <f t="shared" si="52"/>
        <v>100.03599999999999</v>
      </c>
      <c r="P886">
        <f t="shared" si="53"/>
        <v>2502391.2383512543</v>
      </c>
      <c r="Q886" t="s">
        <v>8316</v>
      </c>
      <c r="R886" t="s">
        <v>8317</v>
      </c>
      <c r="S886" s="15">
        <f t="shared" si="54"/>
        <v>41730.276747685188</v>
      </c>
      <c r="T886" s="15">
        <f t="shared" si="55"/>
        <v>41764.276747685188</v>
      </c>
    </row>
    <row r="887" spans="1:20" ht="48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>
        <f t="shared" si="52"/>
        <v>788.05550000000005</v>
      </c>
      <c r="P887">
        <f t="shared" si="53"/>
        <v>780525.93068753497</v>
      </c>
      <c r="Q887" t="s">
        <v>8318</v>
      </c>
      <c r="R887" t="s">
        <v>8348</v>
      </c>
      <c r="S887" s="15">
        <f t="shared" si="54"/>
        <v>41730.584374999999</v>
      </c>
      <c r="T887" s="15">
        <f t="shared" si="55"/>
        <v>41760.584374999999</v>
      </c>
    </row>
    <row r="888" spans="1:20" ht="48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>
        <f t="shared" si="52"/>
        <v>370.13</v>
      </c>
      <c r="P888">
        <f t="shared" si="53"/>
        <v>3447821.5530864196</v>
      </c>
      <c r="Q888" t="s">
        <v>8318</v>
      </c>
      <c r="R888" t="s">
        <v>8348</v>
      </c>
      <c r="S888" s="15">
        <f t="shared" si="54"/>
        <v>41730.663530092592</v>
      </c>
      <c r="T888" s="15">
        <f t="shared" si="55"/>
        <v>41760.663530092592</v>
      </c>
    </row>
    <row r="889" spans="1:20" ht="48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>
        <f t="shared" si="52"/>
        <v>102</v>
      </c>
      <c r="P889">
        <f t="shared" si="53"/>
        <v>13963716.119999999</v>
      </c>
      <c r="Q889" t="s">
        <v>8318</v>
      </c>
      <c r="R889" t="s">
        <v>8354</v>
      </c>
      <c r="S889" s="15">
        <f t="shared" si="54"/>
        <v>41730.708472222221</v>
      </c>
      <c r="T889" s="15">
        <f t="shared" si="55"/>
        <v>41759.208333333336</v>
      </c>
    </row>
    <row r="890" spans="1:20" ht="32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>
        <f t="shared" si="52"/>
        <v>121.8</v>
      </c>
      <c r="P890">
        <f t="shared" si="53"/>
        <v>22522526.806451611</v>
      </c>
      <c r="Q890" t="s">
        <v>8324</v>
      </c>
      <c r="R890" t="s">
        <v>8325</v>
      </c>
      <c r="S890" s="15">
        <f t="shared" si="54"/>
        <v>41730.998402777775</v>
      </c>
      <c r="T890" s="15">
        <f t="shared" si="55"/>
        <v>41760.998402777775</v>
      </c>
    </row>
    <row r="891" spans="1:20" ht="48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>
        <f t="shared" si="52"/>
        <v>113.59142857142857</v>
      </c>
      <c r="P891">
        <f t="shared" si="53"/>
        <v>2248698.5668276972</v>
      </c>
      <c r="Q891" t="s">
        <v>8318</v>
      </c>
      <c r="R891" t="s">
        <v>8348</v>
      </c>
      <c r="S891" s="15">
        <f t="shared" si="54"/>
        <v>41731.520949074074</v>
      </c>
      <c r="T891" s="15">
        <f t="shared" si="55"/>
        <v>41761.520949074074</v>
      </c>
    </row>
    <row r="892" spans="1:20" ht="48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>
        <f t="shared" si="52"/>
        <v>108.33333333333333</v>
      </c>
      <c r="P892">
        <f t="shared" si="53"/>
        <v>30358017</v>
      </c>
      <c r="Q892" t="s">
        <v>8324</v>
      </c>
      <c r="R892" t="s">
        <v>8328</v>
      </c>
      <c r="S892" s="15">
        <f t="shared" si="54"/>
        <v>41731.833124999997</v>
      </c>
      <c r="T892" s="15">
        <f t="shared" si="55"/>
        <v>41763.290972222225</v>
      </c>
    </row>
    <row r="893" spans="1:20" ht="32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>
        <f t="shared" si="52"/>
        <v>150.80000000000001</v>
      </c>
      <c r="P893">
        <f t="shared" si="53"/>
        <v>93101642.933333337</v>
      </c>
      <c r="Q893" t="s">
        <v>8324</v>
      </c>
      <c r="R893" t="s">
        <v>8329</v>
      </c>
      <c r="S893" s="15">
        <f t="shared" si="54"/>
        <v>41732.479675925926</v>
      </c>
      <c r="T893" s="15">
        <f t="shared" si="55"/>
        <v>41743.958333333336</v>
      </c>
    </row>
    <row r="894" spans="1:20" ht="48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>
        <f t="shared" si="52"/>
        <v>42.892307692307689</v>
      </c>
      <c r="P894">
        <f t="shared" si="53"/>
        <v>29096489.583333332</v>
      </c>
      <c r="Q894" t="s">
        <v>8332</v>
      </c>
      <c r="R894" t="s">
        <v>8334</v>
      </c>
      <c r="S894" s="15">
        <f t="shared" si="54"/>
        <v>41733.716435185182</v>
      </c>
      <c r="T894" s="15">
        <f t="shared" si="55"/>
        <v>41763.716435185182</v>
      </c>
    </row>
    <row r="895" spans="1:20" ht="48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>
        <f t="shared" si="52"/>
        <v>30.4</v>
      </c>
      <c r="P895">
        <f t="shared" si="53"/>
        <v>46554442.799999997</v>
      </c>
      <c r="Q895" t="s">
        <v>8324</v>
      </c>
      <c r="R895" t="s">
        <v>8327</v>
      </c>
      <c r="S895" s="15">
        <f t="shared" si="54"/>
        <v>41733.737083333333</v>
      </c>
      <c r="T895" s="15">
        <f t="shared" si="55"/>
        <v>41763.25</v>
      </c>
    </row>
    <row r="896" spans="1:20" ht="48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>
        <f t="shared" si="52"/>
        <v>104.11111111111111</v>
      </c>
      <c r="P896">
        <f t="shared" si="53"/>
        <v>13431049.89423077</v>
      </c>
      <c r="Q896" t="s">
        <v>8324</v>
      </c>
      <c r="R896" t="s">
        <v>8328</v>
      </c>
      <c r="S896" s="15">
        <f t="shared" si="54"/>
        <v>41736.004502314812</v>
      </c>
      <c r="T896" s="15">
        <f t="shared" si="55"/>
        <v>41766.004502314812</v>
      </c>
    </row>
    <row r="897" spans="1:20" ht="32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>
        <f t="shared" si="52"/>
        <v>7.0666666666666673</v>
      </c>
      <c r="P897">
        <f t="shared" si="53"/>
        <v>77604239</v>
      </c>
      <c r="Q897" t="s">
        <v>8324</v>
      </c>
      <c r="R897" t="s">
        <v>8339</v>
      </c>
      <c r="S897" s="15">
        <f t="shared" si="54"/>
        <v>41736.549791666665</v>
      </c>
      <c r="T897" s="15">
        <f t="shared" si="55"/>
        <v>41796.549791666665</v>
      </c>
    </row>
    <row r="898" spans="1:20" ht="48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>
        <f t="shared" ref="O898:O961" si="56">(E898/D898)*100</f>
        <v>100.16000000000001</v>
      </c>
      <c r="P898">
        <f t="shared" ref="P898:P961" si="57">(J898/L898)</f>
        <v>29102219.375</v>
      </c>
      <c r="Q898" t="s">
        <v>8324</v>
      </c>
      <c r="R898" t="s">
        <v>8325</v>
      </c>
      <c r="S898" s="15">
        <f t="shared" ref="S898:S961" si="58">(((J898/60)/60)/24)+DATE(1970,1,1)</f>
        <v>41736.899652777778</v>
      </c>
      <c r="T898" s="15">
        <f t="shared" ref="T898:T961" si="59">(((I898/60)/60)/24)+DATE(1970,1,1)</f>
        <v>41768.916666666664</v>
      </c>
    </row>
    <row r="899" spans="1:20" ht="48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>
        <f t="shared" si="56"/>
        <v>192.33333333333334</v>
      </c>
      <c r="P899">
        <f t="shared" si="57"/>
        <v>11450193.639344262</v>
      </c>
      <c r="Q899" t="s">
        <v>8318</v>
      </c>
      <c r="R899" t="s">
        <v>8348</v>
      </c>
      <c r="S899" s="15">
        <f t="shared" si="58"/>
        <v>41737.097499999996</v>
      </c>
      <c r="T899" s="15">
        <f t="shared" si="59"/>
        <v>41773.961111111108</v>
      </c>
    </row>
    <row r="900" spans="1:20" ht="48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>
        <f t="shared" si="56"/>
        <v>100.58763157894737</v>
      </c>
      <c r="P900">
        <f t="shared" si="57"/>
        <v>17246596.975308642</v>
      </c>
      <c r="Q900" t="s">
        <v>8324</v>
      </c>
      <c r="R900" t="s">
        <v>8345</v>
      </c>
      <c r="S900" s="15">
        <f t="shared" si="58"/>
        <v>41737.684664351851</v>
      </c>
      <c r="T900" s="15">
        <f t="shared" si="59"/>
        <v>41782.684664351851</v>
      </c>
    </row>
    <row r="901" spans="1:20" ht="48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>
        <f t="shared" si="56"/>
        <v>131.66833333333335</v>
      </c>
      <c r="P901">
        <f t="shared" si="57"/>
        <v>1647495.6591981133</v>
      </c>
      <c r="Q901" t="s">
        <v>8318</v>
      </c>
      <c r="R901" t="s">
        <v>8348</v>
      </c>
      <c r="S901" s="15">
        <f t="shared" si="58"/>
        <v>41738.864803240744</v>
      </c>
      <c r="T901" s="15">
        <f t="shared" si="59"/>
        <v>41768.864803240744</v>
      </c>
    </row>
    <row r="902" spans="1:20" ht="48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>
        <f t="shared" si="56"/>
        <v>101.0154</v>
      </c>
      <c r="P902">
        <f t="shared" si="57"/>
        <v>15353114.131868131</v>
      </c>
      <c r="Q902" t="s">
        <v>8316</v>
      </c>
      <c r="R902" t="s">
        <v>8358</v>
      </c>
      <c r="S902" s="15">
        <f t="shared" si="58"/>
        <v>41739.525300925925</v>
      </c>
      <c r="T902" s="15">
        <f t="shared" si="59"/>
        <v>41764.525300925925</v>
      </c>
    </row>
    <row r="903" spans="1:20" ht="48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>
        <f t="shared" si="56"/>
        <v>9.1050000000000004</v>
      </c>
      <c r="P903">
        <f t="shared" si="57"/>
        <v>14257003.397959184</v>
      </c>
      <c r="Q903" t="s">
        <v>8332</v>
      </c>
      <c r="R903" t="s">
        <v>8333</v>
      </c>
      <c r="S903" s="15">
        <f t="shared" si="58"/>
        <v>41740.138113425928</v>
      </c>
      <c r="T903" s="15">
        <f t="shared" si="59"/>
        <v>41770.138113425928</v>
      </c>
    </row>
    <row r="904" spans="1:20" ht="48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>
        <f t="shared" si="56"/>
        <v>21.94</v>
      </c>
      <c r="P904">
        <f t="shared" si="57"/>
        <v>60748567.478260867</v>
      </c>
      <c r="Q904" t="s">
        <v>8316</v>
      </c>
      <c r="R904" t="s">
        <v>8317</v>
      </c>
      <c r="S904" s="15">
        <f t="shared" si="58"/>
        <v>41740.493657407409</v>
      </c>
      <c r="T904" s="15">
        <f t="shared" si="59"/>
        <v>41770.493657407409</v>
      </c>
    </row>
    <row r="905" spans="1:20" ht="48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>
        <f t="shared" si="56"/>
        <v>192.92499999999998</v>
      </c>
      <c r="P905">
        <f t="shared" si="57"/>
        <v>4566714.4967320263</v>
      </c>
      <c r="Q905" t="s">
        <v>8318</v>
      </c>
      <c r="R905" t="s">
        <v>8348</v>
      </c>
      <c r="S905" s="15">
        <f t="shared" si="58"/>
        <v>41742.780509259261</v>
      </c>
      <c r="T905" s="15">
        <f t="shared" si="59"/>
        <v>41772.780509259261</v>
      </c>
    </row>
    <row r="906" spans="1:20" ht="48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>
        <f t="shared" si="56"/>
        <v>126.11835600000001</v>
      </c>
      <c r="P906">
        <f t="shared" si="57"/>
        <v>286206.25250870368</v>
      </c>
      <c r="Q906" t="s">
        <v>8318</v>
      </c>
      <c r="R906" t="s">
        <v>8348</v>
      </c>
      <c r="S906" s="15">
        <f t="shared" si="58"/>
        <v>41744.290868055556</v>
      </c>
      <c r="T906" s="15">
        <f t="shared" si="59"/>
        <v>41774.290868055556</v>
      </c>
    </row>
    <row r="907" spans="1:20" ht="48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>
        <f t="shared" si="56"/>
        <v>156.14400000000001</v>
      </c>
      <c r="P907">
        <f t="shared" si="57"/>
        <v>653375.89294062648</v>
      </c>
      <c r="Q907" t="s">
        <v>8309</v>
      </c>
      <c r="R907" t="s">
        <v>8314</v>
      </c>
      <c r="S907" s="15">
        <f t="shared" si="58"/>
        <v>41744.590682870366</v>
      </c>
      <c r="T907" s="15">
        <f t="shared" si="59"/>
        <v>41789.590682870366</v>
      </c>
    </row>
    <row r="908" spans="1:20" ht="32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>
        <f t="shared" si="56"/>
        <v>118.44444444444444</v>
      </c>
      <c r="P908">
        <f t="shared" si="57"/>
        <v>38821788.5</v>
      </c>
      <c r="Q908" t="s">
        <v>8324</v>
      </c>
      <c r="R908" t="s">
        <v>8353</v>
      </c>
      <c r="S908" s="15">
        <f t="shared" si="58"/>
        <v>41744.745208333334</v>
      </c>
      <c r="T908" s="15">
        <f t="shared" si="59"/>
        <v>41774.745208333334</v>
      </c>
    </row>
    <row r="909" spans="1:20" ht="48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>
        <f t="shared" si="56"/>
        <v>112.30249999999999</v>
      </c>
      <c r="P909">
        <f t="shared" si="57"/>
        <v>22542924.951612905</v>
      </c>
      <c r="Q909" t="s">
        <v>8309</v>
      </c>
      <c r="R909" t="s">
        <v>8314</v>
      </c>
      <c r="S909" s="15">
        <f t="shared" si="58"/>
        <v>41745.635960648149</v>
      </c>
      <c r="T909" s="15">
        <f t="shared" si="59"/>
        <v>41776.145833333336</v>
      </c>
    </row>
    <row r="910" spans="1:20" ht="48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>
        <f t="shared" si="56"/>
        <v>0.25</v>
      </c>
      <c r="P910">
        <f t="shared" si="57"/>
        <v>698838895</v>
      </c>
      <c r="Q910" t="s">
        <v>8321</v>
      </c>
      <c r="R910" t="s">
        <v>8357</v>
      </c>
      <c r="S910" s="15">
        <f t="shared" si="58"/>
        <v>41745.826273148145</v>
      </c>
      <c r="T910" s="15">
        <f t="shared" si="59"/>
        <v>41795.826273148145</v>
      </c>
    </row>
    <row r="911" spans="1:20" ht="32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>
        <f t="shared" si="56"/>
        <v>101.75</v>
      </c>
      <c r="P911">
        <f t="shared" si="57"/>
        <v>34941986.125</v>
      </c>
      <c r="Q911" t="s">
        <v>8324</v>
      </c>
      <c r="R911" t="s">
        <v>8325</v>
      </c>
      <c r="S911" s="15">
        <f t="shared" si="58"/>
        <v>41745.84542824074</v>
      </c>
      <c r="T911" s="15">
        <f t="shared" si="59"/>
        <v>41779.207638888889</v>
      </c>
    </row>
    <row r="912" spans="1:20" ht="48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>
        <f t="shared" si="56"/>
        <v>0.42</v>
      </c>
      <c r="P912">
        <f t="shared" si="57"/>
        <v>698841705</v>
      </c>
      <c r="Q912" t="s">
        <v>8316</v>
      </c>
      <c r="R912" t="s">
        <v>8317</v>
      </c>
      <c r="S912" s="15">
        <f t="shared" si="58"/>
        <v>41745.891319444447</v>
      </c>
      <c r="T912" s="15">
        <f t="shared" si="59"/>
        <v>41767.891319444447</v>
      </c>
    </row>
    <row r="913" spans="1:20" ht="48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>
        <f t="shared" si="56"/>
        <v>15</v>
      </c>
      <c r="P913">
        <f t="shared" si="57"/>
        <v>155301018.33333334</v>
      </c>
      <c r="Q913" t="s">
        <v>8316</v>
      </c>
      <c r="R913" t="s">
        <v>8317</v>
      </c>
      <c r="S913" s="15">
        <f t="shared" si="58"/>
        <v>41746.189409722225</v>
      </c>
      <c r="T913" s="15">
        <f t="shared" si="59"/>
        <v>41776.189409722225</v>
      </c>
    </row>
    <row r="914" spans="1:20" ht="32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>
        <f t="shared" si="56"/>
        <v>102.33333333333334</v>
      </c>
      <c r="P914">
        <f t="shared" si="57"/>
        <v>53762305.307692304</v>
      </c>
      <c r="Q914" t="s">
        <v>8316</v>
      </c>
      <c r="R914" t="s">
        <v>8358</v>
      </c>
      <c r="S914" s="15">
        <f t="shared" si="58"/>
        <v>41747.471504629626</v>
      </c>
      <c r="T914" s="15">
        <f t="shared" si="59"/>
        <v>41778.208333333336</v>
      </c>
    </row>
    <row r="915" spans="1:20" ht="48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>
        <f t="shared" si="56"/>
        <v>34.802513464991023</v>
      </c>
      <c r="P915">
        <f t="shared" si="57"/>
        <v>30388138.173913043</v>
      </c>
      <c r="Q915" t="s">
        <v>8316</v>
      </c>
      <c r="R915" t="s">
        <v>8317</v>
      </c>
      <c r="S915" s="15">
        <f t="shared" si="58"/>
        <v>41747.86986111111</v>
      </c>
      <c r="T915" s="15">
        <f t="shared" si="59"/>
        <v>41779.290972222225</v>
      </c>
    </row>
    <row r="916" spans="1:20" ht="48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>
        <f t="shared" si="56"/>
        <v>0</v>
      </c>
      <c r="P916" t="e">
        <f t="shared" si="57"/>
        <v>#DIV/0!</v>
      </c>
      <c r="Q916" t="s">
        <v>8321</v>
      </c>
      <c r="R916" t="s">
        <v>8357</v>
      </c>
      <c r="S916" s="15">
        <f t="shared" si="58"/>
        <v>41747.887060185189</v>
      </c>
      <c r="T916" s="15">
        <f t="shared" si="59"/>
        <v>41807.887060185189</v>
      </c>
    </row>
    <row r="917" spans="1:20" ht="48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>
        <f t="shared" si="56"/>
        <v>100.875</v>
      </c>
      <c r="P917">
        <f t="shared" si="57"/>
        <v>24969344.767857142</v>
      </c>
      <c r="Q917" t="s">
        <v>8316</v>
      </c>
      <c r="R917" t="s">
        <v>8317</v>
      </c>
      <c r="S917" s="15">
        <f t="shared" si="58"/>
        <v>41752.83457175926</v>
      </c>
      <c r="T917" s="15">
        <f t="shared" si="59"/>
        <v>41782.83457175926</v>
      </c>
    </row>
    <row r="918" spans="1:20" ht="48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>
        <f t="shared" si="56"/>
        <v>101.83333333333333</v>
      </c>
      <c r="P918">
        <f t="shared" si="57"/>
        <v>55933686.799999997</v>
      </c>
      <c r="Q918" t="s">
        <v>8316</v>
      </c>
      <c r="R918" t="s">
        <v>8317</v>
      </c>
      <c r="S918" s="15">
        <f t="shared" si="58"/>
        <v>41753.515856481477</v>
      </c>
      <c r="T918" s="15">
        <f t="shared" si="59"/>
        <v>41781.921527777777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>
        <f t="shared" si="56"/>
        <v>105.69999999999999</v>
      </c>
      <c r="P919">
        <f t="shared" si="57"/>
        <v>11098006.817460317</v>
      </c>
      <c r="Q919" t="s">
        <v>8316</v>
      </c>
      <c r="R919" t="s">
        <v>8317</v>
      </c>
      <c r="S919" s="15">
        <f t="shared" si="58"/>
        <v>41753.593275462961</v>
      </c>
      <c r="T919" s="15">
        <f t="shared" si="59"/>
        <v>41778.875</v>
      </c>
    </row>
    <row r="920" spans="1:20" ht="48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>
        <f t="shared" si="56"/>
        <v>112.7</v>
      </c>
      <c r="P920">
        <f t="shared" si="57"/>
        <v>19421562.930555556</v>
      </c>
      <c r="Q920" t="s">
        <v>8316</v>
      </c>
      <c r="R920" t="s">
        <v>8317</v>
      </c>
      <c r="S920" s="15">
        <f t="shared" si="58"/>
        <v>41753.635775462964</v>
      </c>
      <c r="T920" s="15">
        <f t="shared" si="59"/>
        <v>41783.875</v>
      </c>
    </row>
    <row r="921" spans="1:20" ht="48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>
        <f t="shared" si="56"/>
        <v>3.2804000000000002</v>
      </c>
      <c r="P921">
        <f t="shared" si="57"/>
        <v>349590773.75</v>
      </c>
      <c r="Q921" t="s">
        <v>8309</v>
      </c>
      <c r="R921" t="s">
        <v>8315</v>
      </c>
      <c r="S921" s="15">
        <f t="shared" si="58"/>
        <v>41753.758043981477</v>
      </c>
      <c r="T921" s="15">
        <f t="shared" si="59"/>
        <v>41773.758043981477</v>
      </c>
    </row>
    <row r="922" spans="1:20" ht="48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>
        <f t="shared" si="56"/>
        <v>130.98000000000002</v>
      </c>
      <c r="P922">
        <f t="shared" si="57"/>
        <v>6444184.6451612907</v>
      </c>
      <c r="Q922" t="s">
        <v>8309</v>
      </c>
      <c r="R922" t="s">
        <v>8310</v>
      </c>
      <c r="S922" s="15">
        <f t="shared" si="58"/>
        <v>41754.047083333331</v>
      </c>
      <c r="T922" s="15">
        <f t="shared" si="59"/>
        <v>41784.957638888889</v>
      </c>
    </row>
    <row r="923" spans="1:20" ht="48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>
        <f t="shared" si="56"/>
        <v>102.06937499999999</v>
      </c>
      <c r="P923">
        <f t="shared" si="57"/>
        <v>43701023.6875</v>
      </c>
      <c r="Q923" t="s">
        <v>8316</v>
      </c>
      <c r="R923" t="s">
        <v>8358</v>
      </c>
      <c r="S923" s="15">
        <f t="shared" si="58"/>
        <v>41754.564328703702</v>
      </c>
      <c r="T923" s="15">
        <f t="shared" si="59"/>
        <v>41784.564328703702</v>
      </c>
    </row>
    <row r="924" spans="1:20" ht="48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>
        <f t="shared" si="56"/>
        <v>137.375</v>
      </c>
      <c r="P924">
        <f t="shared" si="57"/>
        <v>19696456.183098592</v>
      </c>
      <c r="Q924" t="s">
        <v>8321</v>
      </c>
      <c r="R924" t="s">
        <v>8341</v>
      </c>
      <c r="S924" s="15">
        <f t="shared" si="58"/>
        <v>41754.745243055557</v>
      </c>
      <c r="T924" s="15">
        <f t="shared" si="59"/>
        <v>41769.165972222225</v>
      </c>
    </row>
    <row r="925" spans="1:20" ht="48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>
        <f t="shared" si="56"/>
        <v>206.70670670670671</v>
      </c>
      <c r="P925">
        <f t="shared" si="57"/>
        <v>29135011.645833332</v>
      </c>
      <c r="Q925" t="s">
        <v>8309</v>
      </c>
      <c r="R925" t="s">
        <v>8314</v>
      </c>
      <c r="S925" s="15">
        <f t="shared" si="58"/>
        <v>41755.117581018516</v>
      </c>
      <c r="T925" s="15">
        <f t="shared" si="59"/>
        <v>41778.117581018516</v>
      </c>
    </row>
    <row r="926" spans="1:20" ht="32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>
        <f t="shared" si="56"/>
        <v>7.8378378378378386</v>
      </c>
      <c r="P926">
        <f t="shared" si="57"/>
        <v>199787369.85714287</v>
      </c>
      <c r="Q926" t="s">
        <v>8316</v>
      </c>
      <c r="R926" t="s">
        <v>8317</v>
      </c>
      <c r="S926" s="15">
        <f t="shared" si="58"/>
        <v>41755.476724537039</v>
      </c>
      <c r="T926" s="15">
        <f t="shared" si="59"/>
        <v>41778.476724537039</v>
      </c>
    </row>
    <row r="927" spans="1:20" ht="32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>
        <f t="shared" si="56"/>
        <v>2.230268181818182</v>
      </c>
      <c r="P927">
        <f t="shared" si="57"/>
        <v>11280060.008064516</v>
      </c>
      <c r="Q927" t="s">
        <v>8309</v>
      </c>
      <c r="R927" t="s">
        <v>8315</v>
      </c>
      <c r="S927" s="15">
        <f t="shared" si="58"/>
        <v>41757.975011574075</v>
      </c>
      <c r="T927" s="15">
        <f t="shared" si="59"/>
        <v>41793.165972222225</v>
      </c>
    </row>
    <row r="928" spans="1:20" ht="48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>
        <f t="shared" si="56"/>
        <v>121.23333333333332</v>
      </c>
      <c r="P928">
        <f t="shared" si="57"/>
        <v>6189387.6991150444</v>
      </c>
      <c r="Q928" t="s">
        <v>8316</v>
      </c>
      <c r="R928" t="s">
        <v>8356</v>
      </c>
      <c r="S928" s="15">
        <f t="shared" si="58"/>
        <v>41758.833564814813</v>
      </c>
      <c r="T928" s="15">
        <f t="shared" si="59"/>
        <v>41786.125</v>
      </c>
    </row>
    <row r="929" spans="1:20" ht="32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>
        <f t="shared" si="56"/>
        <v>100</v>
      </c>
      <c r="P929">
        <f t="shared" si="57"/>
        <v>127163831.63636364</v>
      </c>
      <c r="Q929" t="s">
        <v>8316</v>
      </c>
      <c r="R929" t="s">
        <v>8317</v>
      </c>
      <c r="S929" s="15">
        <f t="shared" si="58"/>
        <v>41758.839675925927</v>
      </c>
      <c r="T929" s="15">
        <f t="shared" si="59"/>
        <v>41771.165972222225</v>
      </c>
    </row>
    <row r="930" spans="1:20" ht="48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>
        <f t="shared" si="56"/>
        <v>108.2</v>
      </c>
      <c r="P930">
        <f t="shared" si="57"/>
        <v>24540843.228070177</v>
      </c>
      <c r="Q930" t="s">
        <v>8316</v>
      </c>
      <c r="R930" t="s">
        <v>8317</v>
      </c>
      <c r="S930" s="15">
        <f t="shared" si="58"/>
        <v>41759.13962962963</v>
      </c>
      <c r="T930" s="15">
        <f t="shared" si="59"/>
        <v>41791.165972222225</v>
      </c>
    </row>
    <row r="931" spans="1:20" ht="32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>
        <f t="shared" si="56"/>
        <v>0.29411764705882354</v>
      </c>
      <c r="P931">
        <f t="shared" si="57"/>
        <v>699431437.5</v>
      </c>
      <c r="Q931" t="s">
        <v>8309</v>
      </c>
      <c r="R931" t="s">
        <v>8315</v>
      </c>
      <c r="S931" s="15">
        <f t="shared" si="58"/>
        <v>41759.542534722219</v>
      </c>
      <c r="T931" s="15">
        <f t="shared" si="59"/>
        <v>41791.166666666664</v>
      </c>
    </row>
    <row r="932" spans="1:20" ht="32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>
        <f t="shared" si="56"/>
        <v>100.35000000000001</v>
      </c>
      <c r="P932">
        <f t="shared" si="57"/>
        <v>36812472.868421055</v>
      </c>
      <c r="Q932" t="s">
        <v>8324</v>
      </c>
      <c r="R932" t="s">
        <v>8328</v>
      </c>
      <c r="S932" s="15">
        <f t="shared" si="58"/>
        <v>41759.670937499999</v>
      </c>
      <c r="T932" s="15">
        <f t="shared" si="59"/>
        <v>41787.207638888889</v>
      </c>
    </row>
    <row r="933" spans="1:20" ht="48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>
        <f t="shared" si="56"/>
        <v>786.0802000000001</v>
      </c>
      <c r="P933">
        <f t="shared" si="57"/>
        <v>2548079.7012750455</v>
      </c>
      <c r="Q933" t="s">
        <v>8337</v>
      </c>
      <c r="R933" t="s">
        <v>8338</v>
      </c>
      <c r="S933" s="15">
        <f t="shared" si="58"/>
        <v>41759.923101851848</v>
      </c>
      <c r="T933" s="15">
        <f t="shared" si="59"/>
        <v>41789.923101851848</v>
      </c>
    </row>
    <row r="934" spans="1:20" ht="48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>
        <f t="shared" si="56"/>
        <v>0.83333333333333337</v>
      </c>
      <c r="P934">
        <f t="shared" si="57"/>
        <v>466303960.66666669</v>
      </c>
      <c r="Q934" t="s">
        <v>8335</v>
      </c>
      <c r="R934" t="s">
        <v>8336</v>
      </c>
      <c r="S934" s="15">
        <f t="shared" si="58"/>
        <v>41760.10974537037</v>
      </c>
      <c r="T934" s="15">
        <f t="shared" si="59"/>
        <v>41790.979166666664</v>
      </c>
    </row>
    <row r="935" spans="1:20" ht="48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>
        <f t="shared" si="56"/>
        <v>100.24166666666667</v>
      </c>
      <c r="P935">
        <f t="shared" si="57"/>
        <v>19985303.014285713</v>
      </c>
      <c r="Q935" t="s">
        <v>8309</v>
      </c>
      <c r="R935" t="s">
        <v>8310</v>
      </c>
      <c r="S935" s="15">
        <f t="shared" si="58"/>
        <v>41760.796423611115</v>
      </c>
      <c r="T935" s="15">
        <f t="shared" si="59"/>
        <v>41806.229166666664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>
        <f t="shared" si="56"/>
        <v>205.36666666666665</v>
      </c>
      <c r="P936">
        <f t="shared" si="57"/>
        <v>5927852.762711864</v>
      </c>
      <c r="Q936" t="s">
        <v>8337</v>
      </c>
      <c r="R936" t="s">
        <v>8338</v>
      </c>
      <c r="S936" s="15">
        <f t="shared" si="58"/>
        <v>41760.8200462963</v>
      </c>
      <c r="T936" s="15">
        <f t="shared" si="59"/>
        <v>41790.8200462963</v>
      </c>
    </row>
    <row r="937" spans="1:20" ht="48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>
        <f t="shared" si="56"/>
        <v>22.75</v>
      </c>
      <c r="P937">
        <f t="shared" si="57"/>
        <v>82292996.529411763</v>
      </c>
      <c r="Q937" t="s">
        <v>8316</v>
      </c>
      <c r="R937" t="s">
        <v>8356</v>
      </c>
      <c r="S937" s="15">
        <f t="shared" si="58"/>
        <v>41760.909039351849</v>
      </c>
      <c r="T937" s="15">
        <f t="shared" si="59"/>
        <v>41791.165972222225</v>
      </c>
    </row>
    <row r="938" spans="1:20" ht="96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>
        <f t="shared" si="56"/>
        <v>103.76</v>
      </c>
      <c r="P938">
        <f t="shared" si="57"/>
        <v>35871365.256410256</v>
      </c>
      <c r="Q938" t="s">
        <v>8316</v>
      </c>
      <c r="R938" t="s">
        <v>8317</v>
      </c>
      <c r="S938" s="15">
        <f t="shared" si="58"/>
        <v>41760.935706018521</v>
      </c>
      <c r="T938" s="15">
        <f t="shared" si="59"/>
        <v>41772.166666666664</v>
      </c>
    </row>
    <row r="939" spans="1:20" ht="48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>
        <f t="shared" si="56"/>
        <v>302.2</v>
      </c>
      <c r="P939">
        <f t="shared" si="57"/>
        <v>9648502.1586206891</v>
      </c>
      <c r="Q939" t="s">
        <v>8316</v>
      </c>
      <c r="R939" t="s">
        <v>8356</v>
      </c>
      <c r="S939" s="15">
        <f t="shared" si="58"/>
        <v>41761.509409722225</v>
      </c>
      <c r="T939" s="15">
        <f t="shared" si="59"/>
        <v>41789.666666666664</v>
      </c>
    </row>
    <row r="940" spans="1:20" ht="48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>
        <f t="shared" si="56"/>
        <v>0</v>
      </c>
      <c r="P940" t="e">
        <f t="shared" si="57"/>
        <v>#DIV/0!</v>
      </c>
      <c r="Q940" t="s">
        <v>8316</v>
      </c>
      <c r="R940" t="s">
        <v>8317</v>
      </c>
      <c r="S940" s="15">
        <f t="shared" si="58"/>
        <v>41761.810150462967</v>
      </c>
      <c r="T940" s="15">
        <f t="shared" si="59"/>
        <v>41768.286805555559</v>
      </c>
    </row>
    <row r="941" spans="1:20" ht="48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>
        <f t="shared" si="56"/>
        <v>9.0909090909090905E-3</v>
      </c>
      <c r="P941">
        <f t="shared" si="57"/>
        <v>1399070239</v>
      </c>
      <c r="Q941" t="s">
        <v>8309</v>
      </c>
      <c r="R941" t="s">
        <v>8315</v>
      </c>
      <c r="S941" s="15">
        <f t="shared" si="58"/>
        <v>41761.94258101852</v>
      </c>
      <c r="T941" s="15">
        <f t="shared" si="59"/>
        <v>41791.94258101852</v>
      </c>
    </row>
    <row r="942" spans="1:20" ht="48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>
        <f t="shared" si="56"/>
        <v>104.33333333333333</v>
      </c>
      <c r="P942">
        <f t="shared" si="57"/>
        <v>49974521.035714284</v>
      </c>
      <c r="Q942" t="s">
        <v>8316</v>
      </c>
      <c r="R942" t="s">
        <v>8317</v>
      </c>
      <c r="S942" s="15">
        <f t="shared" si="58"/>
        <v>41764.44663194444</v>
      </c>
      <c r="T942" s="15">
        <f t="shared" si="59"/>
        <v>41791.165972222225</v>
      </c>
    </row>
    <row r="943" spans="1:20" ht="48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>
        <f t="shared" si="56"/>
        <v>100</v>
      </c>
      <c r="P943">
        <f t="shared" si="57"/>
        <v>82316892.529411763</v>
      </c>
      <c r="Q943" t="s">
        <v>8316</v>
      </c>
      <c r="R943" t="s">
        <v>8317</v>
      </c>
      <c r="S943" s="15">
        <f t="shared" si="58"/>
        <v>41765.610798611109</v>
      </c>
      <c r="T943" s="15">
        <f t="shared" si="59"/>
        <v>41777.610798611109</v>
      </c>
    </row>
    <row r="944" spans="1:20" ht="48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>
        <f t="shared" si="56"/>
        <v>37.75</v>
      </c>
      <c r="P944">
        <f t="shared" si="57"/>
        <v>107647253.07692307</v>
      </c>
      <c r="Q944" t="s">
        <v>8316</v>
      </c>
      <c r="R944" t="s">
        <v>8317</v>
      </c>
      <c r="S944" s="15">
        <f t="shared" si="58"/>
        <v>41765.92465277778</v>
      </c>
      <c r="T944" s="15">
        <f t="shared" si="59"/>
        <v>41775.92465277778</v>
      </c>
    </row>
    <row r="945" spans="1:20" ht="48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>
        <f t="shared" si="56"/>
        <v>28.050000000000004</v>
      </c>
      <c r="P945">
        <f t="shared" si="57"/>
        <v>127219590.90909091</v>
      </c>
      <c r="Q945" t="s">
        <v>8316</v>
      </c>
      <c r="R945" t="s">
        <v>8317</v>
      </c>
      <c r="S945" s="15">
        <f t="shared" si="58"/>
        <v>41765.938657407409</v>
      </c>
      <c r="T945" s="15">
        <f t="shared" si="59"/>
        <v>41795.938657407409</v>
      </c>
    </row>
    <row r="946" spans="1:20" ht="48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>
        <f t="shared" si="56"/>
        <v>21.3</v>
      </c>
      <c r="P946">
        <f t="shared" si="57"/>
        <v>73654056</v>
      </c>
      <c r="Q946" t="s">
        <v>8316</v>
      </c>
      <c r="R946" t="s">
        <v>8317</v>
      </c>
      <c r="S946" s="15">
        <f t="shared" si="58"/>
        <v>41766.072500000002</v>
      </c>
      <c r="T946" s="15">
        <f t="shared" si="59"/>
        <v>41791.072500000002</v>
      </c>
    </row>
    <row r="947" spans="1:20" ht="48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>
        <f t="shared" si="56"/>
        <v>41.489795918367342</v>
      </c>
      <c r="P947">
        <f t="shared" si="57"/>
        <v>27989482.68</v>
      </c>
      <c r="Q947" t="s">
        <v>8316</v>
      </c>
      <c r="R947" t="s">
        <v>8317</v>
      </c>
      <c r="S947" s="15">
        <f t="shared" si="58"/>
        <v>41766.617291666669</v>
      </c>
      <c r="T947" s="15">
        <f t="shared" si="59"/>
        <v>41793.290972222225</v>
      </c>
    </row>
    <row r="948" spans="1:20" ht="32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>
        <f t="shared" si="56"/>
        <v>0</v>
      </c>
      <c r="P948" t="e">
        <f t="shared" si="57"/>
        <v>#DIV/0!</v>
      </c>
      <c r="Q948" t="s">
        <v>8316</v>
      </c>
      <c r="R948" t="s">
        <v>8358</v>
      </c>
      <c r="S948" s="15">
        <f t="shared" si="58"/>
        <v>41766.692037037035</v>
      </c>
      <c r="T948" s="15">
        <f t="shared" si="59"/>
        <v>41826.692037037035</v>
      </c>
    </row>
    <row r="949" spans="1:20" ht="32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>
        <f t="shared" si="56"/>
        <v>15.6</v>
      </c>
      <c r="P949">
        <f t="shared" si="57"/>
        <v>73656991.368421048</v>
      </c>
      <c r="Q949" t="s">
        <v>8337</v>
      </c>
      <c r="R949" t="s">
        <v>8338</v>
      </c>
      <c r="S949" s="15">
        <f t="shared" si="58"/>
        <v>41766.718009259261</v>
      </c>
      <c r="T949" s="15">
        <f t="shared" si="59"/>
        <v>41826.718009259261</v>
      </c>
    </row>
    <row r="950" spans="1:20" ht="48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>
        <f t="shared" si="56"/>
        <v>106.76</v>
      </c>
      <c r="P950">
        <f t="shared" si="57"/>
        <v>19711132.605633803</v>
      </c>
      <c r="Q950" t="s">
        <v>8316</v>
      </c>
      <c r="R950" t="s">
        <v>8317</v>
      </c>
      <c r="S950" s="15">
        <f t="shared" si="58"/>
        <v>41766.80572916667</v>
      </c>
      <c r="T950" s="15">
        <f t="shared" si="59"/>
        <v>41799.80572916667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>
        <f t="shared" si="56"/>
        <v>104.24</v>
      </c>
      <c r="P951">
        <f t="shared" si="57"/>
        <v>14578173.583333334</v>
      </c>
      <c r="Q951" t="s">
        <v>8324</v>
      </c>
      <c r="R951" t="s">
        <v>8325</v>
      </c>
      <c r="S951" s="15">
        <f t="shared" si="58"/>
        <v>41766.970648148148</v>
      </c>
      <c r="T951" s="15">
        <f t="shared" si="59"/>
        <v>41799.165972222225</v>
      </c>
    </row>
    <row r="952" spans="1:20" ht="48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>
        <f t="shared" si="56"/>
        <v>0.28333333333333333</v>
      </c>
      <c r="P952">
        <f t="shared" si="57"/>
        <v>349889481.25</v>
      </c>
      <c r="Q952" t="s">
        <v>8318</v>
      </c>
      <c r="R952" t="s">
        <v>8347</v>
      </c>
      <c r="S952" s="15">
        <f t="shared" si="58"/>
        <v>41767.587094907409</v>
      </c>
      <c r="T952" s="15">
        <f t="shared" si="59"/>
        <v>41782.587094907409</v>
      </c>
    </row>
    <row r="953" spans="1:20" ht="48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>
        <f t="shared" si="56"/>
        <v>212.16666666666666</v>
      </c>
      <c r="P953">
        <f t="shared" si="57"/>
        <v>14888972.234042553</v>
      </c>
      <c r="Q953" t="s">
        <v>8335</v>
      </c>
      <c r="R953" t="s">
        <v>8351</v>
      </c>
      <c r="S953" s="15">
        <f t="shared" si="58"/>
        <v>41767.650347222225</v>
      </c>
      <c r="T953" s="15">
        <f t="shared" si="59"/>
        <v>41788.743055555555</v>
      </c>
    </row>
    <row r="954" spans="1:20" ht="32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>
        <f t="shared" si="56"/>
        <v>151.63999999999999</v>
      </c>
      <c r="P954">
        <f t="shared" si="57"/>
        <v>23721422.93220339</v>
      </c>
      <c r="Q954" t="s">
        <v>8324</v>
      </c>
      <c r="R954" t="s">
        <v>8325</v>
      </c>
      <c r="S954" s="15">
        <f t="shared" si="58"/>
        <v>41767.656863425924</v>
      </c>
      <c r="T954" s="15">
        <f t="shared" si="59"/>
        <v>41803.290972222225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>
        <f t="shared" si="56"/>
        <v>134.05000000000001</v>
      </c>
      <c r="P955">
        <f t="shared" si="57"/>
        <v>36833324.789473683</v>
      </c>
      <c r="Q955" t="s">
        <v>8324</v>
      </c>
      <c r="R955" t="s">
        <v>8325</v>
      </c>
      <c r="S955" s="15">
        <f t="shared" si="58"/>
        <v>41768.841921296298</v>
      </c>
      <c r="T955" s="15">
        <f t="shared" si="59"/>
        <v>41799.208333333336</v>
      </c>
    </row>
    <row r="956" spans="1:20" ht="48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>
        <f t="shared" si="56"/>
        <v>4.9516666666666671</v>
      </c>
      <c r="P956">
        <f t="shared" si="57"/>
        <v>37834816.783783786</v>
      </c>
      <c r="Q956" t="s">
        <v>8332</v>
      </c>
      <c r="R956" t="s">
        <v>8333</v>
      </c>
      <c r="S956" s="15">
        <f t="shared" si="58"/>
        <v>41771.40996527778</v>
      </c>
      <c r="T956" s="15">
        <f t="shared" si="59"/>
        <v>41801.40996527778</v>
      </c>
    </row>
    <row r="957" spans="1:20" ht="48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>
        <f t="shared" si="56"/>
        <v>102.27200000000001</v>
      </c>
      <c r="P957">
        <f t="shared" si="57"/>
        <v>6334399.2895927606</v>
      </c>
      <c r="Q957" t="s">
        <v>8335</v>
      </c>
      <c r="R957" t="s">
        <v>8351</v>
      </c>
      <c r="S957" s="15">
        <f t="shared" si="58"/>
        <v>41771.572256944448</v>
      </c>
      <c r="T957" s="15">
        <f t="shared" si="59"/>
        <v>41801.572256944448</v>
      </c>
    </row>
    <row r="958" spans="1:20" ht="48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>
        <f t="shared" si="56"/>
        <v>11.52156862745098</v>
      </c>
      <c r="P958">
        <f t="shared" si="57"/>
        <v>19998701.814285714</v>
      </c>
      <c r="Q958" t="s">
        <v>8318</v>
      </c>
      <c r="R958" t="s">
        <v>8354</v>
      </c>
      <c r="S958" s="15">
        <f t="shared" si="58"/>
        <v>41771.651932870373</v>
      </c>
      <c r="T958" s="15">
        <f t="shared" si="59"/>
        <v>41803.166666666664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>
        <f t="shared" si="56"/>
        <v>101.11111111111111</v>
      </c>
      <c r="P959">
        <f t="shared" si="57"/>
        <v>82348423.411764711</v>
      </c>
      <c r="Q959" t="s">
        <v>8316</v>
      </c>
      <c r="R959" t="s">
        <v>8358</v>
      </c>
      <c r="S959" s="15">
        <f t="shared" si="58"/>
        <v>41771.814791666664</v>
      </c>
      <c r="T959" s="15">
        <f t="shared" si="59"/>
        <v>41801.814791666664</v>
      </c>
    </row>
    <row r="960" spans="1:20" ht="48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>
        <f t="shared" si="56"/>
        <v>124.2</v>
      </c>
      <c r="P960">
        <f t="shared" si="57"/>
        <v>22949973</v>
      </c>
      <c r="Q960" t="s">
        <v>8316</v>
      </c>
      <c r="R960" t="s">
        <v>8317</v>
      </c>
      <c r="S960" s="15">
        <f t="shared" si="58"/>
        <v>41772.105937500004</v>
      </c>
      <c r="T960" s="15">
        <f t="shared" si="59"/>
        <v>41803.916666666664</v>
      </c>
    </row>
    <row r="961" spans="1:20" ht="32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>
        <f t="shared" si="56"/>
        <v>277.93846153846158</v>
      </c>
      <c r="P961">
        <f t="shared" si="57"/>
        <v>5204446.1858736062</v>
      </c>
      <c r="Q961" t="s">
        <v>8337</v>
      </c>
      <c r="R961" t="s">
        <v>8338</v>
      </c>
      <c r="S961" s="15">
        <f t="shared" si="58"/>
        <v>41772.657685185186</v>
      </c>
      <c r="T961" s="15">
        <f t="shared" si="59"/>
        <v>41800.356249999997</v>
      </c>
    </row>
    <row r="962" spans="1:20" ht="48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>
        <f t="shared" ref="O962:O1025" si="60">(E962/D962)*100</f>
        <v>139.19999999999999</v>
      </c>
      <c r="P962">
        <f t="shared" ref="P962:P1025" si="61">(J962/L962)</f>
        <v>20895498.776119404</v>
      </c>
      <c r="Q962" t="s">
        <v>8316</v>
      </c>
      <c r="R962" t="s">
        <v>8317</v>
      </c>
      <c r="S962" s="15">
        <f t="shared" ref="S962:S1025" si="62">(((J962/60)/60)/24)+DATE(1970,1,1)</f>
        <v>41772.685393518521</v>
      </c>
      <c r="T962" s="15">
        <f t="shared" ref="T962:T1025" si="63">(((I962/60)/60)/24)+DATE(1970,1,1)</f>
        <v>41806.290972222225</v>
      </c>
    </row>
    <row r="963" spans="1:20" ht="48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>
        <f t="shared" si="60"/>
        <v>107.65274999999998</v>
      </c>
      <c r="P963">
        <f t="shared" si="61"/>
        <v>24137967.068965517</v>
      </c>
      <c r="Q963" t="s">
        <v>8316</v>
      </c>
      <c r="R963" t="s">
        <v>8358</v>
      </c>
      <c r="S963" s="15">
        <f t="shared" si="62"/>
        <v>41772.727893518517</v>
      </c>
      <c r="T963" s="15">
        <f t="shared" si="63"/>
        <v>41802.727893518517</v>
      </c>
    </row>
    <row r="964" spans="1:20" ht="48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>
        <f t="shared" si="60"/>
        <v>0.4</v>
      </c>
      <c r="P964">
        <f t="shared" si="61"/>
        <v>700004042.5</v>
      </c>
      <c r="Q964" t="s">
        <v>8332</v>
      </c>
      <c r="R964" t="s">
        <v>8334</v>
      </c>
      <c r="S964" s="15">
        <f t="shared" si="62"/>
        <v>41772.797280092593</v>
      </c>
      <c r="T964" s="15">
        <f t="shared" si="63"/>
        <v>41802.797280092593</v>
      </c>
    </row>
    <row r="965" spans="1:20" ht="48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>
        <f t="shared" si="60"/>
        <v>0</v>
      </c>
      <c r="P965" t="e">
        <f t="shared" si="61"/>
        <v>#DIV/0!</v>
      </c>
      <c r="Q965" t="s">
        <v>8332</v>
      </c>
      <c r="R965" t="s">
        <v>8334</v>
      </c>
      <c r="S965" s="15">
        <f t="shared" si="62"/>
        <v>41773.008738425924</v>
      </c>
      <c r="T965" s="15">
        <f t="shared" si="63"/>
        <v>41803.008738425924</v>
      </c>
    </row>
    <row r="966" spans="1:20" ht="48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>
        <f t="shared" si="60"/>
        <v>13.22</v>
      </c>
      <c r="P966">
        <f t="shared" si="61"/>
        <v>34147586.585365854</v>
      </c>
      <c r="Q966" t="s">
        <v>8318</v>
      </c>
      <c r="R966" t="s">
        <v>8320</v>
      </c>
      <c r="S966" s="15">
        <f t="shared" si="62"/>
        <v>41773.294560185182</v>
      </c>
      <c r="T966" s="15">
        <f t="shared" si="63"/>
        <v>41813.294560185182</v>
      </c>
    </row>
    <row r="967" spans="1:20" ht="48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>
        <f t="shared" si="60"/>
        <v>108.4</v>
      </c>
      <c r="P967">
        <f t="shared" si="61"/>
        <v>28002123.420000002</v>
      </c>
      <c r="Q967" t="s">
        <v>8324</v>
      </c>
      <c r="R967" t="s">
        <v>8328</v>
      </c>
      <c r="S967" s="15">
        <f t="shared" si="62"/>
        <v>41773.932534722226</v>
      </c>
      <c r="T967" s="15">
        <f t="shared" si="63"/>
        <v>41811.207638888889</v>
      </c>
    </row>
    <row r="968" spans="1:20" ht="48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>
        <f t="shared" si="60"/>
        <v>120.24999999999999</v>
      </c>
      <c r="P968">
        <f t="shared" si="61"/>
        <v>82362578.470588237</v>
      </c>
      <c r="Q968" t="s">
        <v>8324</v>
      </c>
      <c r="R968" t="s">
        <v>8325</v>
      </c>
      <c r="S968" s="15">
        <f t="shared" si="62"/>
        <v>41774.599930555552</v>
      </c>
      <c r="T968" s="15">
        <f t="shared" si="63"/>
        <v>41804.599930555552</v>
      </c>
    </row>
    <row r="969" spans="1:20" ht="48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>
        <f t="shared" si="60"/>
        <v>0</v>
      </c>
      <c r="P969" t="e">
        <f t="shared" si="61"/>
        <v>#DIV/0!</v>
      </c>
      <c r="Q969" t="s">
        <v>8316</v>
      </c>
      <c r="R969" t="s">
        <v>8317</v>
      </c>
      <c r="S969" s="15">
        <f t="shared" si="62"/>
        <v>41774.651203703703</v>
      </c>
      <c r="T969" s="15">
        <f t="shared" si="63"/>
        <v>41834.651203703703</v>
      </c>
    </row>
    <row r="970" spans="1:20" ht="32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>
        <f t="shared" si="60"/>
        <v>100.925</v>
      </c>
      <c r="P970">
        <f t="shared" si="61"/>
        <v>15911087.295454545</v>
      </c>
      <c r="Q970" t="s">
        <v>8324</v>
      </c>
      <c r="R970" t="s">
        <v>8325</v>
      </c>
      <c r="S970" s="15">
        <f t="shared" si="62"/>
        <v>41774.737060185187</v>
      </c>
      <c r="T970" s="15">
        <f t="shared" si="63"/>
        <v>41807.737060185187</v>
      </c>
    </row>
    <row r="971" spans="1:20" ht="48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>
        <f t="shared" si="60"/>
        <v>108</v>
      </c>
      <c r="P971">
        <f t="shared" si="61"/>
        <v>37844685.513513513</v>
      </c>
      <c r="Q971" t="s">
        <v>8316</v>
      </c>
      <c r="R971" t="s">
        <v>8358</v>
      </c>
      <c r="S971" s="15">
        <f t="shared" si="62"/>
        <v>41775.636157407411</v>
      </c>
      <c r="T971" s="15">
        <f t="shared" si="63"/>
        <v>41805.636157407411</v>
      </c>
    </row>
    <row r="972" spans="1:20" ht="48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>
        <f t="shared" si="60"/>
        <v>0</v>
      </c>
      <c r="P972" t="e">
        <f t="shared" si="61"/>
        <v>#DIV/0!</v>
      </c>
      <c r="Q972" t="s">
        <v>8332</v>
      </c>
      <c r="R972" t="s">
        <v>8333</v>
      </c>
      <c r="S972" s="15">
        <f t="shared" si="62"/>
        <v>41775.713969907411</v>
      </c>
      <c r="T972" s="15">
        <f t="shared" si="63"/>
        <v>41805.713969907411</v>
      </c>
    </row>
    <row r="973" spans="1:20" ht="48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>
        <f t="shared" si="60"/>
        <v>111.15384615384616</v>
      </c>
      <c r="P973">
        <f t="shared" si="61"/>
        <v>19448104.513888888</v>
      </c>
      <c r="Q973" t="s">
        <v>8316</v>
      </c>
      <c r="R973" t="s">
        <v>8317</v>
      </c>
      <c r="S973" s="15">
        <f t="shared" si="62"/>
        <v>41775.753761574073</v>
      </c>
      <c r="T973" s="15">
        <f t="shared" si="63"/>
        <v>41805.753761574073</v>
      </c>
    </row>
    <row r="974" spans="1:20" ht="32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>
        <f t="shared" si="60"/>
        <v>100.66666666666666</v>
      </c>
      <c r="P974">
        <f t="shared" si="61"/>
        <v>70013629</v>
      </c>
      <c r="Q974" t="s">
        <v>8316</v>
      </c>
      <c r="R974" t="s">
        <v>8317</v>
      </c>
      <c r="S974" s="15">
        <f t="shared" si="62"/>
        <v>41775.858564814815</v>
      </c>
      <c r="T974" s="15">
        <f t="shared" si="63"/>
        <v>41822.165972222225</v>
      </c>
    </row>
    <row r="975" spans="1:20" ht="48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>
        <f t="shared" si="60"/>
        <v>100.26315789473684</v>
      </c>
      <c r="P975">
        <f t="shared" si="61"/>
        <v>19722397.95774648</v>
      </c>
      <c r="Q975" t="s">
        <v>8316</v>
      </c>
      <c r="R975" t="s">
        <v>8317</v>
      </c>
      <c r="S975" s="15">
        <f t="shared" si="62"/>
        <v>41776.063136574077</v>
      </c>
      <c r="T975" s="15">
        <f t="shared" si="63"/>
        <v>41807.125</v>
      </c>
    </row>
    <row r="976" spans="1:20" ht="48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>
        <f t="shared" si="60"/>
        <v>0</v>
      </c>
      <c r="P976" t="e">
        <f t="shared" si="61"/>
        <v>#DIV/0!</v>
      </c>
      <c r="Q976" t="s">
        <v>8332</v>
      </c>
      <c r="R976" t="s">
        <v>8334</v>
      </c>
      <c r="S976" s="15">
        <f t="shared" si="62"/>
        <v>41776.284780092588</v>
      </c>
      <c r="T976" s="15">
        <f t="shared" si="63"/>
        <v>41806.284780092588</v>
      </c>
    </row>
    <row r="977" spans="1:20" ht="48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>
        <f t="shared" si="60"/>
        <v>103.029</v>
      </c>
      <c r="P977">
        <f t="shared" si="61"/>
        <v>3234351.7990762126</v>
      </c>
      <c r="Q977" t="s">
        <v>8316</v>
      </c>
      <c r="R977" t="s">
        <v>8356</v>
      </c>
      <c r="S977" s="15">
        <f t="shared" si="62"/>
        <v>41778.193622685183</v>
      </c>
      <c r="T977" s="15">
        <f t="shared" si="63"/>
        <v>41806.184027777781</v>
      </c>
    </row>
    <row r="978" spans="1:20" ht="48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>
        <f t="shared" si="60"/>
        <v>102.61176470588236</v>
      </c>
      <c r="P978">
        <f t="shared" si="61"/>
        <v>38902915.333333336</v>
      </c>
      <c r="Q978" t="s">
        <v>8316</v>
      </c>
      <c r="R978" t="s">
        <v>8356</v>
      </c>
      <c r="S978" s="15">
        <f t="shared" si="62"/>
        <v>41778.548055555555</v>
      </c>
      <c r="T978" s="15">
        <f t="shared" si="63"/>
        <v>41838.548055555555</v>
      </c>
    </row>
    <row r="979" spans="1:20" ht="48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>
        <f t="shared" si="60"/>
        <v>119.32315789473684</v>
      </c>
      <c r="P979">
        <f t="shared" si="61"/>
        <v>6196958.6637168145</v>
      </c>
      <c r="Q979" t="s">
        <v>8316</v>
      </c>
      <c r="R979" t="s">
        <v>8317</v>
      </c>
      <c r="S979" s="15">
        <f t="shared" si="62"/>
        <v>41778.637245370373</v>
      </c>
      <c r="T979" s="15">
        <f t="shared" si="63"/>
        <v>41810.958333333336</v>
      </c>
    </row>
    <row r="980" spans="1:20" ht="32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>
        <f t="shared" si="60"/>
        <v>5.6333333333333329</v>
      </c>
      <c r="P980">
        <f t="shared" si="61"/>
        <v>107732603.46153846</v>
      </c>
      <c r="Q980" t="s">
        <v>8309</v>
      </c>
      <c r="R980" t="s">
        <v>8315</v>
      </c>
      <c r="S980" s="15">
        <f t="shared" si="62"/>
        <v>41778.766724537039</v>
      </c>
      <c r="T980" s="15">
        <f t="shared" si="63"/>
        <v>41806.916666666664</v>
      </c>
    </row>
    <row r="981" spans="1:20" ht="48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>
        <f t="shared" si="60"/>
        <v>0</v>
      </c>
      <c r="P981" t="e">
        <f t="shared" si="61"/>
        <v>#DIV/0!</v>
      </c>
      <c r="Q981" t="s">
        <v>8309</v>
      </c>
      <c r="R981" t="s">
        <v>8312</v>
      </c>
      <c r="S981" s="15">
        <f t="shared" si="62"/>
        <v>41778.915416666663</v>
      </c>
      <c r="T981" s="15">
        <f t="shared" si="63"/>
        <v>41806.844444444447</v>
      </c>
    </row>
    <row r="982" spans="1:20" ht="48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>
        <f t="shared" si="60"/>
        <v>28.799999999999997</v>
      </c>
      <c r="P982">
        <f t="shared" si="61"/>
        <v>107734459.15384616</v>
      </c>
      <c r="Q982" t="s">
        <v>8316</v>
      </c>
      <c r="R982" t="s">
        <v>8317</v>
      </c>
      <c r="S982" s="15">
        <f t="shared" si="62"/>
        <v>41779.045937499999</v>
      </c>
      <c r="T982" s="15">
        <f t="shared" si="63"/>
        <v>41820.727777777778</v>
      </c>
    </row>
    <row r="983" spans="1:20" ht="48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>
        <f t="shared" si="60"/>
        <v>109.00000000000001</v>
      </c>
      <c r="P983">
        <f t="shared" si="61"/>
        <v>93371385.799999997</v>
      </c>
      <c r="Q983" t="s">
        <v>8316</v>
      </c>
      <c r="R983" t="s">
        <v>8317</v>
      </c>
      <c r="S983" s="15">
        <f t="shared" si="62"/>
        <v>41779.310034722221</v>
      </c>
      <c r="T983" s="15">
        <f t="shared" si="63"/>
        <v>41805.666666666664</v>
      </c>
    </row>
    <row r="984" spans="1:20" ht="48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>
        <f t="shared" si="60"/>
        <v>17.62</v>
      </c>
      <c r="P984">
        <f t="shared" si="61"/>
        <v>66695239.571428575</v>
      </c>
      <c r="Q984" t="s">
        <v>8316</v>
      </c>
      <c r="R984" t="s">
        <v>8317</v>
      </c>
      <c r="S984" s="15">
        <f t="shared" si="62"/>
        <v>41779.648506944446</v>
      </c>
      <c r="T984" s="15">
        <f t="shared" si="63"/>
        <v>41809.648506944446</v>
      </c>
    </row>
    <row r="985" spans="1:20" ht="48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>
        <f t="shared" si="60"/>
        <v>0</v>
      </c>
      <c r="P985" t="e">
        <f t="shared" si="61"/>
        <v>#DIV/0!</v>
      </c>
      <c r="Q985" t="s">
        <v>8337</v>
      </c>
      <c r="R985" t="s">
        <v>8344</v>
      </c>
      <c r="S985" s="15">
        <f t="shared" si="62"/>
        <v>41779.649317129632</v>
      </c>
      <c r="T985" s="15">
        <f t="shared" si="63"/>
        <v>41789.649317129632</v>
      </c>
    </row>
    <row r="986" spans="1:20" ht="48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>
        <f t="shared" si="60"/>
        <v>21.55</v>
      </c>
      <c r="P986">
        <f t="shared" si="61"/>
        <v>16673819.523809524</v>
      </c>
      <c r="Q986" t="s">
        <v>8316</v>
      </c>
      <c r="R986" t="s">
        <v>8317</v>
      </c>
      <c r="S986" s="15">
        <f t="shared" si="62"/>
        <v>41779.657870370371</v>
      </c>
      <c r="T986" s="15">
        <f t="shared" si="63"/>
        <v>41821.25</v>
      </c>
    </row>
    <row r="987" spans="1:20" ht="48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>
        <f t="shared" si="60"/>
        <v>2.85</v>
      </c>
      <c r="P987">
        <f t="shared" si="61"/>
        <v>280120811.19999999</v>
      </c>
      <c r="Q987" t="s">
        <v>8316</v>
      </c>
      <c r="R987" t="s">
        <v>8317</v>
      </c>
      <c r="S987" s="15">
        <f t="shared" si="62"/>
        <v>41779.695092592592</v>
      </c>
      <c r="T987" s="15">
        <f t="shared" si="63"/>
        <v>41813.666666666664</v>
      </c>
    </row>
    <row r="988" spans="1:20" ht="32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>
        <f t="shared" si="60"/>
        <v>113.99999999999999</v>
      </c>
      <c r="P988">
        <f t="shared" si="61"/>
        <v>66695551.095238097</v>
      </c>
      <c r="Q988" t="s">
        <v>8316</v>
      </c>
      <c r="R988" t="s">
        <v>8317</v>
      </c>
      <c r="S988" s="15">
        <f t="shared" si="62"/>
        <v>41779.724224537036</v>
      </c>
      <c r="T988" s="15">
        <f t="shared" si="63"/>
        <v>41805.666666666664</v>
      </c>
    </row>
    <row r="989" spans="1:20" ht="48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>
        <f t="shared" si="60"/>
        <v>0.27999999999999997</v>
      </c>
      <c r="P989">
        <f t="shared" si="61"/>
        <v>200090675.42857143</v>
      </c>
      <c r="Q989" t="s">
        <v>8337</v>
      </c>
      <c r="R989" t="s">
        <v>8344</v>
      </c>
      <c r="S989" s="15">
        <f t="shared" si="62"/>
        <v>41780.050092592595</v>
      </c>
      <c r="T989" s="15">
        <f t="shared" si="63"/>
        <v>41808.842361111114</v>
      </c>
    </row>
    <row r="990" spans="1:20" ht="48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>
        <f t="shared" si="60"/>
        <v>100.49999999999999</v>
      </c>
      <c r="P990">
        <f t="shared" si="61"/>
        <v>73717698.894736841</v>
      </c>
      <c r="Q990" t="s">
        <v>8309</v>
      </c>
      <c r="R990" t="s">
        <v>8310</v>
      </c>
      <c r="S990" s="15">
        <f t="shared" si="62"/>
        <v>41780.068043981482</v>
      </c>
      <c r="T990" s="15">
        <f t="shared" si="63"/>
        <v>41815.068043981482</v>
      </c>
    </row>
    <row r="991" spans="1:20" ht="48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>
        <f t="shared" si="60"/>
        <v>119.75</v>
      </c>
      <c r="P991">
        <f t="shared" si="61"/>
        <v>31125912.199999999</v>
      </c>
      <c r="Q991" t="s">
        <v>8316</v>
      </c>
      <c r="R991" t="s">
        <v>8317</v>
      </c>
      <c r="S991" s="15">
        <f t="shared" si="62"/>
        <v>41780.412604166668</v>
      </c>
      <c r="T991" s="15">
        <f t="shared" si="63"/>
        <v>41810.412604166668</v>
      </c>
    </row>
    <row r="992" spans="1:20" ht="48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>
        <f t="shared" si="60"/>
        <v>104.28571428571429</v>
      </c>
      <c r="P992">
        <f t="shared" si="61"/>
        <v>70033792.049999997</v>
      </c>
      <c r="Q992" t="s">
        <v>8316</v>
      </c>
      <c r="R992" t="s">
        <v>8317</v>
      </c>
      <c r="S992" s="15">
        <f t="shared" si="62"/>
        <v>41780.525937500002</v>
      </c>
      <c r="T992" s="15">
        <f t="shared" si="63"/>
        <v>41796.958333333336</v>
      </c>
    </row>
    <row r="993" spans="1:20" ht="48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>
        <f t="shared" si="60"/>
        <v>104</v>
      </c>
      <c r="P993">
        <f t="shared" si="61"/>
        <v>175086499.25</v>
      </c>
      <c r="Q993" t="s">
        <v>8316</v>
      </c>
      <c r="R993" t="s">
        <v>8317</v>
      </c>
      <c r="S993" s="15">
        <f t="shared" si="62"/>
        <v>41780.712893518517</v>
      </c>
      <c r="T993" s="15">
        <f t="shared" si="63"/>
        <v>41806.712893518517</v>
      </c>
    </row>
    <row r="994" spans="1:20" ht="48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>
        <f t="shared" si="60"/>
        <v>100.7161125319693</v>
      </c>
      <c r="P994">
        <f t="shared" si="61"/>
        <v>19187599.8630137</v>
      </c>
      <c r="Q994" t="s">
        <v>8316</v>
      </c>
      <c r="R994" t="s">
        <v>8356</v>
      </c>
      <c r="S994" s="15">
        <f t="shared" si="62"/>
        <v>41780.745254629634</v>
      </c>
      <c r="T994" s="15">
        <f t="shared" si="63"/>
        <v>41810.917361111111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>
        <f t="shared" si="60"/>
        <v>8.7200000000000006</v>
      </c>
      <c r="P995">
        <f t="shared" si="61"/>
        <v>41197008.441176474</v>
      </c>
      <c r="Q995" t="s">
        <v>8316</v>
      </c>
      <c r="R995" t="s">
        <v>8317</v>
      </c>
      <c r="S995" s="15">
        <f t="shared" si="62"/>
        <v>41780.785729166666</v>
      </c>
      <c r="T995" s="15">
        <f t="shared" si="63"/>
        <v>41840.785729166666</v>
      </c>
    </row>
    <row r="996" spans="1:20" ht="48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>
        <f t="shared" si="60"/>
        <v>110.16142857142856</v>
      </c>
      <c r="P996">
        <f t="shared" si="61"/>
        <v>12395616.566371681</v>
      </c>
      <c r="Q996" t="s">
        <v>8309</v>
      </c>
      <c r="R996" t="s">
        <v>8314</v>
      </c>
      <c r="S996" s="15">
        <f t="shared" si="62"/>
        <v>41780.859629629631</v>
      </c>
      <c r="T996" s="15">
        <f t="shared" si="63"/>
        <v>41811.165972222225</v>
      </c>
    </row>
    <row r="997" spans="1:20" ht="48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>
        <f t="shared" si="60"/>
        <v>1.9</v>
      </c>
      <c r="P997">
        <f t="shared" si="61"/>
        <v>233453450.5</v>
      </c>
      <c r="Q997" t="s">
        <v>8316</v>
      </c>
      <c r="R997" t="s">
        <v>8317</v>
      </c>
      <c r="S997" s="15">
        <f t="shared" si="62"/>
        <v>41781.045173611114</v>
      </c>
      <c r="T997" s="15">
        <f t="shared" si="63"/>
        <v>41811.045173611114</v>
      </c>
    </row>
    <row r="998" spans="1:20" ht="48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>
        <f t="shared" si="60"/>
        <v>118.39285714285714</v>
      </c>
      <c r="P998">
        <f t="shared" si="61"/>
        <v>31834661.636363637</v>
      </c>
      <c r="Q998" t="s">
        <v>8316</v>
      </c>
      <c r="R998" t="s">
        <v>8317</v>
      </c>
      <c r="S998" s="15">
        <f t="shared" si="62"/>
        <v>41781.096203703702</v>
      </c>
      <c r="T998" s="15">
        <f t="shared" si="63"/>
        <v>41794.207638888889</v>
      </c>
    </row>
    <row r="999" spans="1:20" ht="48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>
        <f t="shared" si="60"/>
        <v>117.39999999999999</v>
      </c>
      <c r="P999">
        <f t="shared" si="61"/>
        <v>27466164.882352941</v>
      </c>
      <c r="Q999" t="s">
        <v>8316</v>
      </c>
      <c r="R999" t="s">
        <v>8317</v>
      </c>
      <c r="S999" s="15">
        <f t="shared" si="62"/>
        <v>41781.666770833333</v>
      </c>
      <c r="T999" s="15">
        <f t="shared" si="63"/>
        <v>41811.666770833333</v>
      </c>
    </row>
    <row r="1000" spans="1:20" ht="48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>
        <f t="shared" si="60"/>
        <v>125.98333333333333</v>
      </c>
      <c r="P1000">
        <f t="shared" si="61"/>
        <v>5305980.1969696973</v>
      </c>
      <c r="Q1000" t="s">
        <v>8321</v>
      </c>
      <c r="R1000" t="s">
        <v>8322</v>
      </c>
      <c r="S1000" s="15">
        <f t="shared" si="62"/>
        <v>41781.717268518521</v>
      </c>
      <c r="T1000" s="15">
        <f t="shared" si="63"/>
        <v>41811.717268518521</v>
      </c>
    </row>
    <row r="1001" spans="1:20" ht="32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>
        <f t="shared" si="60"/>
        <v>11.75</v>
      </c>
      <c r="P1001">
        <f t="shared" si="61"/>
        <v>16479841.341176471</v>
      </c>
      <c r="Q1001" t="s">
        <v>8335</v>
      </c>
      <c r="R1001" t="s">
        <v>8336</v>
      </c>
      <c r="S1001" s="15">
        <f t="shared" si="62"/>
        <v>41781.806875000002</v>
      </c>
      <c r="T1001" s="15">
        <f t="shared" si="63"/>
        <v>41818.806875000002</v>
      </c>
    </row>
    <row r="1002" spans="1:20" ht="48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>
        <f t="shared" si="60"/>
        <v>127.86666666666666</v>
      </c>
      <c r="P1002">
        <f t="shared" si="61"/>
        <v>25014119.285714287</v>
      </c>
      <c r="Q1002" t="s">
        <v>8316</v>
      </c>
      <c r="R1002" t="s">
        <v>8317</v>
      </c>
      <c r="S1002" s="15">
        <f t="shared" si="62"/>
        <v>41781.855092592588</v>
      </c>
      <c r="T1002" s="15">
        <f t="shared" si="63"/>
        <v>41811.855092592588</v>
      </c>
    </row>
    <row r="1003" spans="1:20" ht="48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>
        <f t="shared" si="60"/>
        <v>103.36388888888889</v>
      </c>
      <c r="P1003">
        <f t="shared" si="61"/>
        <v>9661153.6758620683</v>
      </c>
      <c r="Q1003" t="s">
        <v>8337</v>
      </c>
      <c r="R1003" t="s">
        <v>8338</v>
      </c>
      <c r="S1003" s="15">
        <f t="shared" si="62"/>
        <v>41782.741701388892</v>
      </c>
      <c r="T1003" s="15">
        <f t="shared" si="63"/>
        <v>41810.915972222225</v>
      </c>
    </row>
    <row r="1004" spans="1:20" ht="48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>
        <f t="shared" si="60"/>
        <v>196.4</v>
      </c>
      <c r="P1004">
        <f t="shared" si="61"/>
        <v>1027085.8870967742</v>
      </c>
      <c r="Q1004" t="s">
        <v>8318</v>
      </c>
      <c r="R1004" t="s">
        <v>8348</v>
      </c>
      <c r="S1004" s="15">
        <f t="shared" si="62"/>
        <v>41783.642939814818</v>
      </c>
      <c r="T1004" s="15">
        <f t="shared" si="63"/>
        <v>41843.642939814818</v>
      </c>
    </row>
    <row r="1005" spans="1:20" ht="48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>
        <f t="shared" si="60"/>
        <v>0.43307086614173229</v>
      </c>
      <c r="P1005">
        <f t="shared" si="61"/>
        <v>467014743</v>
      </c>
      <c r="Q1005" t="s">
        <v>8316</v>
      </c>
      <c r="R1005" t="s">
        <v>8317</v>
      </c>
      <c r="S1005" s="15">
        <f t="shared" si="62"/>
        <v>41784.789687500001</v>
      </c>
      <c r="T1005" s="15">
        <f t="shared" si="63"/>
        <v>41814.789687500001</v>
      </c>
    </row>
    <row r="1006" spans="1:20" ht="48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>
        <f t="shared" si="60"/>
        <v>0</v>
      </c>
      <c r="P1006" t="e">
        <f t="shared" si="61"/>
        <v>#DIV/0!</v>
      </c>
      <c r="Q1006" t="s">
        <v>8316</v>
      </c>
      <c r="R1006" t="s">
        <v>8317</v>
      </c>
      <c r="S1006" s="15">
        <f t="shared" si="62"/>
        <v>41784.952488425923</v>
      </c>
      <c r="T1006" s="15">
        <f t="shared" si="63"/>
        <v>41811.458333333336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>
        <f t="shared" si="60"/>
        <v>131.62883248730967</v>
      </c>
      <c r="P1007">
        <f t="shared" si="61"/>
        <v>8491524.2363636363</v>
      </c>
      <c r="Q1007" t="s">
        <v>8309</v>
      </c>
      <c r="R1007" t="s">
        <v>8314</v>
      </c>
      <c r="S1007" s="15">
        <f t="shared" si="62"/>
        <v>41785.452534722222</v>
      </c>
      <c r="T1007" s="15">
        <f t="shared" si="63"/>
        <v>41815.452534722222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>
        <f t="shared" si="60"/>
        <v>108.25</v>
      </c>
      <c r="P1008">
        <f t="shared" si="61"/>
        <v>40032101.314285718</v>
      </c>
      <c r="Q1008" t="s">
        <v>8316</v>
      </c>
      <c r="R1008" t="s">
        <v>8317</v>
      </c>
      <c r="S1008" s="15">
        <f t="shared" si="62"/>
        <v>41785.707708333335</v>
      </c>
      <c r="T1008" s="15">
        <f t="shared" si="63"/>
        <v>41815.707708333335</v>
      </c>
    </row>
    <row r="1009" spans="1:20" ht="48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>
        <f t="shared" si="60"/>
        <v>103.17647058823529</v>
      </c>
      <c r="P1009">
        <f t="shared" si="61"/>
        <v>35028130.950000003</v>
      </c>
      <c r="Q1009" t="s">
        <v>8316</v>
      </c>
      <c r="R1009" t="s">
        <v>8356</v>
      </c>
      <c r="S1009" s="15">
        <f t="shared" si="62"/>
        <v>41785.72729166667</v>
      </c>
      <c r="T1009" s="15">
        <f t="shared" si="63"/>
        <v>41801.166666666664</v>
      </c>
    </row>
    <row r="1010" spans="1:20" ht="48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>
        <f t="shared" si="60"/>
        <v>154.93846153846152</v>
      </c>
      <c r="P1010">
        <f t="shared" si="61"/>
        <v>7374719.8210526314</v>
      </c>
      <c r="Q1010" t="s">
        <v>8324</v>
      </c>
      <c r="R1010" t="s">
        <v>8325</v>
      </c>
      <c r="S1010" s="15">
        <f t="shared" si="62"/>
        <v>41786.555162037039</v>
      </c>
      <c r="T1010" s="15">
        <f t="shared" si="63"/>
        <v>41815.083333333336</v>
      </c>
    </row>
    <row r="1011" spans="1:20" ht="48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>
        <f t="shared" si="60"/>
        <v>110.76216216216217</v>
      </c>
      <c r="P1011">
        <f t="shared" si="61"/>
        <v>6640767.208530806</v>
      </c>
      <c r="Q1011" t="s">
        <v>8337</v>
      </c>
      <c r="R1011" t="s">
        <v>8338</v>
      </c>
      <c r="S1011" s="15">
        <f t="shared" si="62"/>
        <v>41786.614363425928</v>
      </c>
      <c r="T1011" s="15">
        <f t="shared" si="63"/>
        <v>41817.614363425928</v>
      </c>
    </row>
    <row r="1012" spans="1:20" ht="32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>
        <f t="shared" si="60"/>
        <v>110.65833333333333</v>
      </c>
      <c r="P1012">
        <f t="shared" si="61"/>
        <v>7827956.1061452515</v>
      </c>
      <c r="Q1012" t="s">
        <v>8335</v>
      </c>
      <c r="R1012" t="s">
        <v>8351</v>
      </c>
      <c r="S1012" s="15">
        <f t="shared" si="62"/>
        <v>41786.640543981484</v>
      </c>
      <c r="T1012" s="15">
        <f t="shared" si="63"/>
        <v>41816.640543981484</v>
      </c>
    </row>
    <row r="1013" spans="1:20" ht="48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>
        <f t="shared" si="60"/>
        <v>102.85714285714285</v>
      </c>
      <c r="P1013">
        <f t="shared" si="61"/>
        <v>23353428.850000001</v>
      </c>
      <c r="Q1013" t="s">
        <v>8309</v>
      </c>
      <c r="R1013" t="s">
        <v>8311</v>
      </c>
      <c r="S1013" s="15">
        <f t="shared" si="62"/>
        <v>41786.65892361111</v>
      </c>
      <c r="T1013" s="15">
        <f t="shared" si="63"/>
        <v>41812.65892361111</v>
      </c>
    </row>
    <row r="1014" spans="1:20" ht="48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>
        <f t="shared" si="60"/>
        <v>110.1</v>
      </c>
      <c r="P1014">
        <f t="shared" si="61"/>
        <v>46707152.700000003</v>
      </c>
      <c r="Q1014" t="s">
        <v>8316</v>
      </c>
      <c r="R1014" t="s">
        <v>8317</v>
      </c>
      <c r="S1014" s="15">
        <f t="shared" si="62"/>
        <v>41786.761354166665</v>
      </c>
      <c r="T1014" s="15">
        <f t="shared" si="63"/>
        <v>41821.207638888889</v>
      </c>
    </row>
    <row r="1015" spans="1:20" ht="48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>
        <f t="shared" si="60"/>
        <v>15.266666666666667</v>
      </c>
      <c r="P1015">
        <f t="shared" si="61"/>
        <v>35030793.049999997</v>
      </c>
      <c r="Q1015" t="s">
        <v>8316</v>
      </c>
      <c r="R1015" t="s">
        <v>8317</v>
      </c>
      <c r="S1015" s="15">
        <f t="shared" si="62"/>
        <v>41786.959745370368</v>
      </c>
      <c r="T1015" s="15">
        <f t="shared" si="63"/>
        <v>41816.959745370368</v>
      </c>
    </row>
    <row r="1016" spans="1:20" ht="48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>
        <f t="shared" si="60"/>
        <v>100.245</v>
      </c>
      <c r="P1016">
        <f t="shared" si="61"/>
        <v>56050162.200000003</v>
      </c>
      <c r="Q1016" t="s">
        <v>8316</v>
      </c>
      <c r="R1016" t="s">
        <v>8317</v>
      </c>
      <c r="S1016" s="15">
        <f t="shared" si="62"/>
        <v>41787.218229166669</v>
      </c>
      <c r="T1016" s="15">
        <f t="shared" si="63"/>
        <v>41817.218229166669</v>
      </c>
    </row>
    <row r="1017" spans="1:20" ht="48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>
        <f t="shared" si="60"/>
        <v>1.4210526315789473</v>
      </c>
      <c r="P1017">
        <f t="shared" si="61"/>
        <v>155699342.66666666</v>
      </c>
      <c r="Q1017" t="s">
        <v>8316</v>
      </c>
      <c r="R1017" t="s">
        <v>8317</v>
      </c>
      <c r="S1017" s="15">
        <f t="shared" si="62"/>
        <v>41787.681527777779</v>
      </c>
      <c r="T1017" s="15">
        <f t="shared" si="63"/>
        <v>41817.681527777779</v>
      </c>
    </row>
    <row r="1018" spans="1:20" ht="48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>
        <f t="shared" si="60"/>
        <v>0.325125</v>
      </c>
      <c r="P1018">
        <f t="shared" si="61"/>
        <v>700656404</v>
      </c>
      <c r="Q1018" t="s">
        <v>8335</v>
      </c>
      <c r="R1018" t="s">
        <v>8336</v>
      </c>
      <c r="S1018" s="15">
        <f t="shared" si="62"/>
        <v>41787.898240740738</v>
      </c>
      <c r="T1018" s="15">
        <f t="shared" si="63"/>
        <v>41817.898240740738</v>
      </c>
    </row>
    <row r="1019" spans="1:20" ht="32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>
        <f t="shared" si="60"/>
        <v>102.65010000000001</v>
      </c>
      <c r="P1019">
        <f t="shared" si="61"/>
        <v>14597250.46875</v>
      </c>
      <c r="Q1019" t="s">
        <v>8316</v>
      </c>
      <c r="R1019" t="s">
        <v>8358</v>
      </c>
      <c r="S1019" s="15">
        <f t="shared" si="62"/>
        <v>41788.167187500003</v>
      </c>
      <c r="T1019" s="15">
        <f t="shared" si="63"/>
        <v>41823.167187500003</v>
      </c>
    </row>
    <row r="1020" spans="1:20" ht="48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>
        <f t="shared" si="60"/>
        <v>13.433333333333334</v>
      </c>
      <c r="P1020">
        <f t="shared" si="61"/>
        <v>280270919.39999998</v>
      </c>
      <c r="Q1020" t="s">
        <v>8309</v>
      </c>
      <c r="R1020" t="s">
        <v>8312</v>
      </c>
      <c r="S1020" s="15">
        <f t="shared" si="62"/>
        <v>41788.381909722222</v>
      </c>
      <c r="T1020" s="15">
        <f t="shared" si="63"/>
        <v>41821.791666666664</v>
      </c>
    </row>
    <row r="1021" spans="1:20" ht="48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>
        <f t="shared" si="60"/>
        <v>100</v>
      </c>
      <c r="P1021">
        <f t="shared" si="61"/>
        <v>70068616.200000003</v>
      </c>
      <c r="Q1021" t="s">
        <v>8316</v>
      </c>
      <c r="R1021" t="s">
        <v>8317</v>
      </c>
      <c r="S1021" s="15">
        <f t="shared" si="62"/>
        <v>41788.587083333332</v>
      </c>
      <c r="T1021" s="15">
        <f t="shared" si="63"/>
        <v>41818.587083333332</v>
      </c>
    </row>
    <row r="1022" spans="1:20" ht="32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>
        <f t="shared" si="60"/>
        <v>100</v>
      </c>
      <c r="P1022">
        <f t="shared" si="61"/>
        <v>70068628.700000003</v>
      </c>
      <c r="Q1022" t="s">
        <v>8316</v>
      </c>
      <c r="R1022" t="s">
        <v>8317</v>
      </c>
      <c r="S1022" s="15">
        <f t="shared" si="62"/>
        <v>41788.58997685185</v>
      </c>
      <c r="T1022" s="15">
        <f t="shared" si="63"/>
        <v>41818.58997685185</v>
      </c>
    </row>
    <row r="1023" spans="1:20" ht="32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>
        <f t="shared" si="60"/>
        <v>33.784615384615385</v>
      </c>
      <c r="P1023">
        <f t="shared" si="61"/>
        <v>87587566.5</v>
      </c>
      <c r="Q1023" t="s">
        <v>8324</v>
      </c>
      <c r="R1023" t="s">
        <v>8346</v>
      </c>
      <c r="S1023" s="15">
        <f t="shared" si="62"/>
        <v>41788.919722222221</v>
      </c>
      <c r="T1023" s="15">
        <f t="shared" si="63"/>
        <v>41817.919722222221</v>
      </c>
    </row>
    <row r="1024" spans="1:20" ht="32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>
        <f t="shared" si="60"/>
        <v>112.25</v>
      </c>
      <c r="P1024">
        <f t="shared" si="61"/>
        <v>19738238.647887323</v>
      </c>
      <c r="Q1024" t="s">
        <v>8316</v>
      </c>
      <c r="R1024" t="s">
        <v>8317</v>
      </c>
      <c r="S1024" s="15">
        <f t="shared" si="62"/>
        <v>41789.080370370371</v>
      </c>
      <c r="T1024" s="15">
        <f t="shared" si="63"/>
        <v>41822.166666666664</v>
      </c>
    </row>
    <row r="1025" spans="1:20" ht="48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>
        <f t="shared" si="60"/>
        <v>101.35000000000001</v>
      </c>
      <c r="P1025">
        <f t="shared" si="61"/>
        <v>87589155.5</v>
      </c>
      <c r="Q1025" t="s">
        <v>8309</v>
      </c>
      <c r="R1025" t="s">
        <v>8310</v>
      </c>
      <c r="S1025" s="15">
        <f t="shared" si="62"/>
        <v>41789.21398148148</v>
      </c>
      <c r="T1025" s="15">
        <f t="shared" si="63"/>
        <v>41809.166666666664</v>
      </c>
    </row>
    <row r="1026" spans="1:20" ht="48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>
        <f t="shared" ref="O1026:O1089" si="64">(E1026/D1026)*100</f>
        <v>101.92000000000002</v>
      </c>
      <c r="P1026">
        <f t="shared" ref="P1026:P1089" si="65">(J1026/L1026)</f>
        <v>14155924.636363637</v>
      </c>
      <c r="Q1026" t="s">
        <v>8321</v>
      </c>
      <c r="R1026" t="s">
        <v>8322</v>
      </c>
      <c r="S1026" s="15">
        <f t="shared" ref="S1026:S1089" si="66">(((J1026/60)/60)/24)+DATE(1970,1,1)</f>
        <v>41789.330312500002</v>
      </c>
      <c r="T1026" s="15">
        <f t="shared" ref="T1026:T1089" si="67">(((I1026/60)/60)/24)+DATE(1970,1,1)</f>
        <v>41829.330312500002</v>
      </c>
    </row>
    <row r="1027" spans="1:20" ht="48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>
        <f t="shared" si="64"/>
        <v>144.4</v>
      </c>
      <c r="P1027">
        <f t="shared" si="65"/>
        <v>24587207.210526317</v>
      </c>
      <c r="Q1027" t="s">
        <v>8316</v>
      </c>
      <c r="R1027" t="s">
        <v>8317</v>
      </c>
      <c r="S1027" s="15">
        <f t="shared" si="66"/>
        <v>41789.726979166669</v>
      </c>
      <c r="T1027" s="15">
        <f t="shared" si="67"/>
        <v>41799.726979166669</v>
      </c>
    </row>
    <row r="1028" spans="1:20" ht="48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>
        <f t="shared" si="64"/>
        <v>0.04</v>
      </c>
      <c r="P1028">
        <f t="shared" si="65"/>
        <v>1401485207</v>
      </c>
      <c r="Q1028" t="s">
        <v>8316</v>
      </c>
      <c r="R1028" t="s">
        <v>8317</v>
      </c>
      <c r="S1028" s="15">
        <f t="shared" si="66"/>
        <v>41789.893599537041</v>
      </c>
      <c r="T1028" s="15">
        <f t="shared" si="67"/>
        <v>41815.875</v>
      </c>
    </row>
    <row r="1029" spans="1:20" ht="48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>
        <f t="shared" si="64"/>
        <v>101.14333333333335</v>
      </c>
      <c r="P1029">
        <f t="shared" si="65"/>
        <v>11394190.926829269</v>
      </c>
      <c r="Q1029" t="s">
        <v>8335</v>
      </c>
      <c r="R1029" t="s">
        <v>8351</v>
      </c>
      <c r="S1029" s="15">
        <f t="shared" si="66"/>
        <v>41789.896805555552</v>
      </c>
      <c r="T1029" s="15">
        <f t="shared" si="67"/>
        <v>41819.896805555552</v>
      </c>
    </row>
    <row r="1030" spans="1:20" ht="48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>
        <f t="shared" si="64"/>
        <v>7.3400000000000007</v>
      </c>
      <c r="P1030">
        <f t="shared" si="65"/>
        <v>155731750.22222221</v>
      </c>
      <c r="Q1030" t="s">
        <v>8337</v>
      </c>
      <c r="R1030" t="s">
        <v>8344</v>
      </c>
      <c r="S1030" s="15">
        <f t="shared" si="66"/>
        <v>41791.057314814818</v>
      </c>
      <c r="T1030" s="15">
        <f t="shared" si="67"/>
        <v>41835.21597222222</v>
      </c>
    </row>
    <row r="1031" spans="1:20" ht="32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>
        <f t="shared" si="64"/>
        <v>100.31000000000002</v>
      </c>
      <c r="P1031">
        <f t="shared" si="65"/>
        <v>15402454.681318682</v>
      </c>
      <c r="Q1031" t="s">
        <v>8316</v>
      </c>
      <c r="R1031" t="s">
        <v>8317</v>
      </c>
      <c r="S1031" s="15">
        <f t="shared" si="66"/>
        <v>41791.492777777778</v>
      </c>
      <c r="T1031" s="15">
        <f t="shared" si="67"/>
        <v>41836.492777777778</v>
      </c>
    </row>
    <row r="1032" spans="1:20" ht="48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>
        <f t="shared" si="64"/>
        <v>165.29333333333335</v>
      </c>
      <c r="P1032">
        <f t="shared" si="65"/>
        <v>1694851.7835550182</v>
      </c>
      <c r="Q1032" t="s">
        <v>8309</v>
      </c>
      <c r="R1032" t="s">
        <v>8310</v>
      </c>
      <c r="S1032" s="15">
        <f t="shared" si="66"/>
        <v>41791.713252314818</v>
      </c>
      <c r="T1032" s="15">
        <f t="shared" si="67"/>
        <v>41836.125</v>
      </c>
    </row>
    <row r="1033" spans="1:20" ht="48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>
        <f t="shared" si="64"/>
        <v>107.20930232558139</v>
      </c>
      <c r="P1033">
        <f t="shared" si="65"/>
        <v>30471013.717391305</v>
      </c>
      <c r="Q1033" t="s">
        <v>8316</v>
      </c>
      <c r="R1033" t="s">
        <v>8317</v>
      </c>
      <c r="S1033" s="15">
        <f t="shared" si="66"/>
        <v>41791.993414351848</v>
      </c>
      <c r="T1033" s="15">
        <f t="shared" si="67"/>
        <v>41821.993414351848</v>
      </c>
    </row>
    <row r="1034" spans="1:20" ht="48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>
        <f t="shared" si="64"/>
        <v>20.705000000000002</v>
      </c>
      <c r="P1034">
        <f t="shared" si="65"/>
        <v>56067429.200000003</v>
      </c>
      <c r="Q1034" t="s">
        <v>8335</v>
      </c>
      <c r="R1034" t="s">
        <v>8336</v>
      </c>
      <c r="S1034" s="15">
        <f t="shared" si="66"/>
        <v>41792.214467592588</v>
      </c>
      <c r="T1034" s="15">
        <f t="shared" si="67"/>
        <v>41826.214467592588</v>
      </c>
    </row>
    <row r="1035" spans="1:20" ht="48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>
        <f t="shared" si="64"/>
        <v>103.46657233816768</v>
      </c>
      <c r="P1035">
        <f t="shared" si="65"/>
        <v>40048974.685714282</v>
      </c>
      <c r="Q1035" t="s">
        <v>8316</v>
      </c>
      <c r="R1035" t="s">
        <v>8317</v>
      </c>
      <c r="S1035" s="15">
        <f t="shared" si="66"/>
        <v>41792.542986111112</v>
      </c>
      <c r="T1035" s="15">
        <f t="shared" si="67"/>
        <v>41813.75</v>
      </c>
    </row>
    <row r="1036" spans="1:20" ht="48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>
        <f t="shared" si="64"/>
        <v>100</v>
      </c>
      <c r="P1036">
        <f t="shared" si="65"/>
        <v>48335274.206896551</v>
      </c>
      <c r="Q1036" t="s">
        <v>8316</v>
      </c>
      <c r="R1036" t="s">
        <v>8317</v>
      </c>
      <c r="S1036" s="15">
        <f t="shared" si="66"/>
        <v>41792.645277777774</v>
      </c>
      <c r="T1036" s="15">
        <f t="shared" si="67"/>
        <v>41822.645277777774</v>
      </c>
    </row>
    <row r="1037" spans="1:20" ht="48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>
        <f t="shared" si="64"/>
        <v>119.97755555555555</v>
      </c>
      <c r="P1037">
        <f t="shared" si="65"/>
        <v>13223819.433962265</v>
      </c>
      <c r="Q1037" t="s">
        <v>8324</v>
      </c>
      <c r="R1037" t="s">
        <v>8325</v>
      </c>
      <c r="S1037" s="15">
        <f t="shared" si="66"/>
        <v>41792.667361111111</v>
      </c>
      <c r="T1037" s="15">
        <f t="shared" si="67"/>
        <v>41813.667361111111</v>
      </c>
    </row>
    <row r="1038" spans="1:20" ht="48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>
        <f t="shared" si="64"/>
        <v>0.01</v>
      </c>
      <c r="P1038">
        <f t="shared" si="65"/>
        <v>1401726595</v>
      </c>
      <c r="Q1038" t="s">
        <v>8309</v>
      </c>
      <c r="R1038" t="s">
        <v>8313</v>
      </c>
      <c r="S1038" s="15">
        <f t="shared" si="66"/>
        <v>41792.687442129631</v>
      </c>
      <c r="T1038" s="15">
        <f t="shared" si="67"/>
        <v>41822.687442129631</v>
      </c>
    </row>
    <row r="1039" spans="1:20" ht="48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>
        <f t="shared" si="64"/>
        <v>17.512820512820511</v>
      </c>
      <c r="P1039">
        <f t="shared" si="65"/>
        <v>51916894.185185187</v>
      </c>
      <c r="Q1039" t="s">
        <v>8318</v>
      </c>
      <c r="R1039" t="s">
        <v>8355</v>
      </c>
      <c r="S1039" s="15">
        <f t="shared" si="66"/>
        <v>41793.029432870368</v>
      </c>
      <c r="T1039" s="15">
        <f t="shared" si="67"/>
        <v>41823.029432870368</v>
      </c>
    </row>
    <row r="1040" spans="1:20" ht="48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>
        <f t="shared" si="64"/>
        <v>15</v>
      </c>
      <c r="P1040">
        <f t="shared" si="65"/>
        <v>140176847.80000001</v>
      </c>
      <c r="Q1040" t="s">
        <v>8316</v>
      </c>
      <c r="R1040" t="s">
        <v>8358</v>
      </c>
      <c r="S1040" s="15">
        <f t="shared" si="66"/>
        <v>41793.17219907407</v>
      </c>
      <c r="T1040" s="15">
        <f t="shared" si="67"/>
        <v>41823.17219907407</v>
      </c>
    </row>
    <row r="1041" spans="1:20" ht="48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>
        <f t="shared" si="64"/>
        <v>10.625</v>
      </c>
      <c r="P1041">
        <f t="shared" si="65"/>
        <v>350442544.5</v>
      </c>
      <c r="Q1041" t="s">
        <v>8316</v>
      </c>
      <c r="R1041" t="s">
        <v>8317</v>
      </c>
      <c r="S1041" s="15">
        <f t="shared" si="66"/>
        <v>41793.191875000004</v>
      </c>
      <c r="T1041" s="15">
        <f t="shared" si="67"/>
        <v>41807.191875000004</v>
      </c>
    </row>
    <row r="1042" spans="1:20" ht="48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>
        <f t="shared" si="64"/>
        <v>0.82000000000000006</v>
      </c>
      <c r="P1042">
        <f t="shared" si="65"/>
        <v>1401810583</v>
      </c>
      <c r="Q1042" t="s">
        <v>8332</v>
      </c>
      <c r="R1042" t="s">
        <v>8333</v>
      </c>
      <c r="S1042" s="15">
        <f t="shared" si="66"/>
        <v>41793.659525462965</v>
      </c>
      <c r="T1042" s="15">
        <f t="shared" si="67"/>
        <v>41853.659525462965</v>
      </c>
    </row>
    <row r="1043" spans="1:20" ht="48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>
        <f t="shared" si="64"/>
        <v>159.9402985074627</v>
      </c>
      <c r="P1043">
        <f t="shared" si="65"/>
        <v>10539935.195488721</v>
      </c>
      <c r="Q1043" t="s">
        <v>8316</v>
      </c>
      <c r="R1043" t="s">
        <v>8317</v>
      </c>
      <c r="S1043" s="15">
        <f t="shared" si="66"/>
        <v>41793.668761574074</v>
      </c>
      <c r="T1043" s="15">
        <f t="shared" si="67"/>
        <v>41823.668761574074</v>
      </c>
    </row>
    <row r="1044" spans="1:20" ht="32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>
        <f t="shared" si="64"/>
        <v>0</v>
      </c>
      <c r="P1044" t="e">
        <f t="shared" si="65"/>
        <v>#DIV/0!</v>
      </c>
      <c r="Q1044" t="s">
        <v>8316</v>
      </c>
      <c r="R1044" t="s">
        <v>8317</v>
      </c>
      <c r="S1044" s="15">
        <f t="shared" si="66"/>
        <v>41793.710231481484</v>
      </c>
      <c r="T1044" s="15">
        <f t="shared" si="67"/>
        <v>41823.710231481484</v>
      </c>
    </row>
    <row r="1045" spans="1:20" ht="48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>
        <f t="shared" si="64"/>
        <v>0</v>
      </c>
      <c r="P1045" t="e">
        <f t="shared" si="65"/>
        <v>#DIV/0!</v>
      </c>
      <c r="Q1045" t="s">
        <v>8316</v>
      </c>
      <c r="R1045" t="s">
        <v>8317</v>
      </c>
      <c r="S1045" s="15">
        <f t="shared" si="66"/>
        <v>41793.814259259263</v>
      </c>
      <c r="T1045" s="15">
        <f t="shared" si="67"/>
        <v>41825.165972222225</v>
      </c>
    </row>
    <row r="1046" spans="1:20" ht="48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>
        <f t="shared" si="64"/>
        <v>106.4875</v>
      </c>
      <c r="P1046">
        <f t="shared" si="65"/>
        <v>24169762.931034483</v>
      </c>
      <c r="Q1046" t="s">
        <v>8309</v>
      </c>
      <c r="R1046" t="s">
        <v>8310</v>
      </c>
      <c r="S1046" s="15">
        <f t="shared" si="66"/>
        <v>41794.072337962964</v>
      </c>
      <c r="T1046" s="15">
        <f t="shared" si="67"/>
        <v>41804.072337962964</v>
      </c>
    </row>
    <row r="1047" spans="1:20" ht="48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>
        <f t="shared" si="64"/>
        <v>5.0999999999999996</v>
      </c>
      <c r="P1047">
        <f t="shared" si="65"/>
        <v>93456719.733333334</v>
      </c>
      <c r="Q1047" t="s">
        <v>8309</v>
      </c>
      <c r="R1047" t="s">
        <v>8312</v>
      </c>
      <c r="S1047" s="15">
        <f t="shared" si="66"/>
        <v>41794.124953703707</v>
      </c>
      <c r="T1047" s="15">
        <f t="shared" si="67"/>
        <v>41854.124953703707</v>
      </c>
    </row>
    <row r="1048" spans="1:20" ht="48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>
        <f t="shared" si="64"/>
        <v>100</v>
      </c>
      <c r="P1048">
        <f t="shared" si="65"/>
        <v>107839279.53846154</v>
      </c>
      <c r="Q1048" t="s">
        <v>8316</v>
      </c>
      <c r="R1048" t="s">
        <v>8317</v>
      </c>
      <c r="S1048" s="15">
        <f t="shared" si="66"/>
        <v>41794.817523148151</v>
      </c>
      <c r="T1048" s="15">
        <f t="shared" si="67"/>
        <v>41824.458333333336</v>
      </c>
    </row>
    <row r="1049" spans="1:20" ht="48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>
        <f t="shared" si="64"/>
        <v>102.69999999999999</v>
      </c>
      <c r="P1049">
        <f t="shared" si="65"/>
        <v>18206815.181818184</v>
      </c>
      <c r="Q1049" t="s">
        <v>8324</v>
      </c>
      <c r="R1049" t="s">
        <v>8325</v>
      </c>
      <c r="S1049" s="15">
        <f t="shared" si="66"/>
        <v>41794.981122685182</v>
      </c>
      <c r="T1049" s="15">
        <f t="shared" si="67"/>
        <v>41854.708333333336</v>
      </c>
    </row>
    <row r="1050" spans="1:20" ht="48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>
        <f t="shared" si="64"/>
        <v>115.5</v>
      </c>
      <c r="P1050">
        <f t="shared" si="65"/>
        <v>66760572.761904761</v>
      </c>
      <c r="Q1050" t="s">
        <v>8316</v>
      </c>
      <c r="R1050" t="s">
        <v>8317</v>
      </c>
      <c r="S1050" s="15">
        <f t="shared" si="66"/>
        <v>41795.528101851851</v>
      </c>
      <c r="T1050" s="15">
        <f t="shared" si="67"/>
        <v>41825.528101851851</v>
      </c>
    </row>
    <row r="1051" spans="1:20" ht="48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>
        <f t="shared" si="64"/>
        <v>18</v>
      </c>
      <c r="P1051">
        <f t="shared" si="65"/>
        <v>200282592.42857143</v>
      </c>
      <c r="Q1051" t="s">
        <v>8316</v>
      </c>
      <c r="R1051" t="s">
        <v>8317</v>
      </c>
      <c r="S1051" s="15">
        <f t="shared" si="66"/>
        <v>41795.598923611113</v>
      </c>
      <c r="T1051" s="15">
        <f t="shared" si="67"/>
        <v>41825.598923611113</v>
      </c>
    </row>
    <row r="1052" spans="1:20" ht="48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>
        <f t="shared" si="64"/>
        <v>0.16666666666666669</v>
      </c>
      <c r="P1052">
        <f t="shared" si="65"/>
        <v>1402009632</v>
      </c>
      <c r="Q1052" t="s">
        <v>8335</v>
      </c>
      <c r="R1052" t="s">
        <v>8336</v>
      </c>
      <c r="S1052" s="15">
        <f t="shared" si="66"/>
        <v>41795.963333333333</v>
      </c>
      <c r="T1052" s="15">
        <f t="shared" si="67"/>
        <v>41825.963333333333</v>
      </c>
    </row>
    <row r="1053" spans="1:20" ht="64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>
        <f t="shared" si="64"/>
        <v>107.1</v>
      </c>
      <c r="P1053">
        <f t="shared" si="65"/>
        <v>20926108.791044775</v>
      </c>
      <c r="Q1053" t="s">
        <v>8316</v>
      </c>
      <c r="R1053" t="s">
        <v>8317</v>
      </c>
      <c r="S1053" s="15">
        <f t="shared" si="66"/>
        <v>41796.422326388885</v>
      </c>
      <c r="T1053" s="15">
        <f t="shared" si="67"/>
        <v>41826.422326388885</v>
      </c>
    </row>
    <row r="1054" spans="1:20" ht="48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>
        <f t="shared" si="64"/>
        <v>26.900000000000002</v>
      </c>
      <c r="P1054">
        <f t="shared" si="65"/>
        <v>63729942.68181818</v>
      </c>
      <c r="Q1054" t="s">
        <v>8321</v>
      </c>
      <c r="R1054" t="s">
        <v>8340</v>
      </c>
      <c r="S1054" s="15">
        <f t="shared" si="66"/>
        <v>41796.531701388885</v>
      </c>
      <c r="T1054" s="15">
        <f t="shared" si="67"/>
        <v>41833.207638888889</v>
      </c>
    </row>
    <row r="1055" spans="1:20" ht="48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>
        <f t="shared" si="64"/>
        <v>138.33333333333334</v>
      </c>
      <c r="P1055">
        <f t="shared" si="65"/>
        <v>17525993.324999999</v>
      </c>
      <c r="Q1055" t="s">
        <v>8316</v>
      </c>
      <c r="R1055" t="s">
        <v>8317</v>
      </c>
      <c r="S1055" s="15">
        <f t="shared" si="66"/>
        <v>41796.771597222221</v>
      </c>
      <c r="T1055" s="15">
        <f t="shared" si="67"/>
        <v>41826.771597222221</v>
      </c>
    </row>
    <row r="1056" spans="1:20" ht="48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>
        <f t="shared" si="64"/>
        <v>102.64512500000001</v>
      </c>
      <c r="P1056">
        <f t="shared" si="65"/>
        <v>14917732.340425532</v>
      </c>
      <c r="Q1056" t="s">
        <v>8316</v>
      </c>
      <c r="R1056" t="s">
        <v>8317</v>
      </c>
      <c r="S1056" s="15">
        <f t="shared" si="66"/>
        <v>41798.94027777778</v>
      </c>
      <c r="T1056" s="15">
        <f t="shared" si="67"/>
        <v>41828.94027777778</v>
      </c>
    </row>
    <row r="1057" spans="1:20" ht="48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>
        <f t="shared" si="64"/>
        <v>6.6666666666666666E-2</v>
      </c>
      <c r="P1057">
        <f t="shared" si="65"/>
        <v>1402294381</v>
      </c>
      <c r="Q1057" t="s">
        <v>8316</v>
      </c>
      <c r="R1057" t="s">
        <v>8358</v>
      </c>
      <c r="S1057" s="15">
        <f t="shared" si="66"/>
        <v>41799.259039351848</v>
      </c>
      <c r="T1057" s="15">
        <f t="shared" si="67"/>
        <v>41819.259039351848</v>
      </c>
    </row>
    <row r="1058" spans="1:20" ht="48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>
        <f t="shared" si="64"/>
        <v>22.91</v>
      </c>
      <c r="P1058">
        <f t="shared" si="65"/>
        <v>40066208.45714286</v>
      </c>
      <c r="Q1058" t="s">
        <v>8321</v>
      </c>
      <c r="R1058" t="s">
        <v>8343</v>
      </c>
      <c r="S1058" s="15">
        <f t="shared" si="66"/>
        <v>41799.524259259262</v>
      </c>
      <c r="T1058" s="15">
        <f t="shared" si="67"/>
        <v>41829.524259259262</v>
      </c>
    </row>
    <row r="1059" spans="1:20" ht="48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>
        <f t="shared" si="64"/>
        <v>127.15</v>
      </c>
      <c r="P1059">
        <f t="shared" si="65"/>
        <v>22259226.380952381</v>
      </c>
      <c r="Q1059" t="s">
        <v>8316</v>
      </c>
      <c r="R1059" t="s">
        <v>8317</v>
      </c>
      <c r="S1059" s="15">
        <f t="shared" si="66"/>
        <v>41799.685902777775</v>
      </c>
      <c r="T1059" s="15">
        <f t="shared" si="67"/>
        <v>41827.083333333336</v>
      </c>
    </row>
    <row r="1060" spans="1:20" ht="48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>
        <f t="shared" si="64"/>
        <v>5.08</v>
      </c>
      <c r="P1060">
        <f t="shared" si="65"/>
        <v>116861222.08333333</v>
      </c>
      <c r="Q1060" t="s">
        <v>8337</v>
      </c>
      <c r="R1060" t="s">
        <v>8349</v>
      </c>
      <c r="S1060" s="15">
        <f t="shared" si="66"/>
        <v>41799.725289351853</v>
      </c>
      <c r="T1060" s="15">
        <f t="shared" si="67"/>
        <v>41829.725289351853</v>
      </c>
    </row>
    <row r="1061" spans="1:20" ht="48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>
        <f t="shared" si="64"/>
        <v>125</v>
      </c>
      <c r="P1061">
        <f t="shared" si="65"/>
        <v>200334622.7142857</v>
      </c>
      <c r="Q1061" t="s">
        <v>8321</v>
      </c>
      <c r="R1061" t="s">
        <v>8322</v>
      </c>
      <c r="S1061" s="15">
        <f t="shared" si="66"/>
        <v>41799.814340277779</v>
      </c>
      <c r="T1061" s="15">
        <f t="shared" si="67"/>
        <v>41834.814340277779</v>
      </c>
    </row>
    <row r="1062" spans="1:20" ht="48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>
        <f t="shared" si="64"/>
        <v>0.155</v>
      </c>
      <c r="P1062">
        <f t="shared" si="65"/>
        <v>467447921.66666669</v>
      </c>
      <c r="Q1062" t="s">
        <v>8309</v>
      </c>
      <c r="R1062" t="s">
        <v>8315</v>
      </c>
      <c r="S1062" s="15">
        <f t="shared" si="66"/>
        <v>41799.830613425926</v>
      </c>
      <c r="T1062" s="15">
        <f t="shared" si="67"/>
        <v>41823.125</v>
      </c>
    </row>
    <row r="1063" spans="1:20" ht="48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>
        <f t="shared" si="64"/>
        <v>105.55000000000001</v>
      </c>
      <c r="P1063">
        <f t="shared" si="65"/>
        <v>8347567.0773809524</v>
      </c>
      <c r="Q1063" t="s">
        <v>8316</v>
      </c>
      <c r="R1063" t="s">
        <v>8317</v>
      </c>
      <c r="S1063" s="15">
        <f t="shared" si="66"/>
        <v>41800.380428240744</v>
      </c>
      <c r="T1063" s="15">
        <f t="shared" si="67"/>
        <v>41830.380428240744</v>
      </c>
    </row>
    <row r="1064" spans="1:20" ht="48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>
        <f t="shared" si="64"/>
        <v>106.00260000000002</v>
      </c>
      <c r="P1064">
        <f t="shared" si="65"/>
        <v>1487163.2566277836</v>
      </c>
      <c r="Q1064" t="s">
        <v>8318</v>
      </c>
      <c r="R1064" t="s">
        <v>8348</v>
      </c>
      <c r="S1064" s="15">
        <f t="shared" si="66"/>
        <v>41800.423043981478</v>
      </c>
      <c r="T1064" s="15">
        <f t="shared" si="67"/>
        <v>41830.423043981478</v>
      </c>
    </row>
    <row r="1065" spans="1:20" ht="48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>
        <f t="shared" si="64"/>
        <v>101.25</v>
      </c>
      <c r="P1065">
        <f t="shared" si="65"/>
        <v>36905365.973684214</v>
      </c>
      <c r="Q1065" t="s">
        <v>8316</v>
      </c>
      <c r="R1065" t="s">
        <v>8317</v>
      </c>
      <c r="S1065" s="15">
        <f t="shared" si="66"/>
        <v>41800.526701388888</v>
      </c>
      <c r="T1065" s="15">
        <f t="shared" si="67"/>
        <v>41850.958333333336</v>
      </c>
    </row>
    <row r="1066" spans="1:20" ht="48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>
        <f t="shared" si="64"/>
        <v>234.42048</v>
      </c>
      <c r="P1066">
        <f t="shared" si="65"/>
        <v>3961612.0423728814</v>
      </c>
      <c r="Q1066" t="s">
        <v>8318</v>
      </c>
      <c r="R1066" t="s">
        <v>8348</v>
      </c>
      <c r="S1066" s="15">
        <f t="shared" si="66"/>
        <v>41800.604895833334</v>
      </c>
      <c r="T1066" s="15">
        <f t="shared" si="67"/>
        <v>41830.604895833334</v>
      </c>
    </row>
    <row r="1067" spans="1:20" ht="48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>
        <f t="shared" si="64"/>
        <v>0</v>
      </c>
      <c r="P1067" t="e">
        <f t="shared" si="65"/>
        <v>#DIV/0!</v>
      </c>
      <c r="Q1067" t="s">
        <v>8337</v>
      </c>
      <c r="R1067" t="s">
        <v>8349</v>
      </c>
      <c r="S1067" s="15">
        <f t="shared" si="66"/>
        <v>41800.819571759261</v>
      </c>
      <c r="T1067" s="15">
        <f t="shared" si="67"/>
        <v>41830.819571759261</v>
      </c>
    </row>
    <row r="1068" spans="1:20" ht="48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>
        <f t="shared" si="64"/>
        <v>101.52222222222223</v>
      </c>
      <c r="P1068">
        <f t="shared" si="65"/>
        <v>7834867.5977653628</v>
      </c>
      <c r="Q1068" t="s">
        <v>8324</v>
      </c>
      <c r="R1068" t="s">
        <v>8325</v>
      </c>
      <c r="S1068" s="15">
        <f t="shared" si="66"/>
        <v>41800.959490740745</v>
      </c>
      <c r="T1068" s="15">
        <f t="shared" si="67"/>
        <v>41830.959490740745</v>
      </c>
    </row>
    <row r="1069" spans="1:20" ht="16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>
        <f t="shared" si="64"/>
        <v>26.953125</v>
      </c>
      <c r="P1069">
        <f t="shared" si="65"/>
        <v>175306896.75</v>
      </c>
      <c r="Q1069" t="s">
        <v>8309</v>
      </c>
      <c r="R1069" t="s">
        <v>8315</v>
      </c>
      <c r="S1069" s="15">
        <f t="shared" si="66"/>
        <v>41801.120069444441</v>
      </c>
      <c r="T1069" s="15">
        <f t="shared" si="67"/>
        <v>41817.120069444441</v>
      </c>
    </row>
    <row r="1070" spans="1:20" ht="48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>
        <f t="shared" si="64"/>
        <v>0.6</v>
      </c>
      <c r="P1070">
        <f t="shared" si="65"/>
        <v>701253139</v>
      </c>
      <c r="Q1070" t="s">
        <v>8316</v>
      </c>
      <c r="R1070" t="s">
        <v>8317</v>
      </c>
      <c r="S1070" s="15">
        <f t="shared" si="66"/>
        <v>41801.711550925924</v>
      </c>
      <c r="T1070" s="15">
        <f t="shared" si="67"/>
        <v>41844.124305555553</v>
      </c>
    </row>
    <row r="1071" spans="1:20" ht="32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>
        <f t="shared" si="64"/>
        <v>102.90416666666667</v>
      </c>
      <c r="P1071">
        <f t="shared" si="65"/>
        <v>7048144.8140703514</v>
      </c>
      <c r="Q1071" t="s">
        <v>8316</v>
      </c>
      <c r="R1071" t="s">
        <v>8317</v>
      </c>
      <c r="S1071" s="15">
        <f t="shared" si="66"/>
        <v>41802.574282407404</v>
      </c>
      <c r="T1071" s="15">
        <f t="shared" si="67"/>
        <v>41823.165972222225</v>
      </c>
    </row>
    <row r="1072" spans="1:20" ht="48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>
        <f t="shared" si="64"/>
        <v>100.55555555555556</v>
      </c>
      <c r="P1072">
        <f t="shared" si="65"/>
        <v>93505656.400000006</v>
      </c>
      <c r="Q1072" t="s">
        <v>8316</v>
      </c>
      <c r="R1072" t="s">
        <v>8317</v>
      </c>
      <c r="S1072" s="15">
        <f t="shared" si="66"/>
        <v>41802.62090277778</v>
      </c>
      <c r="T1072" s="15">
        <f t="shared" si="67"/>
        <v>41822.62090277778</v>
      </c>
    </row>
    <row r="1073" spans="1:20" ht="32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>
        <f t="shared" si="64"/>
        <v>117.5</v>
      </c>
      <c r="P1073">
        <f t="shared" si="65"/>
        <v>56103866.68</v>
      </c>
      <c r="Q1073" t="s">
        <v>8324</v>
      </c>
      <c r="R1073" t="s">
        <v>8345</v>
      </c>
      <c r="S1073" s="15">
        <f t="shared" si="66"/>
        <v>41802.757719907408</v>
      </c>
      <c r="T1073" s="15">
        <f t="shared" si="67"/>
        <v>41832.757719907408</v>
      </c>
    </row>
    <row r="1074" spans="1:20" ht="48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>
        <f t="shared" si="64"/>
        <v>308.65999999999997</v>
      </c>
      <c r="P1074">
        <f t="shared" si="65"/>
        <v>5333077.8935361216</v>
      </c>
      <c r="Q1074" t="s">
        <v>8309</v>
      </c>
      <c r="R1074" t="s">
        <v>8310</v>
      </c>
      <c r="S1074" s="15">
        <f t="shared" si="66"/>
        <v>41802.790347222224</v>
      </c>
      <c r="T1074" s="15">
        <f t="shared" si="67"/>
        <v>41833</v>
      </c>
    </row>
    <row r="1075" spans="1:20" ht="48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>
        <f t="shared" si="64"/>
        <v>0.6</v>
      </c>
      <c r="P1075">
        <f t="shared" si="65"/>
        <v>1402612730</v>
      </c>
      <c r="Q1075" t="s">
        <v>8324</v>
      </c>
      <c r="R1075" t="s">
        <v>8327</v>
      </c>
      <c r="S1075" s="15">
        <f t="shared" si="66"/>
        <v>41802.94363425926</v>
      </c>
      <c r="T1075" s="15">
        <f t="shared" si="67"/>
        <v>41834.104166666664</v>
      </c>
    </row>
    <row r="1076" spans="1:20" ht="32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>
        <f t="shared" si="64"/>
        <v>0.03</v>
      </c>
      <c r="P1076">
        <f t="shared" si="65"/>
        <v>701313813.5</v>
      </c>
      <c r="Q1076" t="s">
        <v>8318</v>
      </c>
      <c r="R1076" t="s">
        <v>8320</v>
      </c>
      <c r="S1076" s="15">
        <f t="shared" si="66"/>
        <v>41803.116053240738</v>
      </c>
      <c r="T1076" s="15">
        <f t="shared" si="67"/>
        <v>41863.116053240738</v>
      </c>
    </row>
    <row r="1077" spans="1:20" ht="32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>
        <f t="shared" si="64"/>
        <v>133.33333333333331</v>
      </c>
      <c r="P1077">
        <f t="shared" si="65"/>
        <v>25502856.600000001</v>
      </c>
      <c r="Q1077" t="s">
        <v>8316</v>
      </c>
      <c r="R1077" t="s">
        <v>8358</v>
      </c>
      <c r="S1077" s="15">
        <f t="shared" si="66"/>
        <v>41803.457326388889</v>
      </c>
      <c r="T1077" s="15">
        <f t="shared" si="67"/>
        <v>41833.457326388889</v>
      </c>
    </row>
    <row r="1078" spans="1:20" ht="48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>
        <f t="shared" si="64"/>
        <v>0</v>
      </c>
      <c r="P1078" t="e">
        <f t="shared" si="65"/>
        <v>#DIV/0!</v>
      </c>
      <c r="Q1078" t="s">
        <v>8318</v>
      </c>
      <c r="R1078" t="s">
        <v>8319</v>
      </c>
      <c r="S1078" s="15">
        <f t="shared" si="66"/>
        <v>41803.692789351851</v>
      </c>
      <c r="T1078" s="15">
        <f t="shared" si="67"/>
        <v>41833.692789351851</v>
      </c>
    </row>
    <row r="1079" spans="1:20" ht="32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>
        <f t="shared" si="64"/>
        <v>543.349156424581</v>
      </c>
      <c r="P1079">
        <f t="shared" si="65"/>
        <v>167806.39897116879</v>
      </c>
      <c r="Q1079" t="s">
        <v>8318</v>
      </c>
      <c r="R1079" t="s">
        <v>8348</v>
      </c>
      <c r="S1079" s="15">
        <f t="shared" si="66"/>
        <v>41803.880659722221</v>
      </c>
      <c r="T1079" s="15">
        <f t="shared" si="67"/>
        <v>41843.880659722221</v>
      </c>
    </row>
    <row r="1080" spans="1:20" ht="48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>
        <f t="shared" si="64"/>
        <v>47.05</v>
      </c>
      <c r="P1080">
        <f t="shared" si="65"/>
        <v>82516762.588235289</v>
      </c>
      <c r="Q1080" t="s">
        <v>8316</v>
      </c>
      <c r="R1080" t="s">
        <v>8317</v>
      </c>
      <c r="S1080" s="15">
        <f t="shared" si="66"/>
        <v>41804.937083333331</v>
      </c>
      <c r="T1080" s="15">
        <f t="shared" si="67"/>
        <v>41821.9375</v>
      </c>
    </row>
    <row r="1081" spans="1:20" ht="48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>
        <f t="shared" si="64"/>
        <v>0.6875</v>
      </c>
      <c r="P1081">
        <f t="shared" si="65"/>
        <v>701433875</v>
      </c>
      <c r="Q1081" t="s">
        <v>8335</v>
      </c>
      <c r="R1081" t="s">
        <v>8336</v>
      </c>
      <c r="S1081" s="15">
        <f t="shared" si="66"/>
        <v>41805.895254629628</v>
      </c>
      <c r="T1081" s="15">
        <f t="shared" si="67"/>
        <v>41830.895254629628</v>
      </c>
    </row>
    <row r="1082" spans="1:20" ht="48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>
        <f t="shared" si="64"/>
        <v>0</v>
      </c>
      <c r="P1082" t="e">
        <f t="shared" si="65"/>
        <v>#DIV/0!</v>
      </c>
      <c r="Q1082" t="s">
        <v>8318</v>
      </c>
      <c r="R1082" t="s">
        <v>8320</v>
      </c>
      <c r="S1082" s="15">
        <f t="shared" si="66"/>
        <v>41806.106770833336</v>
      </c>
      <c r="T1082" s="15">
        <f t="shared" si="67"/>
        <v>41836.106770833336</v>
      </c>
    </row>
    <row r="1083" spans="1:20" ht="48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>
        <f t="shared" si="64"/>
        <v>101.1</v>
      </c>
      <c r="P1083">
        <f t="shared" si="65"/>
        <v>25979832.685185187</v>
      </c>
      <c r="Q1083" t="s">
        <v>8316</v>
      </c>
      <c r="R1083" t="s">
        <v>8317</v>
      </c>
      <c r="S1083" s="15">
        <f t="shared" si="66"/>
        <v>41806.395428240743</v>
      </c>
      <c r="T1083" s="15">
        <f t="shared" si="67"/>
        <v>41843.458333333336</v>
      </c>
    </row>
    <row r="1084" spans="1:20" ht="48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>
        <f t="shared" si="64"/>
        <v>171.73333333333335</v>
      </c>
      <c r="P1084">
        <f t="shared" si="65"/>
        <v>17986270.192307692</v>
      </c>
      <c r="Q1084" t="s">
        <v>8316</v>
      </c>
      <c r="R1084" t="s">
        <v>8317</v>
      </c>
      <c r="S1084" s="15">
        <f t="shared" si="66"/>
        <v>41806.605034722219</v>
      </c>
      <c r="T1084" s="15">
        <f t="shared" si="67"/>
        <v>41836.605034722219</v>
      </c>
    </row>
    <row r="1085" spans="1:20" ht="48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>
        <f t="shared" si="64"/>
        <v>150.01875000000001</v>
      </c>
      <c r="P1085">
        <f t="shared" si="65"/>
        <v>6525264.4930232558</v>
      </c>
      <c r="Q1085" t="s">
        <v>8337</v>
      </c>
      <c r="R1085" t="s">
        <v>8338</v>
      </c>
      <c r="S1085" s="15">
        <f t="shared" si="66"/>
        <v>41806.637337962966</v>
      </c>
      <c r="T1085" s="15">
        <f t="shared" si="67"/>
        <v>41836.637337962966</v>
      </c>
    </row>
    <row r="1086" spans="1:20" ht="48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>
        <f t="shared" si="64"/>
        <v>130.83333333333334</v>
      </c>
      <c r="P1086">
        <f t="shared" si="65"/>
        <v>66806410.904761903</v>
      </c>
      <c r="Q1086" t="s">
        <v>8316</v>
      </c>
      <c r="R1086" t="s">
        <v>8358</v>
      </c>
      <c r="S1086" s="15">
        <f t="shared" si="66"/>
        <v>41806.669317129628</v>
      </c>
      <c r="T1086" s="15">
        <f t="shared" si="67"/>
        <v>41835.208333333336</v>
      </c>
    </row>
    <row r="1087" spans="1:20" ht="48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>
        <f t="shared" si="64"/>
        <v>495.8</v>
      </c>
      <c r="P1087">
        <f t="shared" si="65"/>
        <v>1419985.2307692308</v>
      </c>
      <c r="Q1087" t="s">
        <v>8332</v>
      </c>
      <c r="R1087" t="s">
        <v>8350</v>
      </c>
      <c r="S1087" s="15">
        <f t="shared" si="66"/>
        <v>41806.794074074074</v>
      </c>
      <c r="T1087" s="15">
        <f t="shared" si="67"/>
        <v>41839.125</v>
      </c>
    </row>
    <row r="1088" spans="1:20" ht="48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>
        <f t="shared" si="64"/>
        <v>26.200000000000003</v>
      </c>
      <c r="P1088">
        <f t="shared" si="65"/>
        <v>467657812.66666669</v>
      </c>
      <c r="Q1088" t="s">
        <v>8337</v>
      </c>
      <c r="R1088" t="s">
        <v>8349</v>
      </c>
      <c r="S1088" s="15">
        <f t="shared" si="66"/>
        <v>41807.118495370371</v>
      </c>
      <c r="T1088" s="15">
        <f t="shared" si="67"/>
        <v>41852.118495370371</v>
      </c>
    </row>
    <row r="1089" spans="1:20" ht="48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>
        <f t="shared" si="64"/>
        <v>122.10975609756099</v>
      </c>
      <c r="P1089">
        <f t="shared" si="65"/>
        <v>11790021.907563025</v>
      </c>
      <c r="Q1089" t="s">
        <v>8321</v>
      </c>
      <c r="R1089" t="s">
        <v>8322</v>
      </c>
      <c r="S1089" s="15">
        <f t="shared" si="66"/>
        <v>41807.571840277778</v>
      </c>
      <c r="T1089" s="15">
        <f t="shared" si="67"/>
        <v>41852.571840277778</v>
      </c>
    </row>
    <row r="1090" spans="1:20" ht="48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>
        <f t="shared" ref="O1090:O1153" si="68">(E1090/D1090)*100</f>
        <v>105.91999999999999</v>
      </c>
      <c r="P1090">
        <f t="shared" ref="P1090:P1153" si="69">(J1090/L1090)</f>
        <v>11224137.168</v>
      </c>
      <c r="Q1090" t="s">
        <v>8335</v>
      </c>
      <c r="R1090" t="s">
        <v>8351</v>
      </c>
      <c r="S1090" s="15">
        <f t="shared" ref="S1090:S1153" si="70">(((J1090/60)/60)/24)+DATE(1970,1,1)</f>
        <v>41807.624374999999</v>
      </c>
      <c r="T1090" s="15">
        <f t="shared" ref="T1090:T1153" si="71">(((I1090/60)/60)/24)+DATE(1970,1,1)</f>
        <v>41837.624374999999</v>
      </c>
    </row>
    <row r="1091" spans="1:20" ht="64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>
        <f t="shared" si="68"/>
        <v>119.238</v>
      </c>
      <c r="P1091">
        <f t="shared" si="69"/>
        <v>37919535.75675676</v>
      </c>
      <c r="Q1091" t="s">
        <v>8316</v>
      </c>
      <c r="R1091" t="s">
        <v>8317</v>
      </c>
      <c r="S1091" s="15">
        <f t="shared" si="70"/>
        <v>41807.690081018518</v>
      </c>
      <c r="T1091" s="15">
        <f t="shared" si="71"/>
        <v>41837.690081018518</v>
      </c>
    </row>
    <row r="1092" spans="1:20" ht="48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>
        <f t="shared" si="68"/>
        <v>116.21</v>
      </c>
      <c r="P1092">
        <f t="shared" si="69"/>
        <v>26981227.807692308</v>
      </c>
      <c r="Q1092" t="s">
        <v>8309</v>
      </c>
      <c r="R1092" t="s">
        <v>8310</v>
      </c>
      <c r="S1092" s="15">
        <f t="shared" si="70"/>
        <v>41807.701921296299</v>
      </c>
      <c r="T1092" s="15">
        <f t="shared" si="71"/>
        <v>41837.701921296299</v>
      </c>
    </row>
    <row r="1093" spans="1:20" ht="32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>
        <f t="shared" si="68"/>
        <v>100.93333333333334</v>
      </c>
      <c r="P1093">
        <f t="shared" si="69"/>
        <v>34220777.756097563</v>
      </c>
      <c r="Q1093" t="s">
        <v>8309</v>
      </c>
      <c r="R1093" t="s">
        <v>8310</v>
      </c>
      <c r="S1093" s="15">
        <f t="shared" si="70"/>
        <v>41808.02648148148</v>
      </c>
      <c r="T1093" s="15">
        <f t="shared" si="71"/>
        <v>41833.582638888889</v>
      </c>
    </row>
    <row r="1094" spans="1:20" ht="48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>
        <f t="shared" si="68"/>
        <v>119.7</v>
      </c>
      <c r="P1094">
        <f t="shared" si="69"/>
        <v>36922809.263157897</v>
      </c>
      <c r="Q1094" t="s">
        <v>8316</v>
      </c>
      <c r="R1094" t="s">
        <v>8317</v>
      </c>
      <c r="S1094" s="15">
        <f t="shared" si="70"/>
        <v>41808.198518518519</v>
      </c>
      <c r="T1094" s="15">
        <f t="shared" si="71"/>
        <v>41838.198518518519</v>
      </c>
    </row>
    <row r="1095" spans="1:20" ht="48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>
        <f t="shared" si="68"/>
        <v>100.45454545454547</v>
      </c>
      <c r="P1095">
        <f t="shared" si="69"/>
        <v>70155286.200000003</v>
      </c>
      <c r="Q1095" t="s">
        <v>8316</v>
      </c>
      <c r="R1095" t="s">
        <v>8317</v>
      </c>
      <c r="S1095" s="15">
        <f t="shared" si="70"/>
        <v>41808.649583333332</v>
      </c>
      <c r="T1095" s="15">
        <f t="shared" si="71"/>
        <v>41868.649583333332</v>
      </c>
    </row>
    <row r="1096" spans="1:20" ht="48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>
        <f t="shared" si="68"/>
        <v>106</v>
      </c>
      <c r="P1096">
        <f t="shared" si="69"/>
        <v>15418763.197802197</v>
      </c>
      <c r="Q1096" t="s">
        <v>8316</v>
      </c>
      <c r="R1096" t="s">
        <v>8317</v>
      </c>
      <c r="S1096" s="15">
        <f t="shared" si="70"/>
        <v>41808.669571759259</v>
      </c>
      <c r="T1096" s="15">
        <f t="shared" si="71"/>
        <v>41838.669571759259</v>
      </c>
    </row>
    <row r="1097" spans="1:20" ht="48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>
        <f t="shared" si="68"/>
        <v>120</v>
      </c>
      <c r="P1097">
        <f t="shared" si="69"/>
        <v>51967619.888888888</v>
      </c>
      <c r="Q1097" t="s">
        <v>8316</v>
      </c>
      <c r="R1097" t="s">
        <v>8358</v>
      </c>
      <c r="S1097" s="15">
        <f t="shared" si="70"/>
        <v>41808.881215277775</v>
      </c>
      <c r="T1097" s="15">
        <f t="shared" si="71"/>
        <v>41846.207638888889</v>
      </c>
    </row>
    <row r="1098" spans="1:20" ht="48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>
        <f t="shared" si="68"/>
        <v>211</v>
      </c>
      <c r="P1098">
        <f t="shared" si="69"/>
        <v>77951961.333333328</v>
      </c>
      <c r="Q1098" t="s">
        <v>8316</v>
      </c>
      <c r="R1098" t="s">
        <v>8317</v>
      </c>
      <c r="S1098" s="15">
        <f t="shared" si="70"/>
        <v>41808.991944444446</v>
      </c>
      <c r="T1098" s="15">
        <f t="shared" si="71"/>
        <v>41838.991944444446</v>
      </c>
    </row>
    <row r="1099" spans="1:20" ht="48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>
        <f t="shared" si="68"/>
        <v>105.2184</v>
      </c>
      <c r="P1099">
        <f t="shared" si="69"/>
        <v>17111544.243902437</v>
      </c>
      <c r="Q1099" t="s">
        <v>8316</v>
      </c>
      <c r="R1099" t="s">
        <v>8317</v>
      </c>
      <c r="S1099" s="15">
        <f t="shared" si="70"/>
        <v>41809.12300925926</v>
      </c>
      <c r="T1099" s="15">
        <f t="shared" si="71"/>
        <v>41831.677083333336</v>
      </c>
    </row>
    <row r="1100" spans="1:20" ht="32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>
        <f t="shared" si="68"/>
        <v>4.3333333333333335E-2</v>
      </c>
      <c r="P1100">
        <f t="shared" si="69"/>
        <v>350787351</v>
      </c>
      <c r="Q1100" t="s">
        <v>8335</v>
      </c>
      <c r="R1100" t="s">
        <v>8352</v>
      </c>
      <c r="S1100" s="15">
        <f t="shared" si="70"/>
        <v>41809.155138888891</v>
      </c>
      <c r="T1100" s="15">
        <f t="shared" si="71"/>
        <v>41839.155138888891</v>
      </c>
    </row>
    <row r="1101" spans="1:20" ht="48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>
        <f t="shared" si="68"/>
        <v>101.03500000000001</v>
      </c>
      <c r="P1101">
        <f t="shared" si="69"/>
        <v>3464615.5012345677</v>
      </c>
      <c r="Q1101" t="s">
        <v>8337</v>
      </c>
      <c r="R1101" t="s">
        <v>8338</v>
      </c>
      <c r="S1101" s="15">
        <f t="shared" si="70"/>
        <v>41809.385162037033</v>
      </c>
      <c r="T1101" s="15">
        <f t="shared" si="71"/>
        <v>41839.385162037033</v>
      </c>
    </row>
    <row r="1102" spans="1:20" ht="32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>
        <f t="shared" si="68"/>
        <v>0.25</v>
      </c>
      <c r="P1102">
        <f t="shared" si="69"/>
        <v>1403169690</v>
      </c>
      <c r="Q1102" t="s">
        <v>8316</v>
      </c>
      <c r="R1102" t="s">
        <v>8317</v>
      </c>
      <c r="S1102" s="15">
        <f t="shared" si="70"/>
        <v>41809.389930555553</v>
      </c>
      <c r="T1102" s="15">
        <f t="shared" si="71"/>
        <v>41839.389930555553</v>
      </c>
    </row>
    <row r="1103" spans="1:20" ht="16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>
        <f t="shared" si="68"/>
        <v>7.4837500000000006</v>
      </c>
      <c r="P1103">
        <f t="shared" si="69"/>
        <v>10393902.896296296</v>
      </c>
      <c r="Q1103" t="s">
        <v>8318</v>
      </c>
      <c r="R1103" t="s">
        <v>8320</v>
      </c>
      <c r="S1103" s="15">
        <f t="shared" si="70"/>
        <v>41809.473275462966</v>
      </c>
      <c r="T1103" s="15">
        <f t="shared" si="71"/>
        <v>41845.125</v>
      </c>
    </row>
    <row r="1104" spans="1:20" ht="32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>
        <f t="shared" si="68"/>
        <v>0.99546510341776351</v>
      </c>
      <c r="P1104">
        <f t="shared" si="69"/>
        <v>280640229.39999998</v>
      </c>
      <c r="Q1104" t="s">
        <v>8335</v>
      </c>
      <c r="R1104" t="s">
        <v>8336</v>
      </c>
      <c r="S1104" s="15">
        <f t="shared" si="70"/>
        <v>41809.754016203704</v>
      </c>
      <c r="T1104" s="15">
        <f t="shared" si="71"/>
        <v>41854.754016203704</v>
      </c>
    </row>
    <row r="1105" spans="1:20" ht="48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>
        <f t="shared" si="68"/>
        <v>100</v>
      </c>
      <c r="P1105">
        <f t="shared" si="69"/>
        <v>16906148.554216869</v>
      </c>
      <c r="Q1105" t="s">
        <v>8316</v>
      </c>
      <c r="R1105" t="s">
        <v>8317</v>
      </c>
      <c r="S1105" s="15">
        <f t="shared" si="70"/>
        <v>41809.860300925924</v>
      </c>
      <c r="T1105" s="15">
        <f t="shared" si="71"/>
        <v>41839.860300925924</v>
      </c>
    </row>
    <row r="1106" spans="1:20" ht="48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>
        <f t="shared" si="68"/>
        <v>300</v>
      </c>
      <c r="P1106">
        <f t="shared" si="69"/>
        <v>35980376.564102568</v>
      </c>
      <c r="Q1106" t="s">
        <v>8316</v>
      </c>
      <c r="R1106" t="s">
        <v>8317</v>
      </c>
      <c r="S1106" s="15">
        <f t="shared" si="70"/>
        <v>41810.142199074071</v>
      </c>
      <c r="T1106" s="15">
        <f t="shared" si="71"/>
        <v>41824.142199074071</v>
      </c>
    </row>
    <row r="1107" spans="1:20" ht="48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>
        <f t="shared" si="68"/>
        <v>0.97142857142857131</v>
      </c>
      <c r="P1107">
        <f t="shared" si="69"/>
        <v>233892521</v>
      </c>
      <c r="Q1107" t="s">
        <v>8316</v>
      </c>
      <c r="R1107" t="s">
        <v>8317</v>
      </c>
      <c r="S1107" s="15">
        <f t="shared" si="70"/>
        <v>41811.536180555559</v>
      </c>
      <c r="T1107" s="15">
        <f t="shared" si="71"/>
        <v>41841.536180555559</v>
      </c>
    </row>
    <row r="1108" spans="1:20" ht="48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4.5999999999999996</v>
      </c>
      <c r="P1108">
        <f t="shared" si="69"/>
        <v>350839198</v>
      </c>
      <c r="Q1108" t="s">
        <v>8316</v>
      </c>
      <c r="R1108" t="s">
        <v>8317</v>
      </c>
      <c r="S1108" s="15">
        <f t="shared" si="70"/>
        <v>41811.555462962962</v>
      </c>
      <c r="T1108" s="15">
        <f t="shared" si="71"/>
        <v>41812.875</v>
      </c>
    </row>
    <row r="1109" spans="1:20" ht="48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>
        <f t="shared" si="68"/>
        <v>123.33333333333334</v>
      </c>
      <c r="P1109">
        <f t="shared" si="69"/>
        <v>11995327.931623932</v>
      </c>
      <c r="Q1109" t="s">
        <v>8309</v>
      </c>
      <c r="R1109" t="s">
        <v>8310</v>
      </c>
      <c r="S1109" s="15">
        <f t="shared" si="70"/>
        <v>41812.67324074074</v>
      </c>
      <c r="T1109" s="15">
        <f t="shared" si="71"/>
        <v>41842.67324074074</v>
      </c>
    </row>
    <row r="1110" spans="1:20" ht="48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>
        <f t="shared" si="68"/>
        <v>0.4</v>
      </c>
      <c r="P1110">
        <f t="shared" si="69"/>
        <v>701731055.5</v>
      </c>
      <c r="Q1110" t="s">
        <v>8316</v>
      </c>
      <c r="R1110" t="s">
        <v>8317</v>
      </c>
      <c r="S1110" s="15">
        <f t="shared" si="70"/>
        <v>41812.77443287037</v>
      </c>
      <c r="T1110" s="15">
        <f t="shared" si="71"/>
        <v>41872.77443287037</v>
      </c>
    </row>
    <row r="1111" spans="1:20" ht="48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>
        <f t="shared" si="68"/>
        <v>26.6</v>
      </c>
      <c r="P1111">
        <f t="shared" si="69"/>
        <v>66835184.761904761</v>
      </c>
      <c r="Q1111" t="s">
        <v>8318</v>
      </c>
      <c r="R1111" t="s">
        <v>8320</v>
      </c>
      <c r="S1111" s="15">
        <f t="shared" si="70"/>
        <v>41813.662962962961</v>
      </c>
      <c r="T1111" s="15">
        <f t="shared" si="71"/>
        <v>41843.662962962961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>
        <f t="shared" si="68"/>
        <v>112.26666666666667</v>
      </c>
      <c r="P1112">
        <f t="shared" si="69"/>
        <v>24199099.844827585</v>
      </c>
      <c r="Q1112" t="s">
        <v>8324</v>
      </c>
      <c r="R1112" t="s">
        <v>8325</v>
      </c>
      <c r="S1112" s="15">
        <f t="shared" si="70"/>
        <v>41813.766099537039</v>
      </c>
      <c r="T1112" s="15">
        <f t="shared" si="71"/>
        <v>41844.766099537039</v>
      </c>
    </row>
    <row r="1113" spans="1:20" ht="64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 t="e">
        <f t="shared" si="69"/>
        <v>#DIV/0!</v>
      </c>
      <c r="Q1113" t="s">
        <v>8332</v>
      </c>
      <c r="R1113" t="s">
        <v>8333</v>
      </c>
      <c r="S1113" s="15">
        <f t="shared" si="70"/>
        <v>41813.861388888887</v>
      </c>
      <c r="T1113" s="15">
        <f t="shared" si="71"/>
        <v>41843.861388888887</v>
      </c>
    </row>
    <row r="1114" spans="1:20" ht="32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>
        <f t="shared" si="68"/>
        <v>18</v>
      </c>
      <c r="P1114">
        <f t="shared" si="69"/>
        <v>233927117.5</v>
      </c>
      <c r="Q1114" t="s">
        <v>8316</v>
      </c>
      <c r="R1114" t="s">
        <v>8317</v>
      </c>
      <c r="S1114" s="15">
        <f t="shared" si="70"/>
        <v>41813.938715277778</v>
      </c>
      <c r="T1114" s="15">
        <f t="shared" si="71"/>
        <v>41835.916666666664</v>
      </c>
    </row>
    <row r="1115" spans="1:20" ht="64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>
        <f t="shared" si="68"/>
        <v>106.71250000000001</v>
      </c>
      <c r="P1115">
        <f t="shared" si="69"/>
        <v>14931912.531914894</v>
      </c>
      <c r="Q1115" t="s">
        <v>8316</v>
      </c>
      <c r="R1115" t="s">
        <v>8358</v>
      </c>
      <c r="S1115" s="15">
        <f t="shared" si="70"/>
        <v>41814.367800925924</v>
      </c>
      <c r="T1115" s="15">
        <f t="shared" si="71"/>
        <v>41852.041666666664</v>
      </c>
    </row>
    <row r="1116" spans="1:20" ht="48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>
        <f t="shared" si="68"/>
        <v>111.4</v>
      </c>
      <c r="P1116">
        <f t="shared" si="69"/>
        <v>32642695.441860463</v>
      </c>
      <c r="Q1116" t="s">
        <v>8337</v>
      </c>
      <c r="R1116" t="s">
        <v>8338</v>
      </c>
      <c r="S1116" s="15">
        <f t="shared" si="70"/>
        <v>41814.785925925928</v>
      </c>
      <c r="T1116" s="15">
        <f t="shared" si="71"/>
        <v>41844.785925925928</v>
      </c>
    </row>
    <row r="1117" spans="1:20" ht="32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>
        <f t="shared" si="68"/>
        <v>117.83999999999999</v>
      </c>
      <c r="P1117">
        <f t="shared" si="69"/>
        <v>18968967.297297299</v>
      </c>
      <c r="Q1117" t="s">
        <v>8316</v>
      </c>
      <c r="R1117" t="s">
        <v>8317</v>
      </c>
      <c r="S1117" s="15">
        <f t="shared" si="70"/>
        <v>41815.569212962961</v>
      </c>
      <c r="T1117" s="15">
        <f t="shared" si="71"/>
        <v>41829.569212962961</v>
      </c>
    </row>
    <row r="1118" spans="1:20" ht="48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>
        <f t="shared" si="68"/>
        <v>102.4</v>
      </c>
      <c r="P1118">
        <f t="shared" si="69"/>
        <v>63805515.68181818</v>
      </c>
      <c r="Q1118" t="s">
        <v>8316</v>
      </c>
      <c r="R1118" t="s">
        <v>8317</v>
      </c>
      <c r="S1118" s="15">
        <f t="shared" si="70"/>
        <v>41815.774826388886</v>
      </c>
      <c r="T1118" s="15">
        <f t="shared" si="71"/>
        <v>41830.774826388886</v>
      </c>
    </row>
    <row r="1119" spans="1:20" ht="48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>
        <f t="shared" si="68"/>
        <v>13.066666666666665</v>
      </c>
      <c r="P1119">
        <f t="shared" si="69"/>
        <v>82572048.235294119</v>
      </c>
      <c r="Q1119" t="s">
        <v>8316</v>
      </c>
      <c r="R1119" t="s">
        <v>8358</v>
      </c>
      <c r="S1119" s="15">
        <f t="shared" si="70"/>
        <v>41815.815046296295</v>
      </c>
      <c r="T1119" s="15">
        <f t="shared" si="71"/>
        <v>41850.958333333336</v>
      </c>
    </row>
    <row r="1120" spans="1:20" ht="32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>
        <f t="shared" si="68"/>
        <v>5.7142857142857147E-4</v>
      </c>
      <c r="P1120">
        <f t="shared" si="69"/>
        <v>1403734502</v>
      </c>
      <c r="Q1120" t="s">
        <v>8318</v>
      </c>
      <c r="R1120" t="s">
        <v>8320</v>
      </c>
      <c r="S1120" s="15">
        <f t="shared" si="70"/>
        <v>41815.927106481482</v>
      </c>
      <c r="T1120" s="15">
        <f t="shared" si="71"/>
        <v>41845.927106481482</v>
      </c>
    </row>
    <row r="1121" spans="1:20" ht="48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>
        <f t="shared" si="68"/>
        <v>15.103448275862069</v>
      </c>
      <c r="P1121">
        <f t="shared" si="69"/>
        <v>155978996.1111111</v>
      </c>
      <c r="Q1121" t="s">
        <v>8318</v>
      </c>
      <c r="R1121" t="s">
        <v>8320</v>
      </c>
      <c r="S1121" s="15">
        <f t="shared" si="70"/>
        <v>41816.812094907407</v>
      </c>
      <c r="T1121" s="15">
        <f t="shared" si="71"/>
        <v>41831.666666666664</v>
      </c>
    </row>
    <row r="1122" spans="1:20" ht="48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>
        <f t="shared" si="68"/>
        <v>32.049999999999997</v>
      </c>
      <c r="P1122">
        <f t="shared" si="69"/>
        <v>87738932</v>
      </c>
      <c r="Q1122" t="s">
        <v>8316</v>
      </c>
      <c r="R1122" t="s">
        <v>8317</v>
      </c>
      <c r="S1122" s="15">
        <f t="shared" si="70"/>
        <v>41816.950370370374</v>
      </c>
      <c r="T1122" s="15">
        <f t="shared" si="71"/>
        <v>41853.583333333336</v>
      </c>
    </row>
    <row r="1123" spans="1:20" ht="48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>
        <f t="shared" si="68"/>
        <v>142.36363636363635</v>
      </c>
      <c r="P1123">
        <f t="shared" si="69"/>
        <v>51995505.370370373</v>
      </c>
      <c r="Q1123" t="s">
        <v>8316</v>
      </c>
      <c r="R1123" t="s">
        <v>8317</v>
      </c>
      <c r="S1123" s="15">
        <f t="shared" si="70"/>
        <v>41817.59542824074</v>
      </c>
      <c r="T1123" s="15">
        <f t="shared" si="71"/>
        <v>41847.59542824074</v>
      </c>
    </row>
    <row r="1124" spans="1:20" ht="48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>
        <f t="shared" si="68"/>
        <v>101.25</v>
      </c>
      <c r="P1124">
        <f t="shared" si="69"/>
        <v>36944765.052631579</v>
      </c>
      <c r="Q1124" t="s">
        <v>8324</v>
      </c>
      <c r="R1124" t="s">
        <v>8325</v>
      </c>
      <c r="S1124" s="15">
        <f t="shared" si="70"/>
        <v>41817.854999999996</v>
      </c>
      <c r="T1124" s="15">
        <f t="shared" si="71"/>
        <v>41838.854999999996</v>
      </c>
    </row>
    <row r="1125" spans="1:20" ht="32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>
        <f t="shared" si="68"/>
        <v>1.625</v>
      </c>
      <c r="P1125">
        <f t="shared" si="69"/>
        <v>280780412</v>
      </c>
      <c r="Q1125" t="s">
        <v>8318</v>
      </c>
      <c r="R1125" t="s">
        <v>8320</v>
      </c>
      <c r="S1125" s="15">
        <f t="shared" si="70"/>
        <v>41817.866435185184</v>
      </c>
      <c r="T1125" s="15">
        <f t="shared" si="71"/>
        <v>41847.643750000003</v>
      </c>
    </row>
    <row r="1126" spans="1:20" ht="32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>
        <f t="shared" si="68"/>
        <v>0</v>
      </c>
      <c r="P1126" t="e">
        <f t="shared" si="69"/>
        <v>#DIV/0!</v>
      </c>
      <c r="Q1126" t="s">
        <v>8321</v>
      </c>
      <c r="R1126" t="s">
        <v>8340</v>
      </c>
      <c r="S1126" s="15">
        <f t="shared" si="70"/>
        <v>41818.703275462962</v>
      </c>
      <c r="T1126" s="15">
        <f t="shared" si="71"/>
        <v>41848.703275462962</v>
      </c>
    </row>
    <row r="1127" spans="1:20" ht="48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>
        <f t="shared" si="68"/>
        <v>100.85714285714286</v>
      </c>
      <c r="P1127">
        <f t="shared" si="69"/>
        <v>35103516.674999997</v>
      </c>
      <c r="Q1127" t="s">
        <v>8316</v>
      </c>
      <c r="R1127" t="s">
        <v>8317</v>
      </c>
      <c r="S1127" s="15">
        <f t="shared" si="70"/>
        <v>41820.62809027778</v>
      </c>
      <c r="T1127" s="15">
        <f t="shared" si="71"/>
        <v>41841.165972222225</v>
      </c>
    </row>
    <row r="1128" spans="1:20" ht="48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>
        <f t="shared" si="68"/>
        <v>153.19999999999999</v>
      </c>
      <c r="P1128">
        <f t="shared" si="69"/>
        <v>37949773.675675675</v>
      </c>
      <c r="Q1128" t="s">
        <v>8316</v>
      </c>
      <c r="R1128" t="s">
        <v>8317</v>
      </c>
      <c r="S1128" s="15">
        <f t="shared" si="70"/>
        <v>41820.639189814814</v>
      </c>
      <c r="T1128" s="15">
        <f t="shared" si="71"/>
        <v>41843.165972222225</v>
      </c>
    </row>
    <row r="1129" spans="1:20" ht="48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>
        <f t="shared" si="68"/>
        <v>2.083333333333333</v>
      </c>
      <c r="P1129">
        <f t="shared" si="69"/>
        <v>351037849</v>
      </c>
      <c r="Q1129" t="s">
        <v>8337</v>
      </c>
      <c r="R1129" t="s">
        <v>8338</v>
      </c>
      <c r="S1129" s="15">
        <f t="shared" si="70"/>
        <v>41820.752268518518</v>
      </c>
      <c r="T1129" s="15">
        <f t="shared" si="71"/>
        <v>41850.752268518518</v>
      </c>
    </row>
    <row r="1130" spans="1:20" ht="48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>
        <f t="shared" si="68"/>
        <v>113.45714285714286</v>
      </c>
      <c r="P1130">
        <f t="shared" si="69"/>
        <v>13122929.738317758</v>
      </c>
      <c r="Q1130" t="s">
        <v>8316</v>
      </c>
      <c r="R1130" t="s">
        <v>8358</v>
      </c>
      <c r="S1130" s="15">
        <f t="shared" si="70"/>
        <v>41820.776412037041</v>
      </c>
      <c r="T1130" s="15">
        <f t="shared" si="71"/>
        <v>41850.776412037041</v>
      </c>
    </row>
    <row r="1131" spans="1:20" ht="48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>
        <f t="shared" si="68"/>
        <v>10</v>
      </c>
      <c r="P1131">
        <f t="shared" si="69"/>
        <v>468053879.66666669</v>
      </c>
      <c r="Q1131" t="s">
        <v>8316</v>
      </c>
      <c r="R1131" t="s">
        <v>8317</v>
      </c>
      <c r="S1131" s="15">
        <f t="shared" si="70"/>
        <v>41820.870821759258</v>
      </c>
      <c r="T1131" s="15">
        <f t="shared" si="71"/>
        <v>41850.870821759258</v>
      </c>
    </row>
    <row r="1132" spans="1:20" ht="48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>
        <f t="shared" si="68"/>
        <v>1.1428571428571428</v>
      </c>
      <c r="P1132">
        <f t="shared" si="69"/>
        <v>351041356.25</v>
      </c>
      <c r="Q1132" t="s">
        <v>8335</v>
      </c>
      <c r="R1132" t="s">
        <v>8336</v>
      </c>
      <c r="S1132" s="15">
        <f t="shared" si="70"/>
        <v>41820.914641203701</v>
      </c>
      <c r="T1132" s="15">
        <f t="shared" si="71"/>
        <v>41860.914641203701</v>
      </c>
    </row>
    <row r="1133" spans="1:20" ht="48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>
        <f t="shared" si="68"/>
        <v>108.54949999999999</v>
      </c>
      <c r="P1133">
        <f t="shared" si="69"/>
        <v>19502334.736111112</v>
      </c>
      <c r="Q1133" t="s">
        <v>8316</v>
      </c>
      <c r="R1133" t="s">
        <v>8317</v>
      </c>
      <c r="S1133" s="15">
        <f t="shared" si="70"/>
        <v>41820.945613425924</v>
      </c>
      <c r="T1133" s="15">
        <f t="shared" si="71"/>
        <v>41850.945613425924</v>
      </c>
    </row>
    <row r="1134" spans="1:20" ht="48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>
        <f t="shared" si="68"/>
        <v>6.4158609339642041</v>
      </c>
      <c r="P1134">
        <f t="shared" si="69"/>
        <v>23402909.666666668</v>
      </c>
      <c r="Q1134" t="s">
        <v>8318</v>
      </c>
      <c r="R1134" t="s">
        <v>8355</v>
      </c>
      <c r="S1134" s="15">
        <f t="shared" si="70"/>
        <v>41821.020601851851</v>
      </c>
      <c r="T1134" s="15">
        <f t="shared" si="71"/>
        <v>41849.020601851851</v>
      </c>
    </row>
    <row r="1135" spans="1:20" ht="48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>
        <f t="shared" si="68"/>
        <v>191.3</v>
      </c>
      <c r="P1135">
        <f t="shared" si="69"/>
        <v>87761910.4375</v>
      </c>
      <c r="Q1135" t="s">
        <v>8316</v>
      </c>
      <c r="R1135" t="s">
        <v>8317</v>
      </c>
      <c r="S1135" s="15">
        <f t="shared" si="70"/>
        <v>41821.205636574072</v>
      </c>
      <c r="T1135" s="15">
        <f t="shared" si="71"/>
        <v>41852.290972222225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0.66666666666666674</v>
      </c>
      <c r="P1136">
        <f t="shared" si="69"/>
        <v>1404207981</v>
      </c>
      <c r="Q1136" t="s">
        <v>8332</v>
      </c>
      <c r="R1136" t="s">
        <v>8334</v>
      </c>
      <c r="S1136" s="15">
        <f t="shared" si="70"/>
        <v>41821.407187500001</v>
      </c>
      <c r="T1136" s="15">
        <f t="shared" si="71"/>
        <v>41851.407187500001</v>
      </c>
    </row>
    <row r="1137" spans="1:20" ht="48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>
        <f t="shared" si="68"/>
        <v>100.71428571428571</v>
      </c>
      <c r="P1137">
        <f t="shared" si="69"/>
        <v>66868245.666666664</v>
      </c>
      <c r="Q1137" t="s">
        <v>8316</v>
      </c>
      <c r="R1137" t="s">
        <v>8317</v>
      </c>
      <c r="S1137" s="15">
        <f t="shared" si="70"/>
        <v>41821.698599537034</v>
      </c>
      <c r="T1137" s="15">
        <f t="shared" si="71"/>
        <v>41851.698599537034</v>
      </c>
    </row>
    <row r="1138" spans="1:20" ht="48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>
        <f t="shared" si="68"/>
        <v>0</v>
      </c>
      <c r="P1138" t="e">
        <f t="shared" si="69"/>
        <v>#DIV/0!</v>
      </c>
      <c r="Q1138" t="s">
        <v>8335</v>
      </c>
      <c r="R1138" t="s">
        <v>8336</v>
      </c>
      <c r="S1138" s="15">
        <f t="shared" si="70"/>
        <v>41822.040497685186</v>
      </c>
      <c r="T1138" s="15">
        <f t="shared" si="71"/>
        <v>41852.040497685186</v>
      </c>
    </row>
    <row r="1139" spans="1:20" ht="48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>
        <f t="shared" si="68"/>
        <v>101</v>
      </c>
      <c r="P1139">
        <f t="shared" si="69"/>
        <v>66871205.238095239</v>
      </c>
      <c r="Q1139" t="s">
        <v>8316</v>
      </c>
      <c r="R1139" t="s">
        <v>8317</v>
      </c>
      <c r="S1139" s="15">
        <f t="shared" si="70"/>
        <v>41822.417939814812</v>
      </c>
      <c r="T1139" s="15">
        <f t="shared" si="71"/>
        <v>41852.417939814812</v>
      </c>
    </row>
    <row r="1140" spans="1:20" ht="48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>
        <f t="shared" si="68"/>
        <v>146.38888888888889</v>
      </c>
      <c r="P1140">
        <f t="shared" si="69"/>
        <v>156034320.33333334</v>
      </c>
      <c r="Q1140" t="s">
        <v>8316</v>
      </c>
      <c r="R1140" t="s">
        <v>8317</v>
      </c>
      <c r="S1140" s="15">
        <f t="shared" si="70"/>
        <v>41822.57503472222</v>
      </c>
      <c r="T1140" s="15">
        <f t="shared" si="71"/>
        <v>41825.041666666664</v>
      </c>
    </row>
    <row r="1141" spans="1:20" ht="16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>
        <f t="shared" si="68"/>
        <v>100</v>
      </c>
      <c r="P1141">
        <f t="shared" si="69"/>
        <v>36956246.894736841</v>
      </c>
      <c r="Q1141" t="s">
        <v>8316</v>
      </c>
      <c r="R1141" t="s">
        <v>8317</v>
      </c>
      <c r="S1141" s="15">
        <f t="shared" si="70"/>
        <v>41822.90488425926</v>
      </c>
      <c r="T1141" s="15">
        <f t="shared" si="71"/>
        <v>41844.291666666664</v>
      </c>
    </row>
    <row r="1142" spans="1:20" ht="32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>
        <f t="shared" si="68"/>
        <v>45.72</v>
      </c>
      <c r="P1142">
        <f t="shared" si="69"/>
        <v>36012535.487179488</v>
      </c>
      <c r="Q1142" t="s">
        <v>8337</v>
      </c>
      <c r="R1142" t="s">
        <v>8338</v>
      </c>
      <c r="S1142" s="15">
        <f t="shared" si="70"/>
        <v>41824.658379629633</v>
      </c>
      <c r="T1142" s="15">
        <f t="shared" si="71"/>
        <v>41854.658379629633</v>
      </c>
    </row>
    <row r="1143" spans="1:20" ht="48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>
        <f t="shared" si="68"/>
        <v>0.04</v>
      </c>
      <c r="P1143">
        <f t="shared" si="69"/>
        <v>702261586</v>
      </c>
      <c r="Q1143" t="s">
        <v>8316</v>
      </c>
      <c r="R1143" t="s">
        <v>8356</v>
      </c>
      <c r="S1143" s="15">
        <f t="shared" si="70"/>
        <v>41825.055231481485</v>
      </c>
      <c r="T1143" s="15">
        <f t="shared" si="71"/>
        <v>41850.055231481485</v>
      </c>
    </row>
    <row r="1144" spans="1:20" ht="48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>
        <f t="shared" si="68"/>
        <v>19.600000000000001</v>
      </c>
      <c r="P1144">
        <f t="shared" si="69"/>
        <v>36014368.692307696</v>
      </c>
      <c r="Q1144" t="s">
        <v>8337</v>
      </c>
      <c r="R1144" t="s">
        <v>8338</v>
      </c>
      <c r="S1144" s="15">
        <f t="shared" si="70"/>
        <v>41825.485868055555</v>
      </c>
      <c r="T1144" s="15">
        <f t="shared" si="71"/>
        <v>41854.485868055555</v>
      </c>
    </row>
    <row r="1145" spans="1:20" ht="48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>
        <f t="shared" si="68"/>
        <v>3.4000000000000004</v>
      </c>
      <c r="P1145">
        <f t="shared" si="69"/>
        <v>702293381</v>
      </c>
      <c r="Q1145" t="s">
        <v>8309</v>
      </c>
      <c r="R1145" t="s">
        <v>8313</v>
      </c>
      <c r="S1145" s="15">
        <f t="shared" si="70"/>
        <v>41825.791226851856</v>
      </c>
      <c r="T1145" s="15">
        <f t="shared" si="71"/>
        <v>41883.165972222225</v>
      </c>
    </row>
    <row r="1146" spans="1:20" ht="48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>
        <f t="shared" si="68"/>
        <v>8.5</v>
      </c>
      <c r="P1146">
        <f t="shared" si="69"/>
        <v>234109721.5</v>
      </c>
      <c r="Q1146" t="s">
        <v>8316</v>
      </c>
      <c r="R1146" t="s">
        <v>8317</v>
      </c>
      <c r="S1146" s="15">
        <f t="shared" si="70"/>
        <v>41826.61954861111</v>
      </c>
      <c r="T1146" s="15">
        <f t="shared" si="71"/>
        <v>41856.61954861111</v>
      </c>
    </row>
    <row r="1147" spans="1:20" ht="80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>
        <f t="shared" si="68"/>
        <v>100.08673425918037</v>
      </c>
      <c r="P1147">
        <f t="shared" si="69"/>
        <v>11237440.6</v>
      </c>
      <c r="Q1147" t="s">
        <v>8316</v>
      </c>
      <c r="R1147" t="s">
        <v>8317</v>
      </c>
      <c r="S1147" s="15">
        <f t="shared" si="70"/>
        <v>41826.871238425927</v>
      </c>
      <c r="T1147" s="15">
        <f t="shared" si="71"/>
        <v>41859.57916666667</v>
      </c>
    </row>
    <row r="1148" spans="1:20" ht="48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>
        <f t="shared" si="68"/>
        <v>103.49999999999999</v>
      </c>
      <c r="P1148">
        <f t="shared" si="69"/>
        <v>17131018.012195121</v>
      </c>
      <c r="Q1148" t="s">
        <v>8316</v>
      </c>
      <c r="R1148" t="s">
        <v>8317</v>
      </c>
      <c r="S1148" s="15">
        <f t="shared" si="70"/>
        <v>41827.605057870373</v>
      </c>
      <c r="T1148" s="15">
        <f t="shared" si="71"/>
        <v>41848.605057870373</v>
      </c>
    </row>
    <row r="1149" spans="1:20" ht="48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>
        <f t="shared" si="68"/>
        <v>100.32000000000001</v>
      </c>
      <c r="P1149">
        <f t="shared" si="69"/>
        <v>22297610.253968254</v>
      </c>
      <c r="Q1149" t="s">
        <v>8316</v>
      </c>
      <c r="R1149" t="s">
        <v>8317</v>
      </c>
      <c r="S1149" s="15">
        <f t="shared" si="70"/>
        <v>41827.674143518518</v>
      </c>
      <c r="T1149" s="15">
        <f t="shared" si="71"/>
        <v>41854.958333333336</v>
      </c>
    </row>
    <row r="1150" spans="1:20" ht="48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>
        <f t="shared" si="68"/>
        <v>100.07692307692308</v>
      </c>
      <c r="P1150">
        <f t="shared" si="69"/>
        <v>54029597.615384616</v>
      </c>
      <c r="Q1150" t="s">
        <v>8324</v>
      </c>
      <c r="R1150" t="s">
        <v>8325</v>
      </c>
      <c r="S1150" s="15">
        <f t="shared" si="70"/>
        <v>41827.906689814816</v>
      </c>
      <c r="T1150" s="15">
        <f t="shared" si="71"/>
        <v>41848.041666666664</v>
      </c>
    </row>
    <row r="1151" spans="1:20" ht="48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>
        <f t="shared" si="68"/>
        <v>100.71379999999999</v>
      </c>
      <c r="P1151">
        <f t="shared" si="69"/>
        <v>7167192.9540816322</v>
      </c>
      <c r="Q1151" t="s">
        <v>8316</v>
      </c>
      <c r="R1151" t="s">
        <v>8317</v>
      </c>
      <c r="S1151" s="15">
        <f t="shared" si="70"/>
        <v>41827.909942129627</v>
      </c>
      <c r="T1151" s="15">
        <f t="shared" si="71"/>
        <v>41857.897222222222</v>
      </c>
    </row>
    <row r="1152" spans="1:20" ht="48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>
        <f t="shared" si="68"/>
        <v>0</v>
      </c>
      <c r="P1152" t="e">
        <f t="shared" si="69"/>
        <v>#DIV/0!</v>
      </c>
      <c r="Q1152" t="s">
        <v>8324</v>
      </c>
      <c r="R1152" t="s">
        <v>8339</v>
      </c>
      <c r="S1152" s="15">
        <f t="shared" si="70"/>
        <v>41827.919166666667</v>
      </c>
      <c r="T1152" s="15">
        <f t="shared" si="71"/>
        <v>41858.291666666664</v>
      </c>
    </row>
    <row r="1153" spans="1:20" ht="32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>
        <f t="shared" si="68"/>
        <v>0</v>
      </c>
      <c r="P1153" t="e">
        <f t="shared" si="69"/>
        <v>#DIV/0!</v>
      </c>
      <c r="Q1153" t="s">
        <v>8309</v>
      </c>
      <c r="R1153" t="s">
        <v>8315</v>
      </c>
      <c r="S1153" s="15">
        <f t="shared" si="70"/>
        <v>41827.989861111113</v>
      </c>
      <c r="T1153" s="15">
        <f t="shared" si="71"/>
        <v>41887.989861111113</v>
      </c>
    </row>
    <row r="1154" spans="1:20" ht="32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>
        <f t="shared" ref="O1154:O1217" si="72">(E1154/D1154)*100</f>
        <v>153.90035000000003</v>
      </c>
      <c r="P1154">
        <f t="shared" ref="P1154:P1217" si="73">(J1154/L1154)</f>
        <v>1291174.106617647</v>
      </c>
      <c r="Q1154" t="s">
        <v>8316</v>
      </c>
      <c r="R1154" t="s">
        <v>8356</v>
      </c>
      <c r="S1154" s="15">
        <f t="shared" ref="S1154:S1217" si="74">(((J1154/60)/60)/24)+DATE(1970,1,1)</f>
        <v>41828.229490740741</v>
      </c>
      <c r="T1154" s="15">
        <f t="shared" ref="T1154:T1217" si="75">(((I1154/60)/60)/24)+DATE(1970,1,1)</f>
        <v>41860.083333333336</v>
      </c>
    </row>
    <row r="1155" spans="1:20" ht="32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>
        <f t="shared" si="72"/>
        <v>103.89999999999999</v>
      </c>
      <c r="P1155">
        <f t="shared" si="73"/>
        <v>9365480.7133333329</v>
      </c>
      <c r="Q1155" t="s">
        <v>8309</v>
      </c>
      <c r="R1155" t="s">
        <v>8310</v>
      </c>
      <c r="S1155" s="15">
        <f t="shared" si="74"/>
        <v>41828.515127314815</v>
      </c>
      <c r="T1155" s="15">
        <f t="shared" si="75"/>
        <v>41858.515127314815</v>
      </c>
    </row>
    <row r="1156" spans="1:20" ht="48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>
        <f t="shared" si="72"/>
        <v>155.20000000000002</v>
      </c>
      <c r="P1156">
        <f t="shared" si="73"/>
        <v>73938007.578947365</v>
      </c>
      <c r="Q1156" t="s">
        <v>8309</v>
      </c>
      <c r="R1156" t="s">
        <v>8310</v>
      </c>
      <c r="S1156" s="15">
        <f t="shared" si="74"/>
        <v>41828.515555555554</v>
      </c>
      <c r="T1156" s="15">
        <f t="shared" si="75"/>
        <v>41868.515555555554</v>
      </c>
    </row>
    <row r="1157" spans="1:20" ht="32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>
        <f t="shared" si="72"/>
        <v>104</v>
      </c>
      <c r="P1157">
        <f t="shared" si="73"/>
        <v>156092604.66666666</v>
      </c>
      <c r="Q1157" t="s">
        <v>8316</v>
      </c>
      <c r="R1157" t="s">
        <v>8317</v>
      </c>
      <c r="S1157" s="15">
        <f t="shared" si="74"/>
        <v>41828.646319444444</v>
      </c>
      <c r="T1157" s="15">
        <f t="shared" si="75"/>
        <v>41861.665972222225</v>
      </c>
    </row>
    <row r="1158" spans="1:20" ht="16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>
        <f t="shared" si="72"/>
        <v>0.1</v>
      </c>
      <c r="P1158">
        <f t="shared" si="73"/>
        <v>1404833717</v>
      </c>
      <c r="Q1158" t="s">
        <v>8332</v>
      </c>
      <c r="R1158" t="s">
        <v>8334</v>
      </c>
      <c r="S1158" s="15">
        <f t="shared" si="74"/>
        <v>41828.649502314816</v>
      </c>
      <c r="T1158" s="15">
        <f t="shared" si="75"/>
        <v>41858.649502314816</v>
      </c>
    </row>
    <row r="1159" spans="1:20" ht="48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>
        <f t="shared" si="72"/>
        <v>23.588571428571427</v>
      </c>
      <c r="P1159">
        <f t="shared" si="73"/>
        <v>52030926.259259261</v>
      </c>
      <c r="Q1159" t="s">
        <v>8335</v>
      </c>
      <c r="R1159" t="s">
        <v>8336</v>
      </c>
      <c r="S1159" s="15">
        <f t="shared" si="74"/>
        <v>41828.664456018516</v>
      </c>
      <c r="T1159" s="15">
        <f t="shared" si="75"/>
        <v>41858.664456018516</v>
      </c>
    </row>
    <row r="1160" spans="1:20" ht="32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>
        <f t="shared" si="72"/>
        <v>120</v>
      </c>
      <c r="P1160">
        <f t="shared" si="73"/>
        <v>41318860.882352941</v>
      </c>
      <c r="Q1160" t="s">
        <v>8316</v>
      </c>
      <c r="R1160" t="s">
        <v>8317</v>
      </c>
      <c r="S1160" s="15">
        <f t="shared" si="74"/>
        <v>41828.736921296295</v>
      </c>
      <c r="T1160" s="15">
        <f t="shared" si="75"/>
        <v>41846.291666666664</v>
      </c>
    </row>
    <row r="1161" spans="1:20" ht="48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>
        <f t="shared" si="72"/>
        <v>1.04</v>
      </c>
      <c r="P1161">
        <f t="shared" si="73"/>
        <v>156093983.44444445</v>
      </c>
      <c r="Q1161" t="s">
        <v>8318</v>
      </c>
      <c r="R1161" t="s">
        <v>8347</v>
      </c>
      <c r="S1161" s="15">
        <f t="shared" si="74"/>
        <v>41828.789942129632</v>
      </c>
      <c r="T1161" s="15">
        <f t="shared" si="75"/>
        <v>41863.789942129632</v>
      </c>
    </row>
    <row r="1162" spans="1:20" ht="48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>
        <f t="shared" si="72"/>
        <v>0.02</v>
      </c>
      <c r="P1162">
        <f t="shared" si="73"/>
        <v>702428669.5</v>
      </c>
      <c r="Q1162" t="s">
        <v>8316</v>
      </c>
      <c r="R1162" t="s">
        <v>8317</v>
      </c>
      <c r="S1162" s="15">
        <f t="shared" si="74"/>
        <v>41828.922905092593</v>
      </c>
      <c r="T1162" s="15">
        <f t="shared" si="75"/>
        <v>41888.922905092593</v>
      </c>
    </row>
    <row r="1163" spans="1:20" ht="48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>
        <f t="shared" si="72"/>
        <v>1.25E-3</v>
      </c>
      <c r="P1163">
        <f t="shared" si="73"/>
        <v>1404861228</v>
      </c>
      <c r="Q1163" t="s">
        <v>8335</v>
      </c>
      <c r="R1163" t="s">
        <v>8336</v>
      </c>
      <c r="S1163" s="15">
        <f t="shared" si="74"/>
        <v>41828.967916666668</v>
      </c>
      <c r="T1163" s="15">
        <f t="shared" si="75"/>
        <v>41858.967916666668</v>
      </c>
    </row>
    <row r="1164" spans="1:20" ht="48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>
        <f t="shared" si="72"/>
        <v>0</v>
      </c>
      <c r="P1164" t="e">
        <f t="shared" si="73"/>
        <v>#DIV/0!</v>
      </c>
      <c r="Q1164" t="s">
        <v>8316</v>
      </c>
      <c r="R1164" t="s">
        <v>8317</v>
      </c>
      <c r="S1164" s="15">
        <f t="shared" si="74"/>
        <v>41829.325497685182</v>
      </c>
      <c r="T1164" s="15">
        <f t="shared" si="75"/>
        <v>41889.325497685182</v>
      </c>
    </row>
    <row r="1165" spans="1:20" ht="48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>
        <f t="shared" si="72"/>
        <v>158.33333333333331</v>
      </c>
      <c r="P1165">
        <f t="shared" si="73"/>
        <v>10107247.690647483</v>
      </c>
      <c r="Q1165" t="s">
        <v>8321</v>
      </c>
      <c r="R1165" t="s">
        <v>8322</v>
      </c>
      <c r="S1165" s="15">
        <f t="shared" si="74"/>
        <v>41829.502650462964</v>
      </c>
      <c r="T1165" s="15">
        <f t="shared" si="75"/>
        <v>41862.502650462964</v>
      </c>
    </row>
    <row r="1166" spans="1:20" ht="48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5">
        <f t="shared" si="74"/>
        <v>41829.592002314814</v>
      </c>
      <c r="T1166" s="15">
        <f t="shared" si="75"/>
        <v>41874.592002314814</v>
      </c>
    </row>
    <row r="1167" spans="1:20" ht="48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>
        <f t="shared" si="72"/>
        <v>102.23636363636363</v>
      </c>
      <c r="P1167">
        <f t="shared" si="73"/>
        <v>16528421.435294118</v>
      </c>
      <c r="Q1167" t="s">
        <v>8316</v>
      </c>
      <c r="R1167" t="s">
        <v>8317</v>
      </c>
      <c r="S1167" s="15">
        <f t="shared" si="74"/>
        <v>41829.599791666667</v>
      </c>
      <c r="T1167" s="15">
        <f t="shared" si="75"/>
        <v>41889.599791666667</v>
      </c>
    </row>
    <row r="1168" spans="1:20" ht="48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>
        <f t="shared" si="72"/>
        <v>101.49999999999999</v>
      </c>
      <c r="P1168">
        <f t="shared" si="73"/>
        <v>48445773.793103449</v>
      </c>
      <c r="Q1168" t="s">
        <v>8316</v>
      </c>
      <c r="R1168" t="s">
        <v>8317</v>
      </c>
      <c r="S1168" s="15">
        <f t="shared" si="74"/>
        <v>41829.734259259261</v>
      </c>
      <c r="T1168" s="15">
        <f t="shared" si="75"/>
        <v>41874.734259259261</v>
      </c>
    </row>
    <row r="1169" spans="1:20" ht="48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>
        <f t="shared" si="72"/>
        <v>5.2</v>
      </c>
      <c r="P1169">
        <f t="shared" si="73"/>
        <v>351231922.5</v>
      </c>
      <c r="Q1169" t="s">
        <v>8316</v>
      </c>
      <c r="R1169" t="s">
        <v>8317</v>
      </c>
      <c r="S1169" s="15">
        <f t="shared" si="74"/>
        <v>41829.73715277778</v>
      </c>
      <c r="T1169" s="15">
        <f t="shared" si="75"/>
        <v>41852.716666666667</v>
      </c>
    </row>
    <row r="1170" spans="1:20" ht="48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>
        <f t="shared" si="72"/>
        <v>109.16666666666666</v>
      </c>
      <c r="P1170">
        <f t="shared" si="73"/>
        <v>36023897.538461536</v>
      </c>
      <c r="Q1170" t="s">
        <v>8316</v>
      </c>
      <c r="R1170" t="s">
        <v>8317</v>
      </c>
      <c r="S1170" s="15">
        <f t="shared" si="74"/>
        <v>41829.787083333329</v>
      </c>
      <c r="T1170" s="15">
        <f t="shared" si="75"/>
        <v>41859.787083333329</v>
      </c>
    </row>
    <row r="1171" spans="1:20" ht="32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>
        <f t="shared" si="72"/>
        <v>101</v>
      </c>
      <c r="P1171">
        <f t="shared" si="73"/>
        <v>34266636.707317077</v>
      </c>
      <c r="Q1171" t="s">
        <v>8316</v>
      </c>
      <c r="R1171" t="s">
        <v>8317</v>
      </c>
      <c r="S1171" s="15">
        <f t="shared" si="74"/>
        <v>41829.788252314815</v>
      </c>
      <c r="T1171" s="15">
        <f t="shared" si="75"/>
        <v>41839.208333333336</v>
      </c>
    </row>
    <row r="1172" spans="1:20" ht="32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>
        <f t="shared" si="72"/>
        <v>126.25</v>
      </c>
      <c r="P1172">
        <f t="shared" si="73"/>
        <v>14946093.095744681</v>
      </c>
      <c r="Q1172" t="s">
        <v>8316</v>
      </c>
      <c r="R1172" t="s">
        <v>8317</v>
      </c>
      <c r="S1172" s="15">
        <f t="shared" si="74"/>
        <v>41829.795729166668</v>
      </c>
      <c r="T1172" s="15">
        <f t="shared" si="75"/>
        <v>41859.795729166668</v>
      </c>
    </row>
    <row r="1173" spans="1:20" ht="48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>
        <f t="shared" si="72"/>
        <v>0</v>
      </c>
      <c r="P1173" t="e">
        <f t="shared" si="73"/>
        <v>#DIV/0!</v>
      </c>
      <c r="Q1173" t="s">
        <v>8337</v>
      </c>
      <c r="R1173" t="s">
        <v>8338</v>
      </c>
      <c r="S1173" s="15">
        <f t="shared" si="74"/>
        <v>41829.889027777775</v>
      </c>
      <c r="T1173" s="15">
        <f t="shared" si="75"/>
        <v>41859.889027777775</v>
      </c>
    </row>
    <row r="1174" spans="1:20" ht="48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5">
        <f t="shared" si="74"/>
        <v>41829.896562499998</v>
      </c>
      <c r="T1174" s="15">
        <f t="shared" si="75"/>
        <v>41859.896562499998</v>
      </c>
    </row>
    <row r="1175" spans="1:20" ht="16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>
        <f t="shared" si="72"/>
        <v>0</v>
      </c>
      <c r="P1175" t="e">
        <f t="shared" si="73"/>
        <v>#DIV/0!</v>
      </c>
      <c r="Q1175" t="s">
        <v>8332</v>
      </c>
      <c r="R1175" t="s">
        <v>8333</v>
      </c>
      <c r="S1175" s="15">
        <f t="shared" si="74"/>
        <v>41829.912083333329</v>
      </c>
      <c r="T1175" s="15">
        <f t="shared" si="75"/>
        <v>41859.912083333329</v>
      </c>
    </row>
    <row r="1176" spans="1:20" ht="48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>
        <f t="shared" si="72"/>
        <v>3.0066666666666664</v>
      </c>
      <c r="P1176">
        <f t="shared" si="73"/>
        <v>127722258.72727273</v>
      </c>
      <c r="Q1176" t="s">
        <v>8316</v>
      </c>
      <c r="R1176" t="s">
        <v>8356</v>
      </c>
      <c r="S1176" s="15">
        <f t="shared" si="74"/>
        <v>41829.935717592591</v>
      </c>
      <c r="T1176" s="15">
        <f t="shared" si="75"/>
        <v>41859.935717592591</v>
      </c>
    </row>
    <row r="1177" spans="1:20" ht="48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>
        <f t="shared" si="72"/>
        <v>0.3</v>
      </c>
      <c r="P1177">
        <f t="shared" si="73"/>
        <v>468315807.33333331</v>
      </c>
      <c r="Q1177" t="s">
        <v>8324</v>
      </c>
      <c r="R1177" t="s">
        <v>8327</v>
      </c>
      <c r="S1177" s="15">
        <f t="shared" si="74"/>
        <v>41829.965532407405</v>
      </c>
      <c r="T1177" s="15">
        <f t="shared" si="75"/>
        <v>41881.645833333336</v>
      </c>
    </row>
    <row r="1178" spans="1:20" ht="48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>
        <f t="shared" si="72"/>
        <v>100</v>
      </c>
      <c r="P1178">
        <f t="shared" si="73"/>
        <v>58539518.375</v>
      </c>
      <c r="Q1178" t="s">
        <v>8316</v>
      </c>
      <c r="R1178" t="s">
        <v>8317</v>
      </c>
      <c r="S1178" s="15">
        <f t="shared" si="74"/>
        <v>41829.977326388893</v>
      </c>
      <c r="T1178" s="15">
        <f t="shared" si="75"/>
        <v>41836.977326388893</v>
      </c>
    </row>
    <row r="1179" spans="1:20" ht="48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>
        <f t="shared" si="72"/>
        <v>2.3529411764705882E-2</v>
      </c>
      <c r="P1179">
        <f t="shared" si="73"/>
        <v>1404953334</v>
      </c>
      <c r="Q1179" t="s">
        <v>8318</v>
      </c>
      <c r="R1179" t="s">
        <v>8347</v>
      </c>
      <c r="S1179" s="15">
        <f t="shared" si="74"/>
        <v>41830.033958333333</v>
      </c>
      <c r="T1179" s="15">
        <f t="shared" si="75"/>
        <v>41860.033958333333</v>
      </c>
    </row>
    <row r="1180" spans="1:20" ht="48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>
        <f t="shared" si="72"/>
        <v>61.909090909090914</v>
      </c>
      <c r="P1180">
        <f t="shared" si="73"/>
        <v>200710090.2857143</v>
      </c>
      <c r="Q1180" t="s">
        <v>8316</v>
      </c>
      <c r="R1180" t="s">
        <v>8317</v>
      </c>
      <c r="S1180" s="15">
        <f t="shared" si="74"/>
        <v>41830.234166666669</v>
      </c>
      <c r="T1180" s="15">
        <f t="shared" si="75"/>
        <v>41860.234166666669</v>
      </c>
    </row>
    <row r="1181" spans="1:20" ht="48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>
        <f t="shared" si="72"/>
        <v>1</v>
      </c>
      <c r="P1181">
        <f t="shared" si="73"/>
        <v>702486752</v>
      </c>
      <c r="Q1181" t="s">
        <v>8316</v>
      </c>
      <c r="R1181" t="s">
        <v>8317</v>
      </c>
      <c r="S1181" s="15">
        <f t="shared" si="74"/>
        <v>41830.267407407409</v>
      </c>
      <c r="T1181" s="15">
        <f t="shared" si="75"/>
        <v>41860.267407407409</v>
      </c>
    </row>
    <row r="1182" spans="1:20" ht="48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>
        <f t="shared" si="72"/>
        <v>223</v>
      </c>
      <c r="P1182">
        <f t="shared" si="73"/>
        <v>78055419.333333328</v>
      </c>
      <c r="Q1182" t="s">
        <v>8316</v>
      </c>
      <c r="R1182" t="s">
        <v>8317</v>
      </c>
      <c r="S1182" s="15">
        <f t="shared" si="74"/>
        <v>41830.545694444445</v>
      </c>
      <c r="T1182" s="15">
        <f t="shared" si="75"/>
        <v>41859.936111111114</v>
      </c>
    </row>
    <row r="1183" spans="1:20" ht="48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>
        <f t="shared" si="72"/>
        <v>3.3333333333333335</v>
      </c>
      <c r="P1183">
        <f t="shared" si="73"/>
        <v>468334482.33333331</v>
      </c>
      <c r="Q1183" t="s">
        <v>8309</v>
      </c>
      <c r="R1183" t="s">
        <v>8315</v>
      </c>
      <c r="S1183" s="15">
        <f t="shared" si="74"/>
        <v>41830.613969907405</v>
      </c>
      <c r="T1183" s="15">
        <f t="shared" si="75"/>
        <v>41860.613969907405</v>
      </c>
    </row>
    <row r="1184" spans="1:20" ht="48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>
        <f t="shared" si="72"/>
        <v>0</v>
      </c>
      <c r="P1184" t="e">
        <f t="shared" si="73"/>
        <v>#DIV/0!</v>
      </c>
      <c r="Q1184" t="s">
        <v>8335</v>
      </c>
      <c r="R1184" t="s">
        <v>8336</v>
      </c>
      <c r="S1184" s="15">
        <f t="shared" si="74"/>
        <v>41830.723611111112</v>
      </c>
      <c r="T1184" s="15">
        <f t="shared" si="75"/>
        <v>41860.723611111112</v>
      </c>
    </row>
    <row r="1185" spans="1:20" ht="48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>
        <f t="shared" si="72"/>
        <v>0</v>
      </c>
      <c r="P1185" t="e">
        <f t="shared" si="73"/>
        <v>#DIV/0!</v>
      </c>
      <c r="Q1185" t="s">
        <v>8335</v>
      </c>
      <c r="R1185" t="s">
        <v>8336</v>
      </c>
      <c r="S1185" s="15">
        <f t="shared" si="74"/>
        <v>41830.820567129631</v>
      </c>
      <c r="T1185" s="15">
        <f t="shared" si="75"/>
        <v>41855.820567129631</v>
      </c>
    </row>
    <row r="1186" spans="1:20" ht="48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>
        <f t="shared" si="72"/>
        <v>47.692307692307693</v>
      </c>
      <c r="P1186">
        <f t="shared" si="73"/>
        <v>140502456.09999999</v>
      </c>
      <c r="Q1186" t="s">
        <v>8316</v>
      </c>
      <c r="R1186" t="s">
        <v>8317</v>
      </c>
      <c r="S1186" s="15">
        <f t="shared" si="74"/>
        <v>41830.858344907407</v>
      </c>
      <c r="T1186" s="15">
        <f t="shared" si="75"/>
        <v>41852.291666666664</v>
      </c>
    </row>
    <row r="1187" spans="1:20" ht="48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>
        <f t="shared" si="72"/>
        <v>1.2375123751237513E-2</v>
      </c>
      <c r="P1187">
        <f t="shared" si="73"/>
        <v>351258055.5</v>
      </c>
      <c r="Q1187" t="s">
        <v>8318</v>
      </c>
      <c r="R1187" t="s">
        <v>8320</v>
      </c>
      <c r="S1187" s="15">
        <f t="shared" si="74"/>
        <v>41830.947013888886</v>
      </c>
      <c r="T1187" s="15">
        <f t="shared" si="75"/>
        <v>41860.947013888886</v>
      </c>
    </row>
    <row r="1188" spans="1:20" ht="48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>
        <f t="shared" si="72"/>
        <v>0</v>
      </c>
      <c r="P1188" t="e">
        <f t="shared" si="73"/>
        <v>#DIV/0!</v>
      </c>
      <c r="Q1188" t="s">
        <v>8330</v>
      </c>
      <c r="R1188" t="s">
        <v>8331</v>
      </c>
      <c r="S1188" s="15">
        <f t="shared" si="74"/>
        <v>41831.060092592597</v>
      </c>
      <c r="T1188" s="15">
        <f t="shared" si="75"/>
        <v>41851.060092592597</v>
      </c>
    </row>
    <row r="1189" spans="1:20" ht="48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>
        <f t="shared" si="72"/>
        <v>0.04</v>
      </c>
      <c r="P1189">
        <f t="shared" si="73"/>
        <v>1405095123</v>
      </c>
      <c r="Q1189" t="s">
        <v>8316</v>
      </c>
      <c r="R1189" t="s">
        <v>8317</v>
      </c>
      <c r="S1189" s="15">
        <f t="shared" si="74"/>
        <v>41831.675034722226</v>
      </c>
      <c r="T1189" s="15">
        <f t="shared" si="75"/>
        <v>41891.675034722226</v>
      </c>
    </row>
    <row r="1190" spans="1:20" ht="48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>
        <f t="shared" si="72"/>
        <v>10</v>
      </c>
      <c r="P1190">
        <f t="shared" si="73"/>
        <v>1405097102</v>
      </c>
      <c r="Q1190" t="s">
        <v>8316</v>
      </c>
      <c r="R1190" t="s">
        <v>8317</v>
      </c>
      <c r="S1190" s="15">
        <f t="shared" si="74"/>
        <v>41831.697939814818</v>
      </c>
      <c r="T1190" s="15">
        <f t="shared" si="75"/>
        <v>41861.697939814818</v>
      </c>
    </row>
    <row r="1191" spans="1:20" ht="48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>
        <f t="shared" si="72"/>
        <v>0</v>
      </c>
      <c r="P1191" t="e">
        <f t="shared" si="73"/>
        <v>#DIV/0!</v>
      </c>
      <c r="Q1191" t="s">
        <v>8321</v>
      </c>
      <c r="R1191" t="s">
        <v>8340</v>
      </c>
      <c r="S1191" s="15">
        <f t="shared" si="74"/>
        <v>41831.705555555556</v>
      </c>
      <c r="T1191" s="15">
        <f t="shared" si="75"/>
        <v>41862.166666666664</v>
      </c>
    </row>
    <row r="1192" spans="1:20" ht="48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>
        <f t="shared" si="72"/>
        <v>1</v>
      </c>
      <c r="P1192">
        <f t="shared" si="73"/>
        <v>1405098738</v>
      </c>
      <c r="Q1192" t="s">
        <v>8318</v>
      </c>
      <c r="R1192" t="s">
        <v>8319</v>
      </c>
      <c r="S1192" s="15">
        <f t="shared" si="74"/>
        <v>41831.716874999998</v>
      </c>
      <c r="T1192" s="15">
        <f t="shared" si="75"/>
        <v>41876.716874999998</v>
      </c>
    </row>
    <row r="1193" spans="1:20" ht="48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>
        <f t="shared" si="72"/>
        <v>1.4642857142857144</v>
      </c>
      <c r="P1193">
        <f t="shared" si="73"/>
        <v>281019849.60000002</v>
      </c>
      <c r="Q1193" t="s">
        <v>8316</v>
      </c>
      <c r="R1193" t="s">
        <v>8358</v>
      </c>
      <c r="S1193" s="15">
        <f t="shared" si="74"/>
        <v>41831.722777777781</v>
      </c>
      <c r="T1193" s="15">
        <f t="shared" si="75"/>
        <v>41861.722777777781</v>
      </c>
    </row>
    <row r="1194" spans="1:20" ht="48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>
        <f t="shared" si="72"/>
        <v>1.05</v>
      </c>
      <c r="P1194">
        <f t="shared" si="73"/>
        <v>468366997.33333331</v>
      </c>
      <c r="Q1194" t="s">
        <v>8316</v>
      </c>
      <c r="R1194" t="s">
        <v>8317</v>
      </c>
      <c r="S1194" s="15">
        <f t="shared" si="74"/>
        <v>41831.742962962962</v>
      </c>
      <c r="T1194" s="15">
        <f t="shared" si="75"/>
        <v>41860.125</v>
      </c>
    </row>
    <row r="1195" spans="1:20" ht="48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>
        <f t="shared" si="72"/>
        <v>100.25</v>
      </c>
      <c r="P1195">
        <f t="shared" si="73"/>
        <v>31934317.40909091</v>
      </c>
      <c r="Q1195" t="s">
        <v>8321</v>
      </c>
      <c r="R1195" t="s">
        <v>8322</v>
      </c>
      <c r="S1195" s="15">
        <f t="shared" si="74"/>
        <v>41831.846828703703</v>
      </c>
      <c r="T1195" s="15">
        <f t="shared" si="75"/>
        <v>41861.846828703703</v>
      </c>
    </row>
    <row r="1196" spans="1:20" ht="48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>
        <f t="shared" si="72"/>
        <v>0</v>
      </c>
      <c r="P1196" t="e">
        <f t="shared" si="73"/>
        <v>#DIV/0!</v>
      </c>
      <c r="Q1196" t="s">
        <v>8330</v>
      </c>
      <c r="R1196" t="s">
        <v>8331</v>
      </c>
      <c r="S1196" s="15">
        <f t="shared" si="74"/>
        <v>41831.851840277777</v>
      </c>
      <c r="T1196" s="15">
        <f t="shared" si="75"/>
        <v>41861.916666666664</v>
      </c>
    </row>
    <row r="1197" spans="1:20" ht="48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>
        <f t="shared" si="72"/>
        <v>0</v>
      </c>
      <c r="P1197" t="e">
        <f t="shared" si="73"/>
        <v>#DIV/0!</v>
      </c>
      <c r="Q1197" t="s">
        <v>8335</v>
      </c>
      <c r="R1197" t="s">
        <v>8336</v>
      </c>
      <c r="S1197" s="15">
        <f t="shared" si="74"/>
        <v>41831.884108796294</v>
      </c>
      <c r="T1197" s="15">
        <f t="shared" si="75"/>
        <v>41861.884108796294</v>
      </c>
    </row>
    <row r="1198" spans="1:20" ht="32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>
        <f t="shared" si="72"/>
        <v>0.20238095238095236</v>
      </c>
      <c r="P1198">
        <f t="shared" si="73"/>
        <v>351282665.75</v>
      </c>
      <c r="Q1198" t="s">
        <v>8332</v>
      </c>
      <c r="R1198" t="s">
        <v>8333</v>
      </c>
      <c r="S1198" s="15">
        <f t="shared" si="74"/>
        <v>41832.086377314816</v>
      </c>
      <c r="T1198" s="15">
        <f t="shared" si="75"/>
        <v>41867.086377314816</v>
      </c>
    </row>
    <row r="1199" spans="1:20" ht="48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>
        <f t="shared" si="72"/>
        <v>10.5</v>
      </c>
      <c r="P1199">
        <f t="shared" si="73"/>
        <v>200740188.57142857</v>
      </c>
      <c r="Q1199" t="s">
        <v>8321</v>
      </c>
      <c r="R1199" t="s">
        <v>8340</v>
      </c>
      <c r="S1199" s="15">
        <f t="shared" si="74"/>
        <v>41832.672685185185</v>
      </c>
      <c r="T1199" s="15">
        <f t="shared" si="75"/>
        <v>41887.568749999999</v>
      </c>
    </row>
    <row r="1200" spans="1:20" ht="48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>
        <f t="shared" si="72"/>
        <v>131.87625</v>
      </c>
      <c r="P1200">
        <f t="shared" si="73"/>
        <v>52044328.40740741</v>
      </c>
      <c r="Q1200" t="s">
        <v>8318</v>
      </c>
      <c r="R1200" t="s">
        <v>8320</v>
      </c>
      <c r="S1200" s="15">
        <f t="shared" si="74"/>
        <v>41832.852627314816</v>
      </c>
      <c r="T1200" s="15">
        <f t="shared" si="75"/>
        <v>41862.852627314816</v>
      </c>
    </row>
    <row r="1201" spans="1:20" ht="48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>
        <f t="shared" si="72"/>
        <v>17.899999999999999</v>
      </c>
      <c r="P1201">
        <f t="shared" si="73"/>
        <v>100372668.21428572</v>
      </c>
      <c r="Q1201" t="s">
        <v>8316</v>
      </c>
      <c r="R1201" t="s">
        <v>8317</v>
      </c>
      <c r="S1201" s="15">
        <f t="shared" si="74"/>
        <v>41833.089756944442</v>
      </c>
      <c r="T1201" s="15">
        <f t="shared" si="75"/>
        <v>41863.079143518517</v>
      </c>
    </row>
    <row r="1202" spans="1:20" ht="48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>
        <f t="shared" si="72"/>
        <v>110.2</v>
      </c>
      <c r="P1202">
        <f t="shared" si="73"/>
        <v>16930704.855421688</v>
      </c>
      <c r="Q1202" t="s">
        <v>8324</v>
      </c>
      <c r="R1202" t="s">
        <v>8345</v>
      </c>
      <c r="S1202" s="15">
        <f t="shared" si="74"/>
        <v>41833.450266203705</v>
      </c>
      <c r="T1202" s="15">
        <f t="shared" si="75"/>
        <v>41865.757638888892</v>
      </c>
    </row>
    <row r="1203" spans="1:20" ht="48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>
        <f t="shared" si="72"/>
        <v>17.666666666666668</v>
      </c>
      <c r="P1203">
        <f t="shared" si="73"/>
        <v>108097439.23076923</v>
      </c>
      <c r="Q1203" t="s">
        <v>8316</v>
      </c>
      <c r="R1203" t="s">
        <v>8317</v>
      </c>
      <c r="S1203" s="15">
        <f t="shared" si="74"/>
        <v>41833.660995370366</v>
      </c>
      <c r="T1203" s="15">
        <f t="shared" si="75"/>
        <v>41863.660995370366</v>
      </c>
    </row>
    <row r="1204" spans="1:20" ht="32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>
        <f t="shared" si="72"/>
        <v>0.67500000000000004</v>
      </c>
      <c r="P1204">
        <f t="shared" si="73"/>
        <v>351322952.75</v>
      </c>
      <c r="Q1204" t="s">
        <v>8316</v>
      </c>
      <c r="R1204" t="s">
        <v>8317</v>
      </c>
      <c r="S1204" s="15">
        <f t="shared" si="74"/>
        <v>41833.951516203706</v>
      </c>
      <c r="T1204" s="15">
        <f t="shared" si="75"/>
        <v>41863.951516203706</v>
      </c>
    </row>
    <row r="1205" spans="1:20" ht="48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>
        <f t="shared" si="72"/>
        <v>8.6666666666666679</v>
      </c>
      <c r="P1205">
        <f t="shared" si="73"/>
        <v>351326924</v>
      </c>
      <c r="Q1205" t="s">
        <v>8316</v>
      </c>
      <c r="R1205" t="s">
        <v>8317</v>
      </c>
      <c r="S1205" s="15">
        <f t="shared" si="74"/>
        <v>41834.135370370372</v>
      </c>
      <c r="T1205" s="15">
        <f t="shared" si="75"/>
        <v>41849.135370370372</v>
      </c>
    </row>
    <row r="1206" spans="1:20" ht="48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>
        <f t="shared" si="72"/>
        <v>0.8</v>
      </c>
      <c r="P1206">
        <f t="shared" si="73"/>
        <v>468435988.66666669</v>
      </c>
      <c r="Q1206" t="s">
        <v>8335</v>
      </c>
      <c r="R1206" t="s">
        <v>8336</v>
      </c>
      <c r="S1206" s="15">
        <f t="shared" si="74"/>
        <v>41834.138495370367</v>
      </c>
      <c r="T1206" s="15">
        <f t="shared" si="75"/>
        <v>41864.138495370367</v>
      </c>
    </row>
    <row r="1207" spans="1:20" ht="48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>
        <f t="shared" si="72"/>
        <v>119.74347826086958</v>
      </c>
      <c r="P1207">
        <f t="shared" si="73"/>
        <v>4364430.6832298134</v>
      </c>
      <c r="Q1207" t="s">
        <v>8316</v>
      </c>
      <c r="R1207" t="s">
        <v>8317</v>
      </c>
      <c r="S1207" s="15">
        <f t="shared" si="74"/>
        <v>41834.586574074077</v>
      </c>
      <c r="T1207" s="15">
        <f t="shared" si="75"/>
        <v>41866.083333333336</v>
      </c>
    </row>
    <row r="1208" spans="1:20" ht="48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>
        <f t="shared" si="72"/>
        <v>101.22777777777779</v>
      </c>
      <c r="P1208">
        <f t="shared" si="73"/>
        <v>8415305.8203592822</v>
      </c>
      <c r="Q1208" t="s">
        <v>8324</v>
      </c>
      <c r="R1208" t="s">
        <v>8328</v>
      </c>
      <c r="S1208" s="15">
        <f t="shared" si="74"/>
        <v>41834.695277777777</v>
      </c>
      <c r="T1208" s="15">
        <f t="shared" si="75"/>
        <v>41859.75</v>
      </c>
    </row>
    <row r="1209" spans="1:20" ht="16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>
        <f t="shared" si="72"/>
        <v>0</v>
      </c>
      <c r="P1209" t="e">
        <f t="shared" si="73"/>
        <v>#DIV/0!</v>
      </c>
      <c r="Q1209" t="s">
        <v>8316</v>
      </c>
      <c r="R1209" t="s">
        <v>8356</v>
      </c>
      <c r="S1209" s="15">
        <f t="shared" si="74"/>
        <v>41834.784120370372</v>
      </c>
      <c r="T1209" s="15">
        <f t="shared" si="75"/>
        <v>41864.784120370372</v>
      </c>
    </row>
    <row r="1210" spans="1:20" ht="48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>
        <f t="shared" si="72"/>
        <v>100.41</v>
      </c>
      <c r="P1210">
        <f t="shared" si="73"/>
        <v>16533863.694117647</v>
      </c>
      <c r="Q1210" t="s">
        <v>8316</v>
      </c>
      <c r="R1210" t="s">
        <v>8317</v>
      </c>
      <c r="S1210" s="15">
        <f t="shared" si="74"/>
        <v>41834.953865740739</v>
      </c>
      <c r="T1210" s="15">
        <f t="shared" si="75"/>
        <v>41879.953865740739</v>
      </c>
    </row>
    <row r="1211" spans="1:20" ht="48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>
        <f t="shared" si="72"/>
        <v>59.467839999999995</v>
      </c>
      <c r="P1211">
        <f t="shared" si="73"/>
        <v>13644472.932038834</v>
      </c>
      <c r="Q1211" t="s">
        <v>8337</v>
      </c>
      <c r="R1211" t="s">
        <v>8338</v>
      </c>
      <c r="S1211" s="15">
        <f t="shared" si="74"/>
        <v>41834.980462962965</v>
      </c>
      <c r="T1211" s="15">
        <f t="shared" si="75"/>
        <v>41864.980462962965</v>
      </c>
    </row>
    <row r="1212" spans="1:20" ht="48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>
        <f t="shared" si="72"/>
        <v>15.535714285714286</v>
      </c>
      <c r="P1212">
        <f t="shared" si="73"/>
        <v>140539335.59999999</v>
      </c>
      <c r="Q1212" t="s">
        <v>8309</v>
      </c>
      <c r="R1212" t="s">
        <v>8313</v>
      </c>
      <c r="S1212" s="15">
        <f t="shared" si="74"/>
        <v>41835.126805555556</v>
      </c>
      <c r="T1212" s="15">
        <f t="shared" si="75"/>
        <v>41867.987500000003</v>
      </c>
    </row>
    <row r="1213" spans="1:20" ht="48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>
        <f t="shared" si="72"/>
        <v>206.74309000000002</v>
      </c>
      <c r="P1213">
        <f t="shared" si="73"/>
        <v>928902.2458691342</v>
      </c>
      <c r="Q1213" t="s">
        <v>8318</v>
      </c>
      <c r="R1213" t="s">
        <v>8348</v>
      </c>
      <c r="S1213" s="15">
        <f t="shared" si="74"/>
        <v>41835.540486111109</v>
      </c>
      <c r="T1213" s="15">
        <f t="shared" si="75"/>
        <v>41865.540486111109</v>
      </c>
    </row>
    <row r="1214" spans="1:20" ht="48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>
        <f t="shared" si="72"/>
        <v>22.092500000000001</v>
      </c>
      <c r="P1214">
        <f t="shared" si="73"/>
        <v>3808760.4336043359</v>
      </c>
      <c r="Q1214" t="s">
        <v>8318</v>
      </c>
      <c r="R1214" t="s">
        <v>8320</v>
      </c>
      <c r="S1214" s="15">
        <f t="shared" si="74"/>
        <v>41835.581018518518</v>
      </c>
      <c r="T1214" s="15">
        <f t="shared" si="75"/>
        <v>41895.581018518518</v>
      </c>
    </row>
    <row r="1215" spans="1:20" ht="48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>
        <f t="shared" si="72"/>
        <v>3.9334666666666664</v>
      </c>
      <c r="P1215">
        <f t="shared" si="73"/>
        <v>108110586.38461539</v>
      </c>
      <c r="Q1215" t="s">
        <v>8318</v>
      </c>
      <c r="R1215" t="s">
        <v>8319</v>
      </c>
      <c r="S1215" s="15">
        <f t="shared" si="74"/>
        <v>41835.639155092591</v>
      </c>
      <c r="T1215" s="15">
        <f t="shared" si="75"/>
        <v>41865.639155092591</v>
      </c>
    </row>
    <row r="1216" spans="1:20" ht="48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>
        <f t="shared" si="72"/>
        <v>116.29333333333334</v>
      </c>
      <c r="P1216">
        <f t="shared" si="73"/>
        <v>5759999.889344262</v>
      </c>
      <c r="Q1216" t="s">
        <v>8316</v>
      </c>
      <c r="R1216" t="s">
        <v>8317</v>
      </c>
      <c r="S1216" s="15">
        <f t="shared" si="74"/>
        <v>41835.666354166664</v>
      </c>
      <c r="T1216" s="15">
        <f t="shared" si="75"/>
        <v>41855.666354166664</v>
      </c>
    </row>
    <row r="1217" spans="1:20" ht="48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>
        <f t="shared" si="72"/>
        <v>0.752</v>
      </c>
      <c r="P1217">
        <f t="shared" si="73"/>
        <v>175681051</v>
      </c>
      <c r="Q1217" t="s">
        <v>8335</v>
      </c>
      <c r="R1217" t="s">
        <v>8336</v>
      </c>
      <c r="S1217" s="15">
        <f t="shared" si="74"/>
        <v>41835.763981481483</v>
      </c>
      <c r="T1217" s="15">
        <f t="shared" si="75"/>
        <v>41865.763981481483</v>
      </c>
    </row>
    <row r="1218" spans="1:20" ht="32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>
        <f t="shared" ref="O1218:O1281" si="76">(E1218/D1218)*100</f>
        <v>107.52857142857141</v>
      </c>
      <c r="P1218">
        <f t="shared" ref="P1218:P1281" si="77">(J1218/L1218)</f>
        <v>24657076.385964911</v>
      </c>
      <c r="Q1218" t="s">
        <v>8309</v>
      </c>
      <c r="R1218" t="s">
        <v>8311</v>
      </c>
      <c r="S1218" s="15">
        <f t="shared" ref="S1218:S1281" si="78">(((J1218/60)/60)/24)+DATE(1970,1,1)</f>
        <v>41835.821226851855</v>
      </c>
      <c r="T1218" s="15">
        <f t="shared" ref="T1218:T1281" si="79">(((I1218/60)/60)/24)+DATE(1970,1,1)</f>
        <v>41862.249305555553</v>
      </c>
    </row>
    <row r="1219" spans="1:20" ht="48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>
        <f t="shared" si="76"/>
        <v>0</v>
      </c>
      <c r="P1219" t="e">
        <f t="shared" si="77"/>
        <v>#DIV/0!</v>
      </c>
      <c r="Q1219" t="s">
        <v>8335</v>
      </c>
      <c r="R1219" t="s">
        <v>8352</v>
      </c>
      <c r="S1219" s="15">
        <f t="shared" si="78"/>
        <v>41835.951782407406</v>
      </c>
      <c r="T1219" s="15">
        <f t="shared" si="79"/>
        <v>41865.951782407406</v>
      </c>
    </row>
    <row r="1220" spans="1:20" ht="48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>
        <f t="shared" si="76"/>
        <v>0.5</v>
      </c>
      <c r="P1220">
        <f t="shared" si="77"/>
        <v>1405466820</v>
      </c>
      <c r="Q1220" t="s">
        <v>8332</v>
      </c>
      <c r="R1220" t="s">
        <v>8333</v>
      </c>
      <c r="S1220" s="15">
        <f t="shared" si="78"/>
        <v>41835.977083333331</v>
      </c>
      <c r="T1220" s="15">
        <f t="shared" si="79"/>
        <v>41865.977083333331</v>
      </c>
    </row>
    <row r="1221" spans="1:20" ht="48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>
        <f t="shared" si="76"/>
        <v>0</v>
      </c>
      <c r="P1221" t="e">
        <f t="shared" si="77"/>
        <v>#DIV/0!</v>
      </c>
      <c r="Q1221" t="s">
        <v>8316</v>
      </c>
      <c r="R1221" t="s">
        <v>8317</v>
      </c>
      <c r="S1221" s="15">
        <f t="shared" si="78"/>
        <v>41836.190937499996</v>
      </c>
      <c r="T1221" s="15">
        <f t="shared" si="79"/>
        <v>41896.190937499996</v>
      </c>
    </row>
    <row r="1222" spans="1:20" ht="48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>
        <f t="shared" si="76"/>
        <v>100</v>
      </c>
      <c r="P1222">
        <f t="shared" si="77"/>
        <v>31233544.666666668</v>
      </c>
      <c r="Q1222" t="s">
        <v>8316</v>
      </c>
      <c r="R1222" t="s">
        <v>8317</v>
      </c>
      <c r="S1222" s="15">
        <f t="shared" si="78"/>
        <v>41836.471180555556</v>
      </c>
      <c r="T1222" s="15">
        <f t="shared" si="79"/>
        <v>41850.471180555556</v>
      </c>
    </row>
    <row r="1223" spans="1:20" ht="48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>
        <f t="shared" si="76"/>
        <v>0</v>
      </c>
      <c r="P1223" t="e">
        <f t="shared" si="77"/>
        <v>#DIV/0!</v>
      </c>
      <c r="Q1223" t="s">
        <v>8318</v>
      </c>
      <c r="R1223" t="s">
        <v>8320</v>
      </c>
      <c r="S1223" s="15">
        <f t="shared" si="78"/>
        <v>41836.595520833333</v>
      </c>
      <c r="T1223" s="15">
        <f t="shared" si="79"/>
        <v>41866.595520833333</v>
      </c>
    </row>
    <row r="1224" spans="1:20" ht="48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>
        <f t="shared" si="76"/>
        <v>202.51495</v>
      </c>
      <c r="P1224">
        <f t="shared" si="77"/>
        <v>4519365.9871382639</v>
      </c>
      <c r="Q1224" t="s">
        <v>8335</v>
      </c>
      <c r="R1224" t="s">
        <v>8351</v>
      </c>
      <c r="S1224" s="15">
        <f t="shared" si="78"/>
        <v>41836.625254629631</v>
      </c>
      <c r="T1224" s="15">
        <f t="shared" si="79"/>
        <v>41866.625254629631</v>
      </c>
    </row>
    <row r="1225" spans="1:20" ht="48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>
        <f t="shared" si="76"/>
        <v>1.325</v>
      </c>
      <c r="P1225">
        <f t="shared" si="77"/>
        <v>351385508.5</v>
      </c>
      <c r="Q1225" t="s">
        <v>8318</v>
      </c>
      <c r="R1225" t="s">
        <v>8320</v>
      </c>
      <c r="S1225" s="15">
        <f t="shared" si="78"/>
        <v>41836.847615740742</v>
      </c>
      <c r="T1225" s="15">
        <f t="shared" si="79"/>
        <v>41866.847615740742</v>
      </c>
    </row>
    <row r="1226" spans="1:20" ht="48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>
        <f t="shared" si="76"/>
        <v>124.15933781686496</v>
      </c>
      <c r="P1226">
        <f t="shared" si="77"/>
        <v>16343876.639534883</v>
      </c>
      <c r="Q1226" t="s">
        <v>8309</v>
      </c>
      <c r="R1226" t="s">
        <v>8314</v>
      </c>
      <c r="S1226" s="15">
        <f t="shared" si="78"/>
        <v>41837.210543981484</v>
      </c>
      <c r="T1226" s="15">
        <f t="shared" si="79"/>
        <v>41859</v>
      </c>
    </row>
    <row r="1227" spans="1:20" ht="48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>
        <f t="shared" si="76"/>
        <v>116.8</v>
      </c>
      <c r="P1227">
        <f t="shared" si="77"/>
        <v>54060888.769230768</v>
      </c>
      <c r="Q1227" t="s">
        <v>8316</v>
      </c>
      <c r="R1227" t="s">
        <v>8317</v>
      </c>
      <c r="S1227" s="15">
        <f t="shared" si="78"/>
        <v>41837.323009259257</v>
      </c>
      <c r="T1227" s="15">
        <f t="shared" si="79"/>
        <v>41847.958333333336</v>
      </c>
    </row>
    <row r="1228" spans="1:20" ht="48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>
        <f t="shared" si="76"/>
        <v>0</v>
      </c>
      <c r="P1228" t="e">
        <f t="shared" si="77"/>
        <v>#DIV/0!</v>
      </c>
      <c r="Q1228" t="s">
        <v>8309</v>
      </c>
      <c r="R1228" t="s">
        <v>8315</v>
      </c>
      <c r="S1228" s="15">
        <f t="shared" si="78"/>
        <v>41837.767500000002</v>
      </c>
      <c r="T1228" s="15">
        <f t="shared" si="79"/>
        <v>41867.767500000002</v>
      </c>
    </row>
    <row r="1229" spans="1:20" ht="48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>
        <f t="shared" si="76"/>
        <v>0.13849999999999998</v>
      </c>
      <c r="P1229">
        <f t="shared" si="77"/>
        <v>117135575.25</v>
      </c>
      <c r="Q1229" t="s">
        <v>8335</v>
      </c>
      <c r="R1229" t="s">
        <v>8336</v>
      </c>
      <c r="S1229" s="15">
        <f t="shared" si="78"/>
        <v>41837.829895833333</v>
      </c>
      <c r="T1229" s="15">
        <f t="shared" si="79"/>
        <v>41897.829895833333</v>
      </c>
    </row>
    <row r="1230" spans="1:20" ht="48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>
        <f t="shared" si="76"/>
        <v>6.6666666666666671E-3</v>
      </c>
      <c r="P1230">
        <f t="shared" si="77"/>
        <v>1405633452</v>
      </c>
      <c r="Q1230" t="s">
        <v>8335</v>
      </c>
      <c r="R1230" t="s">
        <v>8336</v>
      </c>
      <c r="S1230" s="15">
        <f t="shared" si="78"/>
        <v>41837.905694444446</v>
      </c>
      <c r="T1230" s="15">
        <f t="shared" si="79"/>
        <v>41867.905694444446</v>
      </c>
    </row>
    <row r="1231" spans="1:20" ht="32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>
        <f t="shared" si="76"/>
        <v>0</v>
      </c>
      <c r="P1231" t="e">
        <f t="shared" si="77"/>
        <v>#DIV/0!</v>
      </c>
      <c r="Q1231" t="s">
        <v>8318</v>
      </c>
      <c r="R1231" t="s">
        <v>8320</v>
      </c>
      <c r="S1231" s="15">
        <f t="shared" si="78"/>
        <v>41837.984976851854</v>
      </c>
      <c r="T1231" s="15">
        <f t="shared" si="79"/>
        <v>41871.030555555553</v>
      </c>
    </row>
    <row r="1232" spans="1:20" ht="48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>
        <f t="shared" si="76"/>
        <v>62.765333333333331</v>
      </c>
      <c r="P1232">
        <f t="shared" si="77"/>
        <v>1441717.1794871795</v>
      </c>
      <c r="Q1232" t="s">
        <v>8332</v>
      </c>
      <c r="R1232" t="s">
        <v>8333</v>
      </c>
      <c r="S1232" s="15">
        <f t="shared" si="78"/>
        <v>41838.377893518518</v>
      </c>
      <c r="T1232" s="15">
        <f t="shared" si="79"/>
        <v>41893.377893518518</v>
      </c>
    </row>
    <row r="1233" spans="1:20" ht="48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>
        <f t="shared" si="76"/>
        <v>0</v>
      </c>
      <c r="P1233" t="e">
        <f t="shared" si="77"/>
        <v>#DIV/0!</v>
      </c>
      <c r="Q1233" t="s">
        <v>8321</v>
      </c>
      <c r="R1233" t="s">
        <v>8323</v>
      </c>
      <c r="S1233" s="15">
        <f t="shared" si="78"/>
        <v>41838.475219907406</v>
      </c>
      <c r="T1233" s="15">
        <f t="shared" si="79"/>
        <v>41898.475219907406</v>
      </c>
    </row>
    <row r="1234" spans="1:20" ht="48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>
        <f t="shared" si="76"/>
        <v>0.5</v>
      </c>
      <c r="P1234">
        <f t="shared" si="77"/>
        <v>702843989</v>
      </c>
      <c r="Q1234" t="s">
        <v>8321</v>
      </c>
      <c r="R1234" t="s">
        <v>8340</v>
      </c>
      <c r="S1234" s="15">
        <f t="shared" si="78"/>
        <v>41838.536782407406</v>
      </c>
      <c r="T1234" s="15">
        <f t="shared" si="79"/>
        <v>41863.536782407406</v>
      </c>
    </row>
    <row r="1235" spans="1:20" ht="48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>
        <f t="shared" si="76"/>
        <v>4.0000000000000001E-3</v>
      </c>
      <c r="P1235">
        <f t="shared" si="77"/>
        <v>351428374.5</v>
      </c>
      <c r="Q1235" t="s">
        <v>8318</v>
      </c>
      <c r="R1235" t="s">
        <v>8320</v>
      </c>
      <c r="S1235" s="15">
        <f t="shared" si="78"/>
        <v>41838.832152777781</v>
      </c>
      <c r="T1235" s="15">
        <f t="shared" si="79"/>
        <v>41868.832152777781</v>
      </c>
    </row>
    <row r="1236" spans="1:20" ht="48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>
        <f t="shared" si="76"/>
        <v>0.20500000000000002</v>
      </c>
      <c r="P1236">
        <f t="shared" si="77"/>
        <v>468571405.66666669</v>
      </c>
      <c r="Q1236" t="s">
        <v>8318</v>
      </c>
      <c r="R1236" t="s">
        <v>8320</v>
      </c>
      <c r="S1236" s="15">
        <f t="shared" si="78"/>
        <v>41838.840474537035</v>
      </c>
      <c r="T1236" s="15">
        <f t="shared" si="79"/>
        <v>41883.840474537035</v>
      </c>
    </row>
    <row r="1237" spans="1:20" ht="48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>
        <f t="shared" si="76"/>
        <v>144.31375</v>
      </c>
      <c r="P1237">
        <f t="shared" si="77"/>
        <v>4967238.480565371</v>
      </c>
      <c r="Q1237" t="s">
        <v>8335</v>
      </c>
      <c r="R1237" t="s">
        <v>8351</v>
      </c>
      <c r="S1237" s="15">
        <f t="shared" si="78"/>
        <v>41839.005671296298</v>
      </c>
      <c r="T1237" s="15">
        <f t="shared" si="79"/>
        <v>41869.005671296298</v>
      </c>
    </row>
    <row r="1238" spans="1:20" ht="32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>
        <f t="shared" si="76"/>
        <v>116.16666666666666</v>
      </c>
      <c r="P1238">
        <f t="shared" si="77"/>
        <v>25558966.927272726</v>
      </c>
      <c r="Q1238" t="s">
        <v>8316</v>
      </c>
      <c r="R1238" t="s">
        <v>8317</v>
      </c>
      <c r="S1238" s="15">
        <f t="shared" si="78"/>
        <v>41839.175706018519</v>
      </c>
      <c r="T1238" s="15">
        <f t="shared" si="79"/>
        <v>41853.175706018519</v>
      </c>
    </row>
    <row r="1239" spans="1:20" ht="48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>
        <f t="shared" si="76"/>
        <v>28.9</v>
      </c>
      <c r="P1239">
        <f t="shared" si="77"/>
        <v>127795127.18181819</v>
      </c>
      <c r="Q1239" t="s">
        <v>8337</v>
      </c>
      <c r="R1239" t="s">
        <v>8342</v>
      </c>
      <c r="S1239" s="15">
        <f t="shared" si="78"/>
        <v>41839.212951388887</v>
      </c>
      <c r="T1239" s="15">
        <f t="shared" si="79"/>
        <v>41899.212951388887</v>
      </c>
    </row>
    <row r="1240" spans="1:20" ht="48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>
        <f t="shared" si="76"/>
        <v>100</v>
      </c>
      <c r="P1240">
        <f t="shared" si="77"/>
        <v>66942435.857142858</v>
      </c>
      <c r="Q1240" t="s">
        <v>8316</v>
      </c>
      <c r="R1240" t="s">
        <v>8317</v>
      </c>
      <c r="S1240" s="15">
        <f t="shared" si="78"/>
        <v>41839.730937500004</v>
      </c>
      <c r="T1240" s="15">
        <f t="shared" si="79"/>
        <v>41869.730937500004</v>
      </c>
    </row>
    <row r="1241" spans="1:20" ht="48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>
        <f t="shared" si="76"/>
        <v>1.9</v>
      </c>
      <c r="P1241">
        <f t="shared" si="77"/>
        <v>468633126</v>
      </c>
      <c r="Q1241" t="s">
        <v>8321</v>
      </c>
      <c r="R1241" t="s">
        <v>8323</v>
      </c>
      <c r="S1241" s="15">
        <f t="shared" si="78"/>
        <v>41840.983541666668</v>
      </c>
      <c r="T1241" s="15">
        <f t="shared" si="79"/>
        <v>41885.983541666668</v>
      </c>
    </row>
    <row r="1242" spans="1:20" ht="48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>
        <f t="shared" si="76"/>
        <v>101.53333333333335</v>
      </c>
      <c r="P1242">
        <f t="shared" si="77"/>
        <v>24665327.842105262</v>
      </c>
      <c r="Q1242" t="s">
        <v>8316</v>
      </c>
      <c r="R1242" t="s">
        <v>8317</v>
      </c>
      <c r="S1242" s="15">
        <f t="shared" si="78"/>
        <v>41841.26489583333</v>
      </c>
      <c r="T1242" s="15">
        <f t="shared" si="79"/>
        <v>41864.207638888889</v>
      </c>
    </row>
    <row r="1243" spans="1:20" ht="48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>
        <f t="shared" si="76"/>
        <v>130.46153846153845</v>
      </c>
      <c r="P1243">
        <f t="shared" si="77"/>
        <v>20675420.602941178</v>
      </c>
      <c r="Q1243" t="s">
        <v>8309</v>
      </c>
      <c r="R1243" t="s">
        <v>8310</v>
      </c>
      <c r="S1243" s="15">
        <f t="shared" si="78"/>
        <v>41841.321770833332</v>
      </c>
      <c r="T1243" s="15">
        <f t="shared" si="79"/>
        <v>41856.321770833332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>
        <f t="shared" si="76"/>
        <v>4.8571428571428568</v>
      </c>
      <c r="P1244">
        <f t="shared" si="77"/>
        <v>351487378.5</v>
      </c>
      <c r="Q1244" t="s">
        <v>8324</v>
      </c>
      <c r="R1244" t="s">
        <v>8346</v>
      </c>
      <c r="S1244" s="15">
        <f t="shared" si="78"/>
        <v>41841.56381944444</v>
      </c>
      <c r="T1244" s="15">
        <f t="shared" si="79"/>
        <v>41882.818749999999</v>
      </c>
    </row>
    <row r="1245" spans="1:20" ht="48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>
        <f t="shared" si="76"/>
        <v>26.937422295897225</v>
      </c>
      <c r="P1245">
        <f t="shared" si="77"/>
        <v>100425507</v>
      </c>
      <c r="Q1245" t="s">
        <v>8316</v>
      </c>
      <c r="R1245" t="s">
        <v>8317</v>
      </c>
      <c r="S1245" s="15">
        <f t="shared" si="78"/>
        <v>41841.651597222226</v>
      </c>
      <c r="T1245" s="15">
        <f t="shared" si="79"/>
        <v>41881.229166666664</v>
      </c>
    </row>
    <row r="1246" spans="1:20" ht="16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>
        <f t="shared" si="76"/>
        <v>0</v>
      </c>
      <c r="P1246" t="e">
        <f t="shared" si="77"/>
        <v>#DIV/0!</v>
      </c>
      <c r="Q1246" t="s">
        <v>8335</v>
      </c>
      <c r="R1246" t="s">
        <v>8336</v>
      </c>
      <c r="S1246" s="15">
        <f t="shared" si="78"/>
        <v>41841.682314814818</v>
      </c>
      <c r="T1246" s="15">
        <f t="shared" si="79"/>
        <v>41871.682314814818</v>
      </c>
    </row>
    <row r="1247" spans="1:20" ht="48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>
        <f t="shared" si="76"/>
        <v>0.53333333333333333</v>
      </c>
      <c r="P1247">
        <f t="shared" si="77"/>
        <v>200852385.85714287</v>
      </c>
      <c r="Q1247" t="s">
        <v>8309</v>
      </c>
      <c r="R1247" t="s">
        <v>8313</v>
      </c>
      <c r="S1247" s="15">
        <f t="shared" si="78"/>
        <v>41841.762743055559</v>
      </c>
      <c r="T1247" s="15">
        <f t="shared" si="79"/>
        <v>41901.762743055559</v>
      </c>
    </row>
    <row r="1248" spans="1:20" ht="48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>
        <f t="shared" si="76"/>
        <v>214.6</v>
      </c>
      <c r="P1248">
        <f t="shared" si="77"/>
        <v>46865723</v>
      </c>
      <c r="Q1248" t="s">
        <v>8316</v>
      </c>
      <c r="R1248" t="s">
        <v>8317</v>
      </c>
      <c r="S1248" s="15">
        <f t="shared" si="78"/>
        <v>41841.820486111108</v>
      </c>
      <c r="T1248" s="15">
        <f t="shared" si="79"/>
        <v>41882.833333333336</v>
      </c>
    </row>
    <row r="1249" spans="1:20" ht="48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>
        <f t="shared" si="76"/>
        <v>105.84090909090908</v>
      </c>
      <c r="P1249">
        <f t="shared" si="77"/>
        <v>8842605.3018867932</v>
      </c>
      <c r="Q1249" t="s">
        <v>8316</v>
      </c>
      <c r="R1249" t="s">
        <v>8356</v>
      </c>
      <c r="S1249" s="15">
        <f t="shared" si="78"/>
        <v>41841.850034722222</v>
      </c>
      <c r="T1249" s="15">
        <f t="shared" si="79"/>
        <v>41871.850034722222</v>
      </c>
    </row>
    <row r="1250" spans="1:20" ht="48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>
        <f t="shared" si="76"/>
        <v>3.25</v>
      </c>
      <c r="P1250">
        <f t="shared" si="77"/>
        <v>156221103.33333334</v>
      </c>
      <c r="Q1250" t="s">
        <v>8324</v>
      </c>
      <c r="R1250" t="s">
        <v>8328</v>
      </c>
      <c r="S1250" s="15">
        <f t="shared" si="78"/>
        <v>41842.031597222223</v>
      </c>
      <c r="T1250" s="15">
        <f t="shared" si="79"/>
        <v>41872.031597222223</v>
      </c>
    </row>
    <row r="1251" spans="1:20" ht="48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>
        <f t="shared" si="76"/>
        <v>0.02</v>
      </c>
      <c r="P1251">
        <f t="shared" si="77"/>
        <v>1406004589</v>
      </c>
      <c r="Q1251" t="s">
        <v>8316</v>
      </c>
      <c r="R1251" t="s">
        <v>8317</v>
      </c>
      <c r="S1251" s="15">
        <f t="shared" si="78"/>
        <v>41842.201261574075</v>
      </c>
      <c r="T1251" s="15">
        <f t="shared" si="79"/>
        <v>41872.201261574075</v>
      </c>
    </row>
    <row r="1252" spans="1:20" ht="48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>
        <f t="shared" si="76"/>
        <v>101.29975</v>
      </c>
      <c r="P1252">
        <f t="shared" si="77"/>
        <v>26528538.018867925</v>
      </c>
      <c r="Q1252" t="s">
        <v>8309</v>
      </c>
      <c r="R1252" t="s">
        <v>8310</v>
      </c>
      <c r="S1252" s="15">
        <f t="shared" si="78"/>
        <v>41842.292997685188</v>
      </c>
      <c r="T1252" s="15">
        <f t="shared" si="79"/>
        <v>41872.292997685188</v>
      </c>
    </row>
    <row r="1253" spans="1:20" ht="48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>
        <f t="shared" si="76"/>
        <v>120.24999999999999</v>
      </c>
      <c r="P1253">
        <f t="shared" si="77"/>
        <v>26037772.148148149</v>
      </c>
      <c r="Q1253" t="s">
        <v>8316</v>
      </c>
      <c r="R1253" t="s">
        <v>8317</v>
      </c>
      <c r="S1253" s="15">
        <f t="shared" si="78"/>
        <v>41842.607592592591</v>
      </c>
      <c r="T1253" s="15">
        <f t="shared" si="79"/>
        <v>41864.916666666664</v>
      </c>
    </row>
    <row r="1254" spans="1:20" ht="48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>
        <f t="shared" si="76"/>
        <v>16.514285714285716</v>
      </c>
      <c r="P1254">
        <f t="shared" si="77"/>
        <v>100432771.28571428</v>
      </c>
      <c r="Q1254" t="s">
        <v>8316</v>
      </c>
      <c r="R1254" t="s">
        <v>8317</v>
      </c>
      <c r="S1254" s="15">
        <f t="shared" si="78"/>
        <v>41842.828680555554</v>
      </c>
      <c r="T1254" s="15">
        <f t="shared" si="79"/>
        <v>41882.827650462961</v>
      </c>
    </row>
    <row r="1255" spans="1:20" ht="32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>
        <f t="shared" si="76"/>
        <v>526.09431428571429</v>
      </c>
      <c r="P1255">
        <f t="shared" si="77"/>
        <v>419095.80923994037</v>
      </c>
      <c r="Q1255" t="s">
        <v>8335</v>
      </c>
      <c r="R1255" t="s">
        <v>8351</v>
      </c>
      <c r="S1255" s="15">
        <f t="shared" si="78"/>
        <v>41842.917129629634</v>
      </c>
      <c r="T1255" s="15">
        <f t="shared" si="79"/>
        <v>41877.917129629634</v>
      </c>
    </row>
    <row r="1256" spans="1:20" ht="48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>
        <f t="shared" si="76"/>
        <v>0</v>
      </c>
      <c r="P1256" t="e">
        <f t="shared" si="77"/>
        <v>#DIV/0!</v>
      </c>
      <c r="Q1256" t="s">
        <v>8335</v>
      </c>
      <c r="R1256" t="s">
        <v>8336</v>
      </c>
      <c r="S1256" s="15">
        <f t="shared" si="78"/>
        <v>41842.980879629627</v>
      </c>
      <c r="T1256" s="15">
        <f t="shared" si="79"/>
        <v>41872.980879629627</v>
      </c>
    </row>
    <row r="1257" spans="1:20" ht="48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>
        <f t="shared" si="76"/>
        <v>132.70650000000001</v>
      </c>
      <c r="P1257">
        <f t="shared" si="77"/>
        <v>21970110.234375</v>
      </c>
      <c r="Q1257" t="s">
        <v>8316</v>
      </c>
      <c r="R1257" t="s">
        <v>8356</v>
      </c>
      <c r="S1257" s="15">
        <f t="shared" si="78"/>
        <v>41843.155729166669</v>
      </c>
      <c r="T1257" s="15">
        <f t="shared" si="79"/>
        <v>41873.155729166669</v>
      </c>
    </row>
    <row r="1258" spans="1:20" ht="48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>
        <f t="shared" si="76"/>
        <v>0</v>
      </c>
      <c r="P1258" t="e">
        <f t="shared" si="77"/>
        <v>#DIV/0!</v>
      </c>
      <c r="Q1258" t="s">
        <v>8316</v>
      </c>
      <c r="R1258" t="s">
        <v>8356</v>
      </c>
      <c r="S1258" s="15">
        <f t="shared" si="78"/>
        <v>41843.632523148146</v>
      </c>
      <c r="T1258" s="15">
        <f t="shared" si="79"/>
        <v>41903.632523148146</v>
      </c>
    </row>
    <row r="1259" spans="1:20" ht="48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>
        <f t="shared" si="76"/>
        <v>200.15333333333331</v>
      </c>
      <c r="P1259">
        <f t="shared" si="77"/>
        <v>2767970.7303149607</v>
      </c>
      <c r="Q1259" t="s">
        <v>8324</v>
      </c>
      <c r="R1259" t="s">
        <v>8325</v>
      </c>
      <c r="S1259" s="15">
        <f t="shared" si="78"/>
        <v>41843.64271990741</v>
      </c>
      <c r="T1259" s="15">
        <f t="shared" si="79"/>
        <v>41888.64271990741</v>
      </c>
    </row>
    <row r="1260" spans="1:20" ht="48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>
        <f t="shared" si="76"/>
        <v>0.2</v>
      </c>
      <c r="P1260">
        <f t="shared" si="77"/>
        <v>468710341</v>
      </c>
      <c r="Q1260" t="s">
        <v>8316</v>
      </c>
      <c r="R1260" t="s">
        <v>8317</v>
      </c>
      <c r="S1260" s="15">
        <f t="shared" si="78"/>
        <v>41843.664618055554</v>
      </c>
      <c r="T1260" s="15">
        <f t="shared" si="79"/>
        <v>41855.666666666664</v>
      </c>
    </row>
    <row r="1261" spans="1:20" ht="48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>
        <f t="shared" si="76"/>
        <v>0.16666666666666669</v>
      </c>
      <c r="P1261">
        <f t="shared" si="77"/>
        <v>1406140369</v>
      </c>
      <c r="Q1261" t="s">
        <v>8332</v>
      </c>
      <c r="R1261" t="s">
        <v>8333</v>
      </c>
      <c r="S1261" s="15">
        <f t="shared" si="78"/>
        <v>41843.772789351853</v>
      </c>
      <c r="T1261" s="15">
        <f t="shared" si="79"/>
        <v>41903.772789351853</v>
      </c>
    </row>
    <row r="1262" spans="1:20" ht="48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>
        <f t="shared" si="76"/>
        <v>1.25</v>
      </c>
      <c r="P1262">
        <f t="shared" si="77"/>
        <v>703070280.5</v>
      </c>
      <c r="Q1262" t="s">
        <v>8316</v>
      </c>
      <c r="R1262" t="s">
        <v>8317</v>
      </c>
      <c r="S1262" s="15">
        <f t="shared" si="78"/>
        <v>41843.775011574071</v>
      </c>
      <c r="T1262" s="15">
        <f t="shared" si="79"/>
        <v>41863.775011574071</v>
      </c>
    </row>
    <row r="1263" spans="1:20" ht="48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>
        <f t="shared" si="76"/>
        <v>25.030188679245285</v>
      </c>
      <c r="P1263">
        <f t="shared" si="77"/>
        <v>12334831.666666666</v>
      </c>
      <c r="Q1263" t="s">
        <v>8316</v>
      </c>
      <c r="R1263" t="s">
        <v>8356</v>
      </c>
      <c r="S1263" s="15">
        <f t="shared" si="78"/>
        <v>41844.125115740739</v>
      </c>
      <c r="T1263" s="15">
        <f t="shared" si="79"/>
        <v>41879.125115740739</v>
      </c>
    </row>
    <row r="1264" spans="1:20" ht="48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>
        <f t="shared" si="76"/>
        <v>218.6</v>
      </c>
      <c r="P1264">
        <f t="shared" si="77"/>
        <v>21634256.661538463</v>
      </c>
      <c r="Q1264" t="s">
        <v>8318</v>
      </c>
      <c r="R1264" t="s">
        <v>8348</v>
      </c>
      <c r="S1264" s="15">
        <f t="shared" si="78"/>
        <v>41844.771793981483</v>
      </c>
      <c r="T1264" s="15">
        <f t="shared" si="79"/>
        <v>41874.771793981483</v>
      </c>
    </row>
    <row r="1265" spans="1:20" ht="48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>
        <f t="shared" si="76"/>
        <v>2.6599999999999997</v>
      </c>
      <c r="P1265">
        <f t="shared" si="77"/>
        <v>175779443.75</v>
      </c>
      <c r="Q1265" t="s">
        <v>8330</v>
      </c>
      <c r="R1265" t="s">
        <v>8331</v>
      </c>
      <c r="S1265" s="15">
        <f t="shared" si="78"/>
        <v>41844.874421296299</v>
      </c>
      <c r="T1265" s="15">
        <f t="shared" si="79"/>
        <v>41874.874421296299</v>
      </c>
    </row>
    <row r="1266" spans="1:20" ht="48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>
        <f t="shared" si="76"/>
        <v>17.625</v>
      </c>
      <c r="P1266">
        <f t="shared" si="77"/>
        <v>281247943.60000002</v>
      </c>
      <c r="Q1266" t="s">
        <v>8309</v>
      </c>
      <c r="R1266" t="s">
        <v>8315</v>
      </c>
      <c r="S1266" s="15">
        <f t="shared" si="78"/>
        <v>41844.922662037039</v>
      </c>
      <c r="T1266" s="15">
        <f t="shared" si="79"/>
        <v>41874.922662037039</v>
      </c>
    </row>
    <row r="1267" spans="1:20" ht="48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>
        <f t="shared" si="76"/>
        <v>102.875</v>
      </c>
      <c r="P1267">
        <f t="shared" si="77"/>
        <v>56252652.479999997</v>
      </c>
      <c r="Q1267" t="s">
        <v>8316</v>
      </c>
      <c r="R1267" t="s">
        <v>8358</v>
      </c>
      <c r="S1267" s="15">
        <f t="shared" si="78"/>
        <v>41845.809166666666</v>
      </c>
      <c r="T1267" s="15">
        <f t="shared" si="79"/>
        <v>41879.041666666664</v>
      </c>
    </row>
    <row r="1268" spans="1:20" ht="16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>
        <f t="shared" si="76"/>
        <v>8.3333333333333343E-2</v>
      </c>
      <c r="P1268">
        <f t="shared" si="77"/>
        <v>703160645.5</v>
      </c>
      <c r="Q1268" t="s">
        <v>8332</v>
      </c>
      <c r="R1268" t="s">
        <v>8333</v>
      </c>
      <c r="S1268" s="15">
        <f t="shared" si="78"/>
        <v>41845.866793981484</v>
      </c>
      <c r="T1268" s="15">
        <f t="shared" si="79"/>
        <v>41875.866793981484</v>
      </c>
    </row>
    <row r="1269" spans="1:20" ht="48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>
        <f t="shared" si="76"/>
        <v>10.181818181818182</v>
      </c>
      <c r="P1269">
        <f t="shared" si="77"/>
        <v>156258894.33333334</v>
      </c>
      <c r="Q1269" t="s">
        <v>8324</v>
      </c>
      <c r="R1269" t="s">
        <v>8346</v>
      </c>
      <c r="S1269" s="15">
        <f t="shared" si="78"/>
        <v>41845.968159722222</v>
      </c>
      <c r="T1269" s="15">
        <f t="shared" si="79"/>
        <v>41875.968159722222</v>
      </c>
    </row>
    <row r="1270" spans="1:20" ht="48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>
        <f t="shared" si="76"/>
        <v>134.44929411764704</v>
      </c>
      <c r="P1270">
        <f t="shared" si="77"/>
        <v>2929922.2437499999</v>
      </c>
      <c r="Q1270" t="s">
        <v>8332</v>
      </c>
      <c r="R1270" t="s">
        <v>8350</v>
      </c>
      <c r="S1270" s="15">
        <f t="shared" si="78"/>
        <v>41846.34579861111</v>
      </c>
      <c r="T1270" s="15">
        <f t="shared" si="79"/>
        <v>41867.34579861111</v>
      </c>
    </row>
    <row r="1271" spans="1:20" ht="48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>
        <f t="shared" si="76"/>
        <v>101.82500000000002</v>
      </c>
      <c r="P1271">
        <f t="shared" si="77"/>
        <v>29299801.1875</v>
      </c>
      <c r="Q1271" t="s">
        <v>8316</v>
      </c>
      <c r="R1271" t="s">
        <v>8317</v>
      </c>
      <c r="S1271" s="15">
        <f t="shared" si="78"/>
        <v>41846.667326388888</v>
      </c>
      <c r="T1271" s="15">
        <f t="shared" si="79"/>
        <v>41867.667326388888</v>
      </c>
    </row>
    <row r="1272" spans="1:20" ht="64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>
        <f t="shared" si="76"/>
        <v>25.545454545454543</v>
      </c>
      <c r="P1272">
        <f t="shared" si="77"/>
        <v>93761153.733333334</v>
      </c>
      <c r="Q1272" t="s">
        <v>8321</v>
      </c>
      <c r="R1272" t="s">
        <v>8357</v>
      </c>
      <c r="S1272" s="15">
        <f t="shared" si="78"/>
        <v>41846.978078703702</v>
      </c>
      <c r="T1272" s="15">
        <f t="shared" si="79"/>
        <v>41876.978078703702</v>
      </c>
    </row>
    <row r="1273" spans="1:20" ht="48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>
        <f t="shared" si="76"/>
        <v>0</v>
      </c>
      <c r="P1273" t="e">
        <f t="shared" si="77"/>
        <v>#DIV/0!</v>
      </c>
      <c r="Q1273" t="s">
        <v>8337</v>
      </c>
      <c r="R1273" t="s">
        <v>8349</v>
      </c>
      <c r="S1273" s="15">
        <f t="shared" si="78"/>
        <v>41847.930694444447</v>
      </c>
      <c r="T1273" s="15">
        <f t="shared" si="79"/>
        <v>41877.930694444447</v>
      </c>
    </row>
    <row r="1274" spans="1:20" ht="32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>
        <f t="shared" si="76"/>
        <v>361.2</v>
      </c>
      <c r="P1274">
        <f t="shared" si="77"/>
        <v>14962845.542553192</v>
      </c>
      <c r="Q1274" t="s">
        <v>8318</v>
      </c>
      <c r="R1274" t="s">
        <v>8348</v>
      </c>
      <c r="S1274" s="15">
        <f t="shared" si="78"/>
        <v>41848.021770833337</v>
      </c>
      <c r="T1274" s="15">
        <f t="shared" si="79"/>
        <v>41878.021770833337</v>
      </c>
    </row>
    <row r="1275" spans="1:20" ht="32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0.66666666666666674</v>
      </c>
      <c r="P1275">
        <f t="shared" si="77"/>
        <v>1406564335</v>
      </c>
      <c r="Q1275" t="s">
        <v>8316</v>
      </c>
      <c r="R1275" t="s">
        <v>8356</v>
      </c>
      <c r="S1275" s="15">
        <f t="shared" si="78"/>
        <v>41848.679803240739</v>
      </c>
      <c r="T1275" s="15">
        <f t="shared" si="79"/>
        <v>41908.679803240739</v>
      </c>
    </row>
    <row r="1276" spans="1:20" ht="48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>
        <f t="shared" si="76"/>
        <v>0.25</v>
      </c>
      <c r="P1276">
        <f t="shared" si="77"/>
        <v>1406572381</v>
      </c>
      <c r="Q1276" t="s">
        <v>8316</v>
      </c>
      <c r="R1276" t="s">
        <v>8317</v>
      </c>
      <c r="S1276" s="15">
        <f t="shared" si="78"/>
        <v>41848.772928240738</v>
      </c>
      <c r="T1276" s="15">
        <f t="shared" si="79"/>
        <v>41877.686111111114</v>
      </c>
    </row>
    <row r="1277" spans="1:20" ht="32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>
        <f t="shared" si="76"/>
        <v>2.5999999999999999E-2</v>
      </c>
      <c r="P1277">
        <f t="shared" si="77"/>
        <v>703289089</v>
      </c>
      <c r="Q1277" t="s">
        <v>8316</v>
      </c>
      <c r="R1277" t="s">
        <v>8317</v>
      </c>
      <c r="S1277" s="15">
        <f t="shared" si="78"/>
        <v>41848.84002314815</v>
      </c>
      <c r="T1277" s="15">
        <f t="shared" si="79"/>
        <v>41883.84002314815</v>
      </c>
    </row>
    <row r="1278" spans="1:20" ht="48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>
        <f t="shared" si="76"/>
        <v>100</v>
      </c>
      <c r="P1278">
        <f t="shared" si="77"/>
        <v>48502773.655172415</v>
      </c>
      <c r="Q1278" t="s">
        <v>8316</v>
      </c>
      <c r="R1278" t="s">
        <v>8317</v>
      </c>
      <c r="S1278" s="15">
        <f t="shared" si="78"/>
        <v>41848.866157407407</v>
      </c>
      <c r="T1278" s="15">
        <f t="shared" si="79"/>
        <v>41868.21597222222</v>
      </c>
    </row>
    <row r="1279" spans="1:20" ht="48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>
        <f t="shared" si="76"/>
        <v>0</v>
      </c>
      <c r="P1279" t="e">
        <f t="shared" si="77"/>
        <v>#DIV/0!</v>
      </c>
      <c r="Q1279" t="s">
        <v>8318</v>
      </c>
      <c r="R1279" t="s">
        <v>8319</v>
      </c>
      <c r="S1279" s="15">
        <f t="shared" si="78"/>
        <v>41849.035370370373</v>
      </c>
      <c r="T1279" s="15">
        <f t="shared" si="79"/>
        <v>41879.035370370373</v>
      </c>
    </row>
    <row r="1280" spans="1:20" ht="48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>
        <f t="shared" si="76"/>
        <v>3.74</v>
      </c>
      <c r="P1280">
        <f t="shared" si="77"/>
        <v>93776029.599999994</v>
      </c>
      <c r="Q1280" t="s">
        <v>8337</v>
      </c>
      <c r="R1280" t="s">
        <v>8338</v>
      </c>
      <c r="S1280" s="15">
        <f t="shared" si="78"/>
        <v>41849.560694444444</v>
      </c>
      <c r="T1280" s="15">
        <f t="shared" si="79"/>
        <v>41909.560694444444</v>
      </c>
    </row>
    <row r="1281" spans="1:20" ht="48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>
        <f t="shared" si="76"/>
        <v>2E-3</v>
      </c>
      <c r="P1281">
        <f t="shared" si="77"/>
        <v>703334320</v>
      </c>
      <c r="Q1281" t="s">
        <v>8316</v>
      </c>
      <c r="R1281" t="s">
        <v>8358</v>
      </c>
      <c r="S1281" s="15">
        <f t="shared" si="78"/>
        <v>41849.887037037035</v>
      </c>
      <c r="T1281" s="15">
        <f t="shared" si="79"/>
        <v>41909.887037037035</v>
      </c>
    </row>
    <row r="1282" spans="1:20" ht="48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>
        <f t="shared" ref="O1282:O1345" si="80">(E1282/D1282)*100</f>
        <v>0</v>
      </c>
      <c r="P1282" t="e">
        <f t="shared" ref="P1282:P1345" si="81">(J1282/L1282)</f>
        <v>#DIV/0!</v>
      </c>
      <c r="Q1282" t="s">
        <v>8330</v>
      </c>
      <c r="R1282" t="s">
        <v>8331</v>
      </c>
      <c r="S1282" s="15">
        <f t="shared" ref="S1282:S1345" si="82">(((J1282/60)/60)/24)+DATE(1970,1,1)</f>
        <v>41850.014178240745</v>
      </c>
      <c r="T1282" s="15">
        <f t="shared" ref="T1282:T1345" si="83">(((I1282/60)/60)/24)+DATE(1970,1,1)</f>
        <v>41878.014178240745</v>
      </c>
    </row>
    <row r="1283" spans="1:20" ht="48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>
        <f t="shared" si="80"/>
        <v>100</v>
      </c>
      <c r="P1283">
        <f t="shared" si="81"/>
        <v>117226086.75</v>
      </c>
      <c r="Q1283" t="s">
        <v>8316</v>
      </c>
      <c r="R1283" t="s">
        <v>8317</v>
      </c>
      <c r="S1283" s="15">
        <f t="shared" si="82"/>
        <v>41850.400937500002</v>
      </c>
      <c r="T1283" s="15">
        <f t="shared" si="83"/>
        <v>41895.400937500002</v>
      </c>
    </row>
    <row r="1284" spans="1:20" ht="48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>
        <f t="shared" si="80"/>
        <v>26.700000000000003</v>
      </c>
      <c r="P1284">
        <f t="shared" si="81"/>
        <v>74039258.473684207</v>
      </c>
      <c r="Q1284" t="s">
        <v>8321</v>
      </c>
      <c r="R1284" t="s">
        <v>8357</v>
      </c>
      <c r="S1284" s="15">
        <f t="shared" si="82"/>
        <v>41850.781377314815</v>
      </c>
      <c r="T1284" s="15">
        <f t="shared" si="83"/>
        <v>41880.781377314815</v>
      </c>
    </row>
    <row r="1285" spans="1:20" ht="48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>
        <f t="shared" si="80"/>
        <v>38.066666666666663</v>
      </c>
      <c r="P1285">
        <f t="shared" si="81"/>
        <v>100482356.07142857</v>
      </c>
      <c r="Q1285" t="s">
        <v>8316</v>
      </c>
      <c r="R1285" t="s">
        <v>8317</v>
      </c>
      <c r="S1285" s="15">
        <f t="shared" si="82"/>
        <v>41850.863252314812</v>
      </c>
      <c r="T1285" s="15">
        <f t="shared" si="83"/>
        <v>41880.863252314812</v>
      </c>
    </row>
    <row r="1286" spans="1:20" ht="48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>
        <f t="shared" si="80"/>
        <v>101.44444444444444</v>
      </c>
      <c r="P1286">
        <f t="shared" si="81"/>
        <v>35169552.325000003</v>
      </c>
      <c r="Q1286" t="s">
        <v>8316</v>
      </c>
      <c r="R1286" t="s">
        <v>8317</v>
      </c>
      <c r="S1286" s="15">
        <f t="shared" si="82"/>
        <v>41851.200150462959</v>
      </c>
      <c r="T1286" s="15">
        <f t="shared" si="83"/>
        <v>41881.200150462959</v>
      </c>
    </row>
    <row r="1287" spans="1:20" ht="48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>
        <f t="shared" si="80"/>
        <v>105.89999999999999</v>
      </c>
      <c r="P1287">
        <f t="shared" si="81"/>
        <v>38021934.945945948</v>
      </c>
      <c r="Q1287" t="s">
        <v>8316</v>
      </c>
      <c r="R1287" t="s">
        <v>8317</v>
      </c>
      <c r="S1287" s="15">
        <f t="shared" si="82"/>
        <v>41851.541585648149</v>
      </c>
      <c r="T1287" s="15">
        <f t="shared" si="83"/>
        <v>41872.686111111114</v>
      </c>
    </row>
    <row r="1288" spans="1:20" ht="48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>
        <f t="shared" si="80"/>
        <v>0</v>
      </c>
      <c r="P1288" t="e">
        <f t="shared" si="81"/>
        <v>#DIV/0!</v>
      </c>
      <c r="Q1288" t="s">
        <v>8316</v>
      </c>
      <c r="R1288" t="s">
        <v>8356</v>
      </c>
      <c r="S1288" s="15">
        <f t="shared" si="82"/>
        <v>41851.636388888888</v>
      </c>
      <c r="T1288" s="15">
        <f t="shared" si="83"/>
        <v>41911.636388888888</v>
      </c>
    </row>
    <row r="1289" spans="1:20" ht="48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>
        <f t="shared" si="80"/>
        <v>1.5384615384615385</v>
      </c>
      <c r="P1289">
        <f t="shared" si="81"/>
        <v>1406824948</v>
      </c>
      <c r="Q1289" t="s">
        <v>8330</v>
      </c>
      <c r="R1289" t="s">
        <v>8331</v>
      </c>
      <c r="S1289" s="15">
        <f t="shared" si="82"/>
        <v>41851.696157407408</v>
      </c>
      <c r="T1289" s="15">
        <f t="shared" si="83"/>
        <v>41894.416666666664</v>
      </c>
    </row>
    <row r="1290" spans="1:20" ht="48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>
        <f t="shared" si="80"/>
        <v>3.8860103626943006</v>
      </c>
      <c r="P1290">
        <f t="shared" si="81"/>
        <v>468941786.66666669</v>
      </c>
      <c r="Q1290" t="s">
        <v>8316</v>
      </c>
      <c r="R1290" t="s">
        <v>8317</v>
      </c>
      <c r="S1290" s="15">
        <f t="shared" si="82"/>
        <v>41851.700925925928</v>
      </c>
      <c r="T1290" s="15">
        <f t="shared" si="83"/>
        <v>41891.700925925928</v>
      </c>
    </row>
    <row r="1291" spans="1:20" ht="48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>
        <f t="shared" si="80"/>
        <v>101.41935483870968</v>
      </c>
      <c r="P1291">
        <f t="shared" si="81"/>
        <v>54108901.730769232</v>
      </c>
      <c r="Q1291" t="s">
        <v>8316</v>
      </c>
      <c r="R1291" t="s">
        <v>8317</v>
      </c>
      <c r="S1291" s="15">
        <f t="shared" si="82"/>
        <v>41851.771354166667</v>
      </c>
      <c r="T1291" s="15">
        <f t="shared" si="83"/>
        <v>41870.666666666664</v>
      </c>
    </row>
    <row r="1292" spans="1:20" ht="48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>
        <f t="shared" si="80"/>
        <v>101.30622</v>
      </c>
      <c r="P1292">
        <f t="shared" si="81"/>
        <v>2291283.3811074919</v>
      </c>
      <c r="Q1292" t="s">
        <v>8324</v>
      </c>
      <c r="R1292" t="s">
        <v>8328</v>
      </c>
      <c r="S1292" s="15">
        <f t="shared" si="82"/>
        <v>41851.962916666671</v>
      </c>
      <c r="T1292" s="15">
        <f t="shared" si="83"/>
        <v>41880.041666666664</v>
      </c>
    </row>
    <row r="1293" spans="1:20" ht="48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>
        <f t="shared" si="80"/>
        <v>190</v>
      </c>
      <c r="P1293">
        <f t="shared" si="81"/>
        <v>74047197.473684207</v>
      </c>
      <c r="Q1293" t="s">
        <v>8316</v>
      </c>
      <c r="R1293" t="s">
        <v>8317</v>
      </c>
      <c r="S1293" s="15">
        <f t="shared" si="82"/>
        <v>41852.527222222219</v>
      </c>
      <c r="T1293" s="15">
        <f t="shared" si="83"/>
        <v>41866.527222222219</v>
      </c>
    </row>
    <row r="1294" spans="1:20" ht="48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>
        <f t="shared" si="80"/>
        <v>10.5</v>
      </c>
      <c r="P1294">
        <f t="shared" si="81"/>
        <v>703453517</v>
      </c>
      <c r="Q1294" t="s">
        <v>8324</v>
      </c>
      <c r="R1294" t="s">
        <v>8346</v>
      </c>
      <c r="S1294" s="15">
        <f t="shared" si="82"/>
        <v>41852.646226851852</v>
      </c>
      <c r="T1294" s="15">
        <f t="shared" si="83"/>
        <v>41883.646226851852</v>
      </c>
    </row>
    <row r="1295" spans="1:20" ht="48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>
        <f t="shared" si="80"/>
        <v>100.15624999999999</v>
      </c>
      <c r="P1295">
        <f t="shared" si="81"/>
        <v>32718792.511627909</v>
      </c>
      <c r="Q1295" t="s">
        <v>8316</v>
      </c>
      <c r="R1295" t="s">
        <v>8317</v>
      </c>
      <c r="S1295" s="15">
        <f t="shared" si="82"/>
        <v>41852.658310185187</v>
      </c>
      <c r="T1295" s="15">
        <f t="shared" si="83"/>
        <v>41882.658310185187</v>
      </c>
    </row>
    <row r="1296" spans="1:20" ht="32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>
        <f t="shared" si="80"/>
        <v>135</v>
      </c>
      <c r="P1296">
        <f t="shared" si="81"/>
        <v>108223748.07692307</v>
      </c>
      <c r="Q1296" t="s">
        <v>8337</v>
      </c>
      <c r="R1296" t="s">
        <v>8338</v>
      </c>
      <c r="S1296" s="15">
        <f t="shared" si="82"/>
        <v>41852.665798611109</v>
      </c>
      <c r="T1296" s="15">
        <f t="shared" si="83"/>
        <v>41882.665798611109</v>
      </c>
    </row>
    <row r="1297" spans="1:20" ht="32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>
        <f t="shared" si="80"/>
        <v>103.49999999999999</v>
      </c>
      <c r="P1297">
        <f t="shared" si="81"/>
        <v>26053968.351851851</v>
      </c>
      <c r="Q1297" t="s">
        <v>8324</v>
      </c>
      <c r="R1297" t="s">
        <v>8325</v>
      </c>
      <c r="S1297" s="15">
        <f t="shared" si="82"/>
        <v>41852.730219907404</v>
      </c>
      <c r="T1297" s="15">
        <f t="shared" si="83"/>
        <v>41882.730219907404</v>
      </c>
    </row>
    <row r="1298" spans="1:20" ht="48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>
        <f t="shared" si="80"/>
        <v>111.42857142857143</v>
      </c>
      <c r="P1298">
        <f t="shared" si="81"/>
        <v>45385753.354838707</v>
      </c>
      <c r="Q1298" t="s">
        <v>8316</v>
      </c>
      <c r="R1298" t="s">
        <v>8317</v>
      </c>
      <c r="S1298" s="15">
        <f t="shared" si="82"/>
        <v>41853.240208333329</v>
      </c>
      <c r="T1298" s="15">
        <f t="shared" si="83"/>
        <v>41876.207638888889</v>
      </c>
    </row>
    <row r="1299" spans="1:20" ht="64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>
        <f t="shared" si="80"/>
        <v>0.27999999999999997</v>
      </c>
      <c r="P1299">
        <f t="shared" si="81"/>
        <v>468995426</v>
      </c>
      <c r="Q1299" t="s">
        <v>8316</v>
      </c>
      <c r="R1299" t="s">
        <v>8356</v>
      </c>
      <c r="S1299" s="15">
        <f t="shared" si="82"/>
        <v>41853.563402777778</v>
      </c>
      <c r="T1299" s="15">
        <f t="shared" si="83"/>
        <v>41883.208333333336</v>
      </c>
    </row>
    <row r="1300" spans="1:20" ht="48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>
        <f t="shared" si="80"/>
        <v>1.7500000000000002</v>
      </c>
      <c r="P1300">
        <f t="shared" si="81"/>
        <v>351764419.25</v>
      </c>
      <c r="Q1300" t="s">
        <v>8335</v>
      </c>
      <c r="R1300" t="s">
        <v>8352</v>
      </c>
      <c r="S1300" s="15">
        <f t="shared" si="82"/>
        <v>41854.389780092592</v>
      </c>
      <c r="T1300" s="15">
        <f t="shared" si="83"/>
        <v>41871.389780092592</v>
      </c>
    </row>
    <row r="1301" spans="1:20" ht="48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>
        <f t="shared" si="80"/>
        <v>0</v>
      </c>
      <c r="P1301" t="e">
        <f t="shared" si="81"/>
        <v>#DIV/0!</v>
      </c>
      <c r="Q1301" t="s">
        <v>8316</v>
      </c>
      <c r="R1301" t="s">
        <v>8358</v>
      </c>
      <c r="S1301" s="15">
        <f t="shared" si="82"/>
        <v>41854.602650462963</v>
      </c>
      <c r="T1301" s="15">
        <f t="shared" si="83"/>
        <v>41884.602650462963</v>
      </c>
    </row>
    <row r="1302" spans="1:20" ht="48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>
        <f t="shared" si="80"/>
        <v>0.125</v>
      </c>
      <c r="P1302">
        <f t="shared" si="81"/>
        <v>1407088592</v>
      </c>
      <c r="Q1302" t="s">
        <v>8335</v>
      </c>
      <c r="R1302" t="s">
        <v>8336</v>
      </c>
      <c r="S1302" s="15">
        <f t="shared" si="82"/>
        <v>41854.747592592597</v>
      </c>
      <c r="T1302" s="15">
        <f t="shared" si="83"/>
        <v>41914.747592592597</v>
      </c>
    </row>
    <row r="1303" spans="1:20" ht="48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>
        <f t="shared" si="80"/>
        <v>103.49999999999999</v>
      </c>
      <c r="P1303">
        <f t="shared" si="81"/>
        <v>52116953.925925925</v>
      </c>
      <c r="Q1303" t="s">
        <v>8316</v>
      </c>
      <c r="R1303" t="s">
        <v>8317</v>
      </c>
      <c r="S1303" s="15">
        <f t="shared" si="82"/>
        <v>41855.548101851848</v>
      </c>
      <c r="T1303" s="15">
        <f t="shared" si="83"/>
        <v>41876.207638888889</v>
      </c>
    </row>
    <row r="1304" spans="1:20" ht="48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>
        <f t="shared" si="80"/>
        <v>6.4850000000000003</v>
      </c>
      <c r="P1304">
        <f t="shared" si="81"/>
        <v>54122215.807692304</v>
      </c>
      <c r="Q1304" t="s">
        <v>8309</v>
      </c>
      <c r="R1304" t="s">
        <v>8313</v>
      </c>
      <c r="S1304" s="15">
        <f t="shared" si="82"/>
        <v>41855.777905092589</v>
      </c>
      <c r="T1304" s="15">
        <f t="shared" si="83"/>
        <v>41880.777905092589</v>
      </c>
    </row>
    <row r="1305" spans="1:20" ht="48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>
        <f t="shared" si="80"/>
        <v>303833.2</v>
      </c>
      <c r="P1305">
        <f t="shared" si="81"/>
        <v>1979153.4556962026</v>
      </c>
      <c r="Q1305" t="s">
        <v>8324</v>
      </c>
      <c r="R1305" t="s">
        <v>8325</v>
      </c>
      <c r="S1305" s="15">
        <f t="shared" si="82"/>
        <v>41855.783645833333</v>
      </c>
      <c r="T1305" s="15">
        <f t="shared" si="83"/>
        <v>41885.783645833333</v>
      </c>
    </row>
    <row r="1306" spans="1:20" ht="48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>
        <f t="shared" si="80"/>
        <v>0.104</v>
      </c>
      <c r="P1306">
        <f t="shared" si="81"/>
        <v>703589082</v>
      </c>
      <c r="Q1306" t="s">
        <v>8318</v>
      </c>
      <c r="R1306" t="s">
        <v>8320</v>
      </c>
      <c r="S1306" s="15">
        <f t="shared" si="82"/>
        <v>41855.784305555557</v>
      </c>
      <c r="T1306" s="15">
        <f t="shared" si="83"/>
        <v>41885.784305555557</v>
      </c>
    </row>
    <row r="1307" spans="1:20" ht="32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>
        <f t="shared" si="80"/>
        <v>0</v>
      </c>
      <c r="P1307" t="e">
        <f t="shared" si="81"/>
        <v>#DIV/0!</v>
      </c>
      <c r="Q1307" t="s">
        <v>8337</v>
      </c>
      <c r="R1307" t="s">
        <v>8338</v>
      </c>
      <c r="S1307" s="15">
        <f t="shared" si="82"/>
        <v>41855.859814814816</v>
      </c>
      <c r="T1307" s="15">
        <f t="shared" si="83"/>
        <v>41876.859814814816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>
        <f t="shared" si="80"/>
        <v>100</v>
      </c>
      <c r="P1308">
        <f t="shared" si="81"/>
        <v>127927060.90909091</v>
      </c>
      <c r="Q1308" t="s">
        <v>8316</v>
      </c>
      <c r="R1308" t="s">
        <v>8317</v>
      </c>
      <c r="S1308" s="15">
        <f t="shared" si="82"/>
        <v>41856.010069444441</v>
      </c>
      <c r="T1308" s="15">
        <f t="shared" si="83"/>
        <v>41890.125</v>
      </c>
    </row>
    <row r="1309" spans="1:20" ht="48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>
        <f t="shared" si="80"/>
        <v>1.05</v>
      </c>
      <c r="P1309">
        <f t="shared" si="81"/>
        <v>703627437</v>
      </c>
      <c r="Q1309" t="s">
        <v>8316</v>
      </c>
      <c r="R1309" t="s">
        <v>8317</v>
      </c>
      <c r="S1309" s="15">
        <f t="shared" si="82"/>
        <v>41856.672152777777</v>
      </c>
      <c r="T1309" s="15">
        <f t="shared" si="83"/>
        <v>41886.672152777777</v>
      </c>
    </row>
    <row r="1310" spans="1:20" ht="48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>
        <f t="shared" si="80"/>
        <v>107.72727272727273</v>
      </c>
      <c r="P1310">
        <f t="shared" si="81"/>
        <v>93817238.799999997</v>
      </c>
      <c r="Q1310" t="s">
        <v>8316</v>
      </c>
      <c r="R1310" t="s">
        <v>8317</v>
      </c>
      <c r="S1310" s="15">
        <f t="shared" si="82"/>
        <v>41856.715069444443</v>
      </c>
      <c r="T1310" s="15">
        <f t="shared" si="83"/>
        <v>41877.715069444443</v>
      </c>
    </row>
    <row r="1311" spans="1:20" ht="48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>
        <f t="shared" si="80"/>
        <v>34.625</v>
      </c>
      <c r="P1311">
        <f t="shared" si="81"/>
        <v>31272702.177777778</v>
      </c>
      <c r="Q1311" t="s">
        <v>8318</v>
      </c>
      <c r="R1311" t="s">
        <v>8320</v>
      </c>
      <c r="S1311" s="15">
        <f t="shared" si="82"/>
        <v>41856.865717592591</v>
      </c>
      <c r="T1311" s="15">
        <f t="shared" si="83"/>
        <v>41886.290972222225</v>
      </c>
    </row>
    <row r="1312" spans="1:20" ht="48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>
        <f t="shared" si="80"/>
        <v>0</v>
      </c>
      <c r="P1312" t="e">
        <f t="shared" si="81"/>
        <v>#DIV/0!</v>
      </c>
      <c r="Q1312" t="s">
        <v>8309</v>
      </c>
      <c r="R1312" t="s">
        <v>8313</v>
      </c>
      <c r="S1312" s="15">
        <f t="shared" si="82"/>
        <v>41857.18304398148</v>
      </c>
      <c r="T1312" s="15">
        <f t="shared" si="83"/>
        <v>41887.18304398148</v>
      </c>
    </row>
    <row r="1313" spans="1:20" ht="16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>
        <f t="shared" si="80"/>
        <v>0.30499999999999999</v>
      </c>
      <c r="P1313">
        <f t="shared" si="81"/>
        <v>351839250.5</v>
      </c>
      <c r="Q1313" t="s">
        <v>8318</v>
      </c>
      <c r="R1313" t="s">
        <v>8320</v>
      </c>
      <c r="S1313" s="15">
        <f t="shared" si="82"/>
        <v>41857.854189814818</v>
      </c>
      <c r="T1313" s="15">
        <f t="shared" si="83"/>
        <v>41887.854189814818</v>
      </c>
    </row>
    <row r="1314" spans="1:20" ht="48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>
        <f t="shared" si="80"/>
        <v>3.8875000000000002</v>
      </c>
      <c r="P1314">
        <f t="shared" si="81"/>
        <v>108259247</v>
      </c>
      <c r="Q1314" t="s">
        <v>8316</v>
      </c>
      <c r="R1314" t="s">
        <v>8317</v>
      </c>
      <c r="S1314" s="15">
        <f t="shared" si="82"/>
        <v>41858.007071759261</v>
      </c>
      <c r="T1314" s="15">
        <f t="shared" si="83"/>
        <v>41888.007071759261</v>
      </c>
    </row>
    <row r="1315" spans="1:20" ht="48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>
        <f t="shared" si="80"/>
        <v>2</v>
      </c>
      <c r="P1315">
        <f t="shared" si="81"/>
        <v>351847036</v>
      </c>
      <c r="Q1315" t="s">
        <v>8316</v>
      </c>
      <c r="R1315" t="s">
        <v>8317</v>
      </c>
      <c r="S1315" s="15">
        <f t="shared" si="82"/>
        <v>41858.214629629627</v>
      </c>
      <c r="T1315" s="15">
        <f t="shared" si="83"/>
        <v>41888.214629629627</v>
      </c>
    </row>
    <row r="1316" spans="1:20" ht="48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>
        <f t="shared" si="80"/>
        <v>107.63636363636364</v>
      </c>
      <c r="P1316">
        <f t="shared" si="81"/>
        <v>67019062.190476194</v>
      </c>
      <c r="Q1316" t="s">
        <v>8316</v>
      </c>
      <c r="R1316" t="s">
        <v>8317</v>
      </c>
      <c r="S1316" s="15">
        <f t="shared" si="82"/>
        <v>41858.355393518519</v>
      </c>
      <c r="T1316" s="15">
        <f t="shared" si="83"/>
        <v>41882.547222222223</v>
      </c>
    </row>
    <row r="1317" spans="1:20" ht="48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>
        <f t="shared" si="80"/>
        <v>52.16</v>
      </c>
      <c r="P1317">
        <f t="shared" si="81"/>
        <v>26555385.245283019</v>
      </c>
      <c r="Q1317" t="s">
        <v>8316</v>
      </c>
      <c r="R1317" t="s">
        <v>8358</v>
      </c>
      <c r="S1317" s="15">
        <f t="shared" si="82"/>
        <v>41858.761782407404</v>
      </c>
      <c r="T1317" s="15">
        <f t="shared" si="83"/>
        <v>41888.875</v>
      </c>
    </row>
    <row r="1318" spans="1:20" ht="48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>
        <f t="shared" si="80"/>
        <v>7.8181818181818186E-2</v>
      </c>
      <c r="P1318">
        <f t="shared" si="81"/>
        <v>281488183.60000002</v>
      </c>
      <c r="Q1318" t="s">
        <v>8335</v>
      </c>
      <c r="R1318" t="s">
        <v>8352</v>
      </c>
      <c r="S1318" s="15">
        <f t="shared" si="82"/>
        <v>41858.825439814813</v>
      </c>
      <c r="T1318" s="15">
        <f t="shared" si="83"/>
        <v>41903.825439814813</v>
      </c>
    </row>
    <row r="1319" spans="1:20" ht="48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>
        <f t="shared" si="80"/>
        <v>0.16800000000000001</v>
      </c>
      <c r="P1319">
        <f t="shared" si="81"/>
        <v>351883998.5</v>
      </c>
      <c r="Q1319" t="s">
        <v>8318</v>
      </c>
      <c r="R1319" t="s">
        <v>8347</v>
      </c>
      <c r="S1319" s="15">
        <f t="shared" si="82"/>
        <v>41859.925856481481</v>
      </c>
      <c r="T1319" s="15">
        <f t="shared" si="83"/>
        <v>41889.925856481481</v>
      </c>
    </row>
    <row r="1320" spans="1:20" ht="48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>
        <f t="shared" si="80"/>
        <v>3.3333333333333335</v>
      </c>
      <c r="P1320">
        <f t="shared" si="81"/>
        <v>703810513</v>
      </c>
      <c r="Q1320" t="s">
        <v>8337</v>
      </c>
      <c r="R1320" t="s">
        <v>8338</v>
      </c>
      <c r="S1320" s="15">
        <f t="shared" si="82"/>
        <v>41860.91002314815</v>
      </c>
      <c r="T1320" s="15">
        <f t="shared" si="83"/>
        <v>41872.91002314815</v>
      </c>
    </row>
    <row r="1321" spans="1:20" ht="48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>
        <f t="shared" si="80"/>
        <v>281.10000000000002</v>
      </c>
      <c r="P1321">
        <f t="shared" si="81"/>
        <v>14817209.442105263</v>
      </c>
      <c r="Q1321" t="s">
        <v>8318</v>
      </c>
      <c r="R1321" t="s">
        <v>8348</v>
      </c>
      <c r="S1321" s="15">
        <f t="shared" si="82"/>
        <v>41861.070567129631</v>
      </c>
      <c r="T1321" s="15">
        <f t="shared" si="83"/>
        <v>41906.070567129631</v>
      </c>
    </row>
    <row r="1322" spans="1:20" ht="48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>
        <f t="shared" si="80"/>
        <v>185.5</v>
      </c>
      <c r="P1322">
        <f t="shared" si="81"/>
        <v>31281647.688888889</v>
      </c>
      <c r="Q1322" t="s">
        <v>8316</v>
      </c>
      <c r="R1322" t="s">
        <v>8317</v>
      </c>
      <c r="S1322" s="15">
        <f t="shared" si="82"/>
        <v>41861.524837962963</v>
      </c>
      <c r="T1322" s="15">
        <f t="shared" si="83"/>
        <v>41891.524837962963</v>
      </c>
    </row>
    <row r="1323" spans="1:20" ht="48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>
        <f t="shared" si="80"/>
        <v>1.25</v>
      </c>
      <c r="P1323">
        <f t="shared" si="81"/>
        <v>703847538.5</v>
      </c>
      <c r="Q1323" t="s">
        <v>8316</v>
      </c>
      <c r="R1323" t="s">
        <v>8358</v>
      </c>
      <c r="S1323" s="15">
        <f t="shared" si="82"/>
        <v>41861.767094907409</v>
      </c>
      <c r="T1323" s="15">
        <f t="shared" si="83"/>
        <v>41882.767094907409</v>
      </c>
    </row>
    <row r="1324" spans="1:20" ht="48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>
        <f t="shared" si="80"/>
        <v>0.4</v>
      </c>
      <c r="P1324">
        <f t="shared" si="81"/>
        <v>469260337.66666669</v>
      </c>
      <c r="Q1324" t="s">
        <v>8316</v>
      </c>
      <c r="R1324" t="s">
        <v>8356</v>
      </c>
      <c r="S1324" s="15">
        <f t="shared" si="82"/>
        <v>41862.761724537035</v>
      </c>
      <c r="T1324" s="15">
        <f t="shared" si="83"/>
        <v>41914.165972222225</v>
      </c>
    </row>
    <row r="1325" spans="1:20" ht="48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>
        <f t="shared" si="80"/>
        <v>190.84810126582278</v>
      </c>
      <c r="P1325">
        <f t="shared" si="81"/>
        <v>24272148.034482758</v>
      </c>
      <c r="Q1325" t="s">
        <v>8316</v>
      </c>
      <c r="R1325" t="s">
        <v>8356</v>
      </c>
      <c r="S1325" s="15">
        <f t="shared" si="82"/>
        <v>41862.803078703706</v>
      </c>
      <c r="T1325" s="15">
        <f t="shared" si="83"/>
        <v>41892.202777777777</v>
      </c>
    </row>
    <row r="1326" spans="1:20" ht="32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>
        <f t="shared" si="80"/>
        <v>100.4</v>
      </c>
      <c r="P1326">
        <f t="shared" si="81"/>
        <v>41405522.764705881</v>
      </c>
      <c r="Q1326" t="s">
        <v>8316</v>
      </c>
      <c r="R1326" t="s">
        <v>8317</v>
      </c>
      <c r="S1326" s="15">
        <f t="shared" si="82"/>
        <v>41862.83997685185</v>
      </c>
      <c r="T1326" s="15">
        <f t="shared" si="83"/>
        <v>41892.83997685185</v>
      </c>
    </row>
    <row r="1327" spans="1:20" ht="48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>
        <f t="shared" si="80"/>
        <v>101.13333333333334</v>
      </c>
      <c r="P1327">
        <f t="shared" si="81"/>
        <v>61208256.869565219</v>
      </c>
      <c r="Q1327" t="s">
        <v>8316</v>
      </c>
      <c r="R1327" t="s">
        <v>8317</v>
      </c>
      <c r="S1327" s="15">
        <f t="shared" si="82"/>
        <v>41862.864675925928</v>
      </c>
      <c r="T1327" s="15">
        <f t="shared" si="83"/>
        <v>41876.864675925928</v>
      </c>
    </row>
    <row r="1328" spans="1:20" ht="48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>
        <f t="shared" si="80"/>
        <v>1.075</v>
      </c>
      <c r="P1328">
        <f t="shared" si="81"/>
        <v>117318674.75</v>
      </c>
      <c r="Q1328" t="s">
        <v>8309</v>
      </c>
      <c r="R1328" t="s">
        <v>8315</v>
      </c>
      <c r="S1328" s="15">
        <f t="shared" si="82"/>
        <v>41863.260381944441</v>
      </c>
      <c r="T1328" s="15">
        <f t="shared" si="83"/>
        <v>41893.260381944441</v>
      </c>
    </row>
    <row r="1329" spans="1:20" ht="48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>
        <f t="shared" si="80"/>
        <v>0.22499999999999998</v>
      </c>
      <c r="P1329">
        <f t="shared" si="81"/>
        <v>351958160.5</v>
      </c>
      <c r="Q1329" t="s">
        <v>8316</v>
      </c>
      <c r="R1329" t="s">
        <v>8317</v>
      </c>
      <c r="S1329" s="15">
        <f t="shared" si="82"/>
        <v>41863.359282407408</v>
      </c>
      <c r="T1329" s="15">
        <f t="shared" si="83"/>
        <v>41893.359282407408</v>
      </c>
    </row>
    <row r="1330" spans="1:20" ht="48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>
        <f t="shared" si="80"/>
        <v>126.8842105263158</v>
      </c>
      <c r="P1330">
        <f t="shared" si="81"/>
        <v>6867506.0195121951</v>
      </c>
      <c r="Q1330" t="s">
        <v>8318</v>
      </c>
      <c r="R1330" t="s">
        <v>8348</v>
      </c>
      <c r="S1330" s="15">
        <f t="shared" si="82"/>
        <v>41863.429791666669</v>
      </c>
      <c r="T1330" s="15">
        <f t="shared" si="83"/>
        <v>41898.429791666669</v>
      </c>
    </row>
    <row r="1331" spans="1:20" ht="48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>
        <f t="shared" si="80"/>
        <v>152.13333333333335</v>
      </c>
      <c r="P1331">
        <f t="shared" si="81"/>
        <v>25139983.107142858</v>
      </c>
      <c r="Q1331" t="s">
        <v>8324</v>
      </c>
      <c r="R1331" t="s">
        <v>8325</v>
      </c>
      <c r="S1331" s="15">
        <f t="shared" si="82"/>
        <v>41863.433495370373</v>
      </c>
      <c r="T1331" s="15">
        <f t="shared" si="83"/>
        <v>41893.433495370373</v>
      </c>
    </row>
    <row r="1332" spans="1:20" ht="48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>
        <f t="shared" si="80"/>
        <v>0.2857142857142857</v>
      </c>
      <c r="P1332">
        <f t="shared" si="81"/>
        <v>1407847161</v>
      </c>
      <c r="Q1332" t="s">
        <v>8316</v>
      </c>
      <c r="R1332" t="s">
        <v>8317</v>
      </c>
      <c r="S1332" s="15">
        <f t="shared" si="82"/>
        <v>41863.527326388888</v>
      </c>
      <c r="T1332" s="15">
        <f t="shared" si="83"/>
        <v>41893.527326388888</v>
      </c>
    </row>
    <row r="1333" spans="1:20" ht="48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>
        <f t="shared" si="80"/>
        <v>102.44597777777777</v>
      </c>
      <c r="P1333">
        <f t="shared" si="81"/>
        <v>7074633.5075376881</v>
      </c>
      <c r="Q1333" t="s">
        <v>8316</v>
      </c>
      <c r="R1333" t="s">
        <v>8358</v>
      </c>
      <c r="S1333" s="15">
        <f t="shared" si="82"/>
        <v>41863.584120370368</v>
      </c>
      <c r="T1333" s="15">
        <f t="shared" si="83"/>
        <v>41893.584120370368</v>
      </c>
    </row>
    <row r="1334" spans="1:20" ht="48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8357</v>
      </c>
      <c r="S1334" s="15">
        <f t="shared" si="82"/>
        <v>41863.636006944449</v>
      </c>
      <c r="T1334" s="15">
        <f t="shared" si="83"/>
        <v>41893.636006944449</v>
      </c>
    </row>
    <row r="1335" spans="1:20" ht="48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>
        <f t="shared" si="80"/>
        <v>1.6316666666666666</v>
      </c>
      <c r="P1335">
        <f t="shared" si="81"/>
        <v>87991568.4375</v>
      </c>
      <c r="Q1335" t="s">
        <v>8335</v>
      </c>
      <c r="R1335" t="s">
        <v>8336</v>
      </c>
      <c r="S1335" s="15">
        <f t="shared" si="82"/>
        <v>41863.734895833331</v>
      </c>
      <c r="T1335" s="15">
        <f t="shared" si="83"/>
        <v>41894.734895833331</v>
      </c>
    </row>
    <row r="1336" spans="1:20" ht="48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>
        <f t="shared" si="80"/>
        <v>0</v>
      </c>
      <c r="P1336" t="e">
        <f t="shared" si="81"/>
        <v>#DIV/0!</v>
      </c>
      <c r="Q1336" t="s">
        <v>8316</v>
      </c>
      <c r="R1336" t="s">
        <v>8356</v>
      </c>
      <c r="S1336" s="15">
        <f t="shared" si="82"/>
        <v>41863.757210648146</v>
      </c>
      <c r="T1336" s="15">
        <f t="shared" si="83"/>
        <v>41893.757210648146</v>
      </c>
    </row>
    <row r="1337" spans="1:20" ht="48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>
        <f t="shared" si="80"/>
        <v>1.6</v>
      </c>
      <c r="P1337">
        <f t="shared" si="81"/>
        <v>351973055.5</v>
      </c>
      <c r="Q1337" t="s">
        <v>8318</v>
      </c>
      <c r="R1337" t="s">
        <v>8347</v>
      </c>
      <c r="S1337" s="15">
        <f t="shared" si="82"/>
        <v>41864.04886574074</v>
      </c>
      <c r="T1337" s="15">
        <f t="shared" si="83"/>
        <v>41884.04886574074</v>
      </c>
    </row>
    <row r="1338" spans="1:20" ht="48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>
        <f t="shared" si="80"/>
        <v>25.912000000000003</v>
      </c>
      <c r="P1338">
        <f t="shared" si="81"/>
        <v>10914196.364341086</v>
      </c>
      <c r="Q1338" t="s">
        <v>8318</v>
      </c>
      <c r="R1338" t="s">
        <v>8320</v>
      </c>
      <c r="S1338" s="15">
        <f t="shared" si="82"/>
        <v>41864.501516203702</v>
      </c>
      <c r="T1338" s="15">
        <f t="shared" si="83"/>
        <v>41899.501516203702</v>
      </c>
    </row>
    <row r="1339" spans="1:20" ht="48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>
        <f t="shared" si="80"/>
        <v>100</v>
      </c>
      <c r="P1339">
        <f t="shared" si="81"/>
        <v>63997927.863636367</v>
      </c>
      <c r="Q1339" t="s">
        <v>8324</v>
      </c>
      <c r="R1339" t="s">
        <v>8325</v>
      </c>
      <c r="S1339" s="15">
        <f t="shared" si="82"/>
        <v>41864.76866898148</v>
      </c>
      <c r="T1339" s="15">
        <f t="shared" si="83"/>
        <v>41894.76866898148</v>
      </c>
    </row>
    <row r="1340" spans="1:20" ht="32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>
        <f t="shared" si="80"/>
        <v>9.9999999999999991E-5</v>
      </c>
      <c r="P1340">
        <f t="shared" si="81"/>
        <v>1408024795</v>
      </c>
      <c r="Q1340" t="s">
        <v>8318</v>
      </c>
      <c r="R1340" t="s">
        <v>8319</v>
      </c>
      <c r="S1340" s="15">
        <f t="shared" si="82"/>
        <v>41865.583275462966</v>
      </c>
      <c r="T1340" s="15">
        <f t="shared" si="83"/>
        <v>41925.583275462966</v>
      </c>
    </row>
    <row r="1341" spans="1:20" ht="16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>
        <f t="shared" si="80"/>
        <v>0.2</v>
      </c>
      <c r="P1341">
        <f t="shared" si="81"/>
        <v>1408031405</v>
      </c>
      <c r="Q1341" t="s">
        <v>8316</v>
      </c>
      <c r="R1341" t="s">
        <v>8358</v>
      </c>
      <c r="S1341" s="15">
        <f t="shared" si="82"/>
        <v>41865.659780092588</v>
      </c>
      <c r="T1341" s="15">
        <f t="shared" si="83"/>
        <v>41890.659780092588</v>
      </c>
    </row>
    <row r="1342" spans="1:20" ht="64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>
        <f t="shared" si="80"/>
        <v>37.533333333333339</v>
      </c>
      <c r="P1342">
        <f t="shared" si="81"/>
        <v>108311562.76923077</v>
      </c>
      <c r="Q1342" t="s">
        <v>8316</v>
      </c>
      <c r="R1342" t="s">
        <v>8317</v>
      </c>
      <c r="S1342" s="15">
        <f t="shared" si="82"/>
        <v>41865.878657407404</v>
      </c>
      <c r="T1342" s="15">
        <f t="shared" si="83"/>
        <v>41925.878657407404</v>
      </c>
    </row>
    <row r="1343" spans="1:20" ht="48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>
        <f t="shared" si="80"/>
        <v>109.66666666666667</v>
      </c>
      <c r="P1343">
        <f t="shared" si="81"/>
        <v>27077897.78846154</v>
      </c>
      <c r="Q1343" t="s">
        <v>8316</v>
      </c>
      <c r="R1343" t="s">
        <v>8358</v>
      </c>
      <c r="S1343" s="15">
        <f t="shared" si="82"/>
        <v>41865.882928240739</v>
      </c>
      <c r="T1343" s="15">
        <f t="shared" si="83"/>
        <v>41890.882928240739</v>
      </c>
    </row>
    <row r="1344" spans="1:20" ht="48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>
        <f t="shared" si="80"/>
        <v>113.46000000000001</v>
      </c>
      <c r="P1344">
        <f t="shared" si="81"/>
        <v>20706808.676470589</v>
      </c>
      <c r="Q1344" t="s">
        <v>8316</v>
      </c>
      <c r="R1344" t="s">
        <v>8317</v>
      </c>
      <c r="S1344" s="15">
        <f t="shared" si="82"/>
        <v>41866.025347222225</v>
      </c>
      <c r="T1344" s="15">
        <f t="shared" si="83"/>
        <v>41883.665972222225</v>
      </c>
    </row>
    <row r="1345" spans="1:20" ht="48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>
        <f t="shared" si="80"/>
        <v>2.5</v>
      </c>
      <c r="P1345">
        <f t="shared" si="81"/>
        <v>201159450.2857143</v>
      </c>
      <c r="Q1345" t="s">
        <v>8316</v>
      </c>
      <c r="R1345" t="s">
        <v>8317</v>
      </c>
      <c r="S1345" s="15">
        <f t="shared" si="82"/>
        <v>41866.640648148146</v>
      </c>
      <c r="T1345" s="15">
        <f t="shared" si="83"/>
        <v>41898.125</v>
      </c>
    </row>
    <row r="1346" spans="1:20" ht="48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>
        <f t="shared" ref="O1346:O1409" si="84">(E1346/D1346)*100</f>
        <v>110.1</v>
      </c>
      <c r="P1346">
        <f t="shared" ref="P1346:P1409" si="85">(J1346/L1346)</f>
        <v>52152956.370370373</v>
      </c>
      <c r="Q1346" t="s">
        <v>8316</v>
      </c>
      <c r="R1346" t="s">
        <v>8317</v>
      </c>
      <c r="S1346" s="15">
        <f t="shared" ref="S1346:S1409" si="86">(((J1346/60)/60)/24)+DATE(1970,1,1)</f>
        <v>41866.79886574074</v>
      </c>
      <c r="T1346" s="15">
        <f t="shared" ref="T1346:T1409" si="87">(((I1346/60)/60)/24)+DATE(1970,1,1)</f>
        <v>41885.207638888889</v>
      </c>
    </row>
    <row r="1347" spans="1:20" ht="48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>
        <f t="shared" si="84"/>
        <v>15.39</v>
      </c>
      <c r="P1347">
        <f t="shared" si="85"/>
        <v>48556594.655172415</v>
      </c>
      <c r="Q1347" t="s">
        <v>8318</v>
      </c>
      <c r="R1347" t="s">
        <v>8320</v>
      </c>
      <c r="S1347" s="15">
        <f t="shared" si="86"/>
        <v>41866.931076388886</v>
      </c>
      <c r="T1347" s="15">
        <f t="shared" si="87"/>
        <v>41900.083333333336</v>
      </c>
    </row>
    <row r="1348" spans="1:20" ht="32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>
        <f t="shared" si="84"/>
        <v>26.192500000000003</v>
      </c>
      <c r="P1348">
        <f t="shared" si="85"/>
        <v>78230800.166666672</v>
      </c>
      <c r="Q1348" t="s">
        <v>8309</v>
      </c>
      <c r="R1348" t="s">
        <v>8313</v>
      </c>
      <c r="S1348" s="15">
        <f t="shared" si="86"/>
        <v>41867.083368055559</v>
      </c>
      <c r="T1348" s="15">
        <f t="shared" si="87"/>
        <v>41897.083368055559</v>
      </c>
    </row>
    <row r="1349" spans="1:20" ht="48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>
        <f t="shared" si="84"/>
        <v>0</v>
      </c>
      <c r="P1349" t="e">
        <f t="shared" si="85"/>
        <v>#DIV/0!</v>
      </c>
      <c r="Q1349" t="s">
        <v>8316</v>
      </c>
      <c r="R1349" t="s">
        <v>8317</v>
      </c>
      <c r="S1349" s="15">
        <f t="shared" si="86"/>
        <v>41867.652280092596</v>
      </c>
      <c r="T1349" s="15">
        <f t="shared" si="87"/>
        <v>41875.291666666664</v>
      </c>
    </row>
    <row r="1350" spans="1:20" ht="48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>
        <f t="shared" si="84"/>
        <v>102.18750000000001</v>
      </c>
      <c r="P1350">
        <f t="shared" si="85"/>
        <v>20118763.399999999</v>
      </c>
      <c r="Q1350" t="s">
        <v>8316</v>
      </c>
      <c r="R1350" t="s">
        <v>8317</v>
      </c>
      <c r="S1350" s="15">
        <f t="shared" si="86"/>
        <v>41868.924050925925</v>
      </c>
      <c r="T1350" s="15">
        <f t="shared" si="87"/>
        <v>41898.875</v>
      </c>
    </row>
    <row r="1351" spans="1:20" ht="48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>
        <f t="shared" si="84"/>
        <v>0.87500000000000011</v>
      </c>
      <c r="P1351">
        <f t="shared" si="85"/>
        <v>469455397</v>
      </c>
      <c r="Q1351" t="s">
        <v>8324</v>
      </c>
      <c r="R1351" t="s">
        <v>8346</v>
      </c>
      <c r="S1351" s="15">
        <f t="shared" si="86"/>
        <v>41869.534618055557</v>
      </c>
      <c r="T1351" s="15">
        <f t="shared" si="87"/>
        <v>41899.534618055557</v>
      </c>
    </row>
    <row r="1352" spans="1:20" ht="48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>
        <f t="shared" si="84"/>
        <v>106.32110000000002</v>
      </c>
      <c r="P1352">
        <f t="shared" si="85"/>
        <v>4118031.7426900584</v>
      </c>
      <c r="Q1352" t="s">
        <v>8309</v>
      </c>
      <c r="R1352" t="s">
        <v>8310</v>
      </c>
      <c r="S1352" s="15">
        <f t="shared" si="86"/>
        <v>41869.542314814818</v>
      </c>
      <c r="T1352" s="15">
        <f t="shared" si="87"/>
        <v>41899.542314814818</v>
      </c>
    </row>
    <row r="1353" spans="1:20" ht="48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>
        <f t="shared" si="84"/>
        <v>2.87</v>
      </c>
      <c r="P1353">
        <f t="shared" si="85"/>
        <v>100598594.21428572</v>
      </c>
      <c r="Q1353" t="s">
        <v>8309</v>
      </c>
      <c r="R1353" t="s">
        <v>8315</v>
      </c>
      <c r="S1353" s="15">
        <f t="shared" si="86"/>
        <v>41869.698136574072</v>
      </c>
      <c r="T1353" s="15">
        <f t="shared" si="87"/>
        <v>41899.698136574072</v>
      </c>
    </row>
    <row r="1354" spans="1:20" ht="48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>
        <f t="shared" si="84"/>
        <v>9.0909090909090917</v>
      </c>
      <c r="P1354">
        <f t="shared" si="85"/>
        <v>82845982.588235289</v>
      </c>
      <c r="Q1354" t="s">
        <v>8316</v>
      </c>
      <c r="R1354" t="s">
        <v>8317</v>
      </c>
      <c r="S1354" s="15">
        <f t="shared" si="86"/>
        <v>41869.714166666665</v>
      </c>
      <c r="T1354" s="15">
        <f t="shared" si="87"/>
        <v>41876.875</v>
      </c>
    </row>
    <row r="1355" spans="1:20" ht="48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>
        <f t="shared" si="84"/>
        <v>111.00000000000001</v>
      </c>
      <c r="P1355">
        <f t="shared" si="85"/>
        <v>74125473.368421048</v>
      </c>
      <c r="Q1355" t="s">
        <v>8316</v>
      </c>
      <c r="R1355" t="s">
        <v>8317</v>
      </c>
      <c r="S1355" s="15">
        <f t="shared" si="86"/>
        <v>41869.740671296298</v>
      </c>
      <c r="T1355" s="15">
        <f t="shared" si="87"/>
        <v>41899.740671296298</v>
      </c>
    </row>
    <row r="1356" spans="1:20" ht="48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>
        <f t="shared" si="84"/>
        <v>12.04</v>
      </c>
      <c r="P1356">
        <f t="shared" si="85"/>
        <v>352097252.5</v>
      </c>
      <c r="Q1356" t="s">
        <v>8316</v>
      </c>
      <c r="R1356" t="s">
        <v>8317</v>
      </c>
      <c r="S1356" s="15">
        <f t="shared" si="86"/>
        <v>41869.798726851855</v>
      </c>
      <c r="T1356" s="15">
        <f t="shared" si="87"/>
        <v>41929.798726851855</v>
      </c>
    </row>
    <row r="1357" spans="1:20" ht="48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>
        <f t="shared" si="84"/>
        <v>14.000000000000002</v>
      </c>
      <c r="P1357">
        <f t="shared" si="85"/>
        <v>201199342.85714287</v>
      </c>
      <c r="Q1357" t="s">
        <v>8316</v>
      </c>
      <c r="R1357" t="s">
        <v>8317</v>
      </c>
      <c r="S1357" s="15">
        <f t="shared" si="86"/>
        <v>41869.872685185182</v>
      </c>
      <c r="T1357" s="15">
        <f t="shared" si="87"/>
        <v>41899.872685185182</v>
      </c>
    </row>
    <row r="1358" spans="1:20" ht="32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>
        <f t="shared" si="84"/>
        <v>104.85714285714285</v>
      </c>
      <c r="P1358">
        <f t="shared" si="85"/>
        <v>13163375.476635514</v>
      </c>
      <c r="Q1358" t="s">
        <v>8324</v>
      </c>
      <c r="R1358" t="s">
        <v>8328</v>
      </c>
      <c r="S1358" s="15">
        <f t="shared" si="86"/>
        <v>41870.86546296296</v>
      </c>
      <c r="T1358" s="15">
        <f t="shared" si="87"/>
        <v>41905.86546296296</v>
      </c>
    </row>
    <row r="1359" spans="1:20" ht="48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>
        <f t="shared" si="84"/>
        <v>0.7000700070007001</v>
      </c>
      <c r="P1359">
        <f t="shared" si="85"/>
        <v>352120493</v>
      </c>
      <c r="Q1359" t="s">
        <v>8335</v>
      </c>
      <c r="R1359" t="s">
        <v>8336</v>
      </c>
      <c r="S1359" s="15">
        <f t="shared" si="86"/>
        <v>41870.87467592593</v>
      </c>
      <c r="T1359" s="15">
        <f t="shared" si="87"/>
        <v>41900.87467592593</v>
      </c>
    </row>
    <row r="1360" spans="1:20" ht="48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>
        <f t="shared" si="84"/>
        <v>4</v>
      </c>
      <c r="P1360">
        <f t="shared" si="85"/>
        <v>1408549233</v>
      </c>
      <c r="Q1360" t="s">
        <v>8337</v>
      </c>
      <c r="R1360" t="s">
        <v>8342</v>
      </c>
      <c r="S1360" s="15">
        <f t="shared" si="86"/>
        <v>41871.65315972222</v>
      </c>
      <c r="T1360" s="15">
        <f t="shared" si="87"/>
        <v>41902.65315972222</v>
      </c>
    </row>
    <row r="1361" spans="1:20" ht="32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>
        <f t="shared" si="84"/>
        <v>127.30419999999999</v>
      </c>
      <c r="P1361">
        <f t="shared" si="85"/>
        <v>7697038.7540983604</v>
      </c>
      <c r="Q1361" t="s">
        <v>8316</v>
      </c>
      <c r="R1361" t="s">
        <v>8317</v>
      </c>
      <c r="S1361" s="15">
        <f t="shared" si="86"/>
        <v>41871.755694444444</v>
      </c>
      <c r="T1361" s="15">
        <f t="shared" si="87"/>
        <v>41901.755694444444</v>
      </c>
    </row>
    <row r="1362" spans="1:20" ht="48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>
        <f t="shared" si="84"/>
        <v>156.73439999999999</v>
      </c>
      <c r="P1362">
        <f t="shared" si="85"/>
        <v>3322089.2924528304</v>
      </c>
      <c r="Q1362" t="s">
        <v>8318</v>
      </c>
      <c r="R1362" t="s">
        <v>8348</v>
      </c>
      <c r="S1362" s="15">
        <f t="shared" si="86"/>
        <v>41871.845601851855</v>
      </c>
      <c r="T1362" s="15">
        <f t="shared" si="87"/>
        <v>41913</v>
      </c>
    </row>
    <row r="1363" spans="1:20" ht="48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>
        <f t="shared" si="84"/>
        <v>0</v>
      </c>
      <c r="P1363" t="e">
        <f t="shared" si="85"/>
        <v>#DIV/0!</v>
      </c>
      <c r="Q1363" t="s">
        <v>8335</v>
      </c>
      <c r="R1363" t="s">
        <v>8336</v>
      </c>
      <c r="S1363" s="15">
        <f t="shared" si="86"/>
        <v>41871.972025462965</v>
      </c>
      <c r="T1363" s="15">
        <f t="shared" si="87"/>
        <v>41931.972025462965</v>
      </c>
    </row>
    <row r="1364" spans="1:20" ht="48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>
        <f t="shared" si="84"/>
        <v>106</v>
      </c>
      <c r="P1364">
        <f t="shared" si="85"/>
        <v>156511595.8888889</v>
      </c>
      <c r="Q1364" t="s">
        <v>8316</v>
      </c>
      <c r="R1364" t="s">
        <v>8358</v>
      </c>
      <c r="S1364" s="15">
        <f t="shared" si="86"/>
        <v>41872.291238425925</v>
      </c>
      <c r="T1364" s="15">
        <f t="shared" si="87"/>
        <v>41897.255555555559</v>
      </c>
    </row>
    <row r="1365" spans="1:20" ht="48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>
        <f t="shared" si="84"/>
        <v>104.30333333333333</v>
      </c>
      <c r="P1365">
        <f t="shared" si="85"/>
        <v>38070935.729729727</v>
      </c>
      <c r="Q1365" t="s">
        <v>8318</v>
      </c>
      <c r="R1365" t="s">
        <v>8348</v>
      </c>
      <c r="S1365" s="15">
        <f t="shared" si="86"/>
        <v>41872.525717592594</v>
      </c>
      <c r="T1365" s="15">
        <f t="shared" si="87"/>
        <v>41930.166666666664</v>
      </c>
    </row>
    <row r="1366" spans="1:20" ht="64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>
        <f t="shared" si="84"/>
        <v>2.1919999999999997</v>
      </c>
      <c r="P1366">
        <f t="shared" si="85"/>
        <v>24287044.362068966</v>
      </c>
      <c r="Q1366" t="s">
        <v>8316</v>
      </c>
      <c r="R1366" t="s">
        <v>8356</v>
      </c>
      <c r="S1366" s="15">
        <f t="shared" si="86"/>
        <v>41872.802928240737</v>
      </c>
      <c r="T1366" s="15">
        <f t="shared" si="87"/>
        <v>41917.802928240737</v>
      </c>
    </row>
    <row r="1367" spans="1:20" ht="48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>
        <f t="shared" si="84"/>
        <v>1.3333333333333335</v>
      </c>
      <c r="P1367">
        <f t="shared" si="85"/>
        <v>704324492.5</v>
      </c>
      <c r="Q1367" t="s">
        <v>8316</v>
      </c>
      <c r="R1367" t="s">
        <v>8317</v>
      </c>
      <c r="S1367" s="15">
        <f t="shared" si="86"/>
        <v>41872.807696759257</v>
      </c>
      <c r="T1367" s="15">
        <f t="shared" si="87"/>
        <v>41932.807696759257</v>
      </c>
    </row>
    <row r="1368" spans="1:20" ht="48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>
        <f t="shared" si="84"/>
        <v>944.83338095238094</v>
      </c>
      <c r="P1368">
        <f t="shared" si="85"/>
        <v>1170044.8629568107</v>
      </c>
      <c r="Q1368" t="s">
        <v>8332</v>
      </c>
      <c r="R1368" t="s">
        <v>8350</v>
      </c>
      <c r="S1368" s="15">
        <f t="shared" si="86"/>
        <v>41873.79184027778</v>
      </c>
      <c r="T1368" s="15">
        <f t="shared" si="87"/>
        <v>41903.79184027778</v>
      </c>
    </row>
    <row r="1369" spans="1:20" ht="48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>
        <f t="shared" si="84"/>
        <v>100</v>
      </c>
      <c r="P1369">
        <f t="shared" si="85"/>
        <v>93917369.13333334</v>
      </c>
      <c r="Q1369" t="s">
        <v>8309</v>
      </c>
      <c r="R1369" t="s">
        <v>8310</v>
      </c>
      <c r="S1369" s="15">
        <f t="shared" si="86"/>
        <v>41874.098807870374</v>
      </c>
      <c r="T1369" s="15">
        <f t="shared" si="87"/>
        <v>41919.098807870374</v>
      </c>
    </row>
    <row r="1370" spans="1:20" ht="32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>
        <f t="shared" si="84"/>
        <v>7.8947368421052634E-3</v>
      </c>
      <c r="P1370">
        <f t="shared" si="85"/>
        <v>704422550</v>
      </c>
      <c r="Q1370" t="s">
        <v>8309</v>
      </c>
      <c r="R1370" t="s">
        <v>8312</v>
      </c>
      <c r="S1370" s="15">
        <f t="shared" si="86"/>
        <v>41875.077546296299</v>
      </c>
      <c r="T1370" s="15">
        <f t="shared" si="87"/>
        <v>41905.077546296299</v>
      </c>
    </row>
    <row r="1371" spans="1:20" ht="48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>
        <f t="shared" si="84"/>
        <v>100</v>
      </c>
      <c r="P1371">
        <f t="shared" si="85"/>
        <v>40254803.857142858</v>
      </c>
      <c r="Q1371" t="s">
        <v>8316</v>
      </c>
      <c r="R1371" t="s">
        <v>8317</v>
      </c>
      <c r="S1371" s="15">
        <f t="shared" si="86"/>
        <v>41875.922858796301</v>
      </c>
      <c r="T1371" s="15">
        <f t="shared" si="87"/>
        <v>41905.922858796301</v>
      </c>
    </row>
    <row r="1372" spans="1:20" ht="48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>
        <f t="shared" si="84"/>
        <v>133.33333333333331</v>
      </c>
      <c r="P1372">
        <f t="shared" si="85"/>
        <v>61258299.391304351</v>
      </c>
      <c r="Q1372" t="s">
        <v>8324</v>
      </c>
      <c r="R1372" t="s">
        <v>8325</v>
      </c>
      <c r="S1372" s="15">
        <f t="shared" si="86"/>
        <v>41876.18618055556</v>
      </c>
      <c r="T1372" s="15">
        <f t="shared" si="87"/>
        <v>41897.18618055556</v>
      </c>
    </row>
    <row r="1373" spans="1:20" ht="32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>
        <f t="shared" si="84"/>
        <v>7.407407407407407E-2</v>
      </c>
      <c r="P1373">
        <f t="shared" si="85"/>
        <v>54190856.538461536</v>
      </c>
      <c r="Q1373" t="s">
        <v>8337</v>
      </c>
      <c r="R1373" t="s">
        <v>8338</v>
      </c>
      <c r="S1373" s="15">
        <f t="shared" si="86"/>
        <v>41876.433680555558</v>
      </c>
      <c r="T1373" s="15">
        <f t="shared" si="87"/>
        <v>41936.166666666664</v>
      </c>
    </row>
    <row r="1374" spans="1:20" ht="48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>
        <f t="shared" si="84"/>
        <v>5.8333333333333341E-2</v>
      </c>
      <c r="P1374">
        <f t="shared" si="85"/>
        <v>704491932</v>
      </c>
      <c r="Q1374" t="s">
        <v>8335</v>
      </c>
      <c r="R1374" t="s">
        <v>8336</v>
      </c>
      <c r="S1374" s="15">
        <f t="shared" si="86"/>
        <v>41876.683611111112</v>
      </c>
      <c r="T1374" s="15">
        <f t="shared" si="87"/>
        <v>41907.683611111112</v>
      </c>
    </row>
    <row r="1375" spans="1:20" ht="48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>
        <f t="shared" si="84"/>
        <v>42.360992301112063</v>
      </c>
      <c r="P1375">
        <f t="shared" si="85"/>
        <v>45451190.838709675</v>
      </c>
      <c r="Q1375" t="s">
        <v>8316</v>
      </c>
      <c r="R1375" t="s">
        <v>8356</v>
      </c>
      <c r="S1375" s="15">
        <f t="shared" si="86"/>
        <v>41876.718935185185</v>
      </c>
      <c r="T1375" s="15">
        <f t="shared" si="87"/>
        <v>41931.208333333336</v>
      </c>
    </row>
    <row r="1376" spans="1:20" ht="48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>
        <f t="shared" si="84"/>
        <v>128.75</v>
      </c>
      <c r="P1376">
        <f t="shared" si="85"/>
        <v>88062205.25</v>
      </c>
      <c r="Q1376" t="s">
        <v>8316</v>
      </c>
      <c r="R1376" t="s">
        <v>8317</v>
      </c>
      <c r="S1376" s="15">
        <f t="shared" si="86"/>
        <v>41876.815787037034</v>
      </c>
      <c r="T1376" s="15">
        <f t="shared" si="87"/>
        <v>41894.815787037034</v>
      </c>
    </row>
    <row r="1377" spans="1:20" ht="32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>
        <f t="shared" si="84"/>
        <v>100.099</v>
      </c>
      <c r="P1377">
        <f t="shared" si="85"/>
        <v>67096684.333333336</v>
      </c>
      <c r="Q1377" t="s">
        <v>8316</v>
      </c>
      <c r="R1377" t="s">
        <v>8317</v>
      </c>
      <c r="S1377" s="15">
        <f t="shared" si="86"/>
        <v>41877.221886574072</v>
      </c>
      <c r="T1377" s="15">
        <f t="shared" si="87"/>
        <v>41910.140972222223</v>
      </c>
    </row>
    <row r="1378" spans="1:20" ht="48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>
        <f t="shared" si="84"/>
        <v>2.9550000000000001</v>
      </c>
      <c r="P1378">
        <f t="shared" si="85"/>
        <v>176133293.625</v>
      </c>
      <c r="Q1378" t="s">
        <v>8337</v>
      </c>
      <c r="R1378" t="s">
        <v>8338</v>
      </c>
      <c r="S1378" s="15">
        <f t="shared" si="86"/>
        <v>41877.638298611113</v>
      </c>
      <c r="T1378" s="15">
        <f t="shared" si="87"/>
        <v>41912.638298611113</v>
      </c>
    </row>
    <row r="1379" spans="1:20" ht="32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>
        <f t="shared" si="84"/>
        <v>129</v>
      </c>
      <c r="P1379">
        <f t="shared" si="85"/>
        <v>469695934.66666669</v>
      </c>
      <c r="Q1379" t="s">
        <v>8316</v>
      </c>
      <c r="R1379" t="s">
        <v>8358</v>
      </c>
      <c r="S1379" s="15">
        <f t="shared" si="86"/>
        <v>41877.886620370373</v>
      </c>
      <c r="T1379" s="15">
        <f t="shared" si="87"/>
        <v>41907.886620370373</v>
      </c>
    </row>
    <row r="1380" spans="1:20" ht="48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>
        <f t="shared" si="84"/>
        <v>7.4999999999999997E-2</v>
      </c>
      <c r="P1380">
        <f t="shared" si="85"/>
        <v>1409089391</v>
      </c>
      <c r="Q1380" t="s">
        <v>8337</v>
      </c>
      <c r="R1380" t="s">
        <v>8344</v>
      </c>
      <c r="S1380" s="15">
        <f t="shared" si="86"/>
        <v>41877.904988425929</v>
      </c>
      <c r="T1380" s="15">
        <f t="shared" si="87"/>
        <v>41907.904988425929</v>
      </c>
    </row>
    <row r="1381" spans="1:20" ht="48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>
        <f t="shared" si="84"/>
        <v>139.96</v>
      </c>
      <c r="P1381">
        <f t="shared" si="85"/>
        <v>17184024.548780486</v>
      </c>
      <c r="Q1381" t="s">
        <v>8318</v>
      </c>
      <c r="R1381" t="s">
        <v>8320</v>
      </c>
      <c r="S1381" s="15">
        <f t="shared" si="86"/>
        <v>41877.912187499998</v>
      </c>
      <c r="T1381" s="15">
        <f t="shared" si="87"/>
        <v>41898.912187499998</v>
      </c>
    </row>
    <row r="1382" spans="1:20" ht="48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>
        <f t="shared" si="84"/>
        <v>3.3333333333333335E-3</v>
      </c>
      <c r="P1382">
        <f t="shared" si="85"/>
        <v>1409109739</v>
      </c>
      <c r="Q1382" t="s">
        <v>8335</v>
      </c>
      <c r="R1382" t="s">
        <v>8336</v>
      </c>
      <c r="S1382" s="15">
        <f t="shared" si="86"/>
        <v>41878.140497685185</v>
      </c>
      <c r="T1382" s="15">
        <f t="shared" si="87"/>
        <v>41908.140497685185</v>
      </c>
    </row>
    <row r="1383" spans="1:20" ht="48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>
        <f t="shared" si="84"/>
        <v>21.037037037037038</v>
      </c>
      <c r="P1383">
        <f t="shared" si="85"/>
        <v>46971446.43333333</v>
      </c>
      <c r="Q1383" t="s">
        <v>8324</v>
      </c>
      <c r="R1383" t="s">
        <v>8327</v>
      </c>
      <c r="S1383" s="15">
        <f t="shared" si="86"/>
        <v>41878.530011574076</v>
      </c>
      <c r="T1383" s="15">
        <f t="shared" si="87"/>
        <v>41913.530011574076</v>
      </c>
    </row>
    <row r="1384" spans="1:20" ht="48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>
        <f t="shared" si="84"/>
        <v>109.13513513513513</v>
      </c>
      <c r="P1384">
        <f t="shared" si="85"/>
        <v>13951997.91089109</v>
      </c>
      <c r="Q1384" t="s">
        <v>8309</v>
      </c>
      <c r="R1384" t="s">
        <v>8310</v>
      </c>
      <c r="S1384" s="15">
        <f t="shared" si="86"/>
        <v>41878.627187500002</v>
      </c>
      <c r="T1384" s="15">
        <f t="shared" si="87"/>
        <v>41908.627187500002</v>
      </c>
    </row>
    <row r="1385" spans="1:20" ht="48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>
        <f t="shared" si="84"/>
        <v>103</v>
      </c>
      <c r="P1385">
        <f t="shared" si="85"/>
        <v>19042885.027027026</v>
      </c>
      <c r="Q1385" t="s">
        <v>8316</v>
      </c>
      <c r="R1385" t="s">
        <v>8317</v>
      </c>
      <c r="S1385" s="15">
        <f t="shared" si="86"/>
        <v>41878.878379629627</v>
      </c>
      <c r="T1385" s="15">
        <f t="shared" si="87"/>
        <v>41908.878379629627</v>
      </c>
    </row>
    <row r="1386" spans="1:20" ht="48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>
        <f t="shared" si="84"/>
        <v>0.83333333333333337</v>
      </c>
      <c r="P1386">
        <f t="shared" si="85"/>
        <v>704588179</v>
      </c>
      <c r="Q1386" t="s">
        <v>8316</v>
      </c>
      <c r="R1386" t="s">
        <v>8317</v>
      </c>
      <c r="S1386" s="15">
        <f t="shared" si="86"/>
        <v>41878.911550925928</v>
      </c>
      <c r="T1386" s="15">
        <f t="shared" si="87"/>
        <v>41938.911550925928</v>
      </c>
    </row>
    <row r="1387" spans="1:20" ht="48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>
        <f t="shared" si="84"/>
        <v>101.53333333333335</v>
      </c>
      <c r="P1387">
        <f t="shared" si="85"/>
        <v>24722445.333333332</v>
      </c>
      <c r="Q1387" t="s">
        <v>8316</v>
      </c>
      <c r="R1387" t="s">
        <v>8317</v>
      </c>
      <c r="S1387" s="15">
        <f t="shared" si="86"/>
        <v>41878.946574074071</v>
      </c>
      <c r="T1387" s="15">
        <f t="shared" si="87"/>
        <v>41908.946574074071</v>
      </c>
    </row>
    <row r="1388" spans="1:20" ht="48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>
        <f t="shared" si="84"/>
        <v>1.8399999999999999</v>
      </c>
      <c r="P1388">
        <f t="shared" si="85"/>
        <v>352296940.25</v>
      </c>
      <c r="Q1388" t="s">
        <v>8316</v>
      </c>
      <c r="R1388" t="s">
        <v>8317</v>
      </c>
      <c r="S1388" s="15">
        <f t="shared" si="86"/>
        <v>41879.043530092589</v>
      </c>
      <c r="T1388" s="15">
        <f t="shared" si="87"/>
        <v>41909.043530092589</v>
      </c>
    </row>
    <row r="1389" spans="1:20" ht="48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>
        <f t="shared" si="84"/>
        <v>172.43333333333334</v>
      </c>
      <c r="P1389">
        <f t="shared" si="85"/>
        <v>12810866.427272728</v>
      </c>
      <c r="Q1389" t="s">
        <v>8324</v>
      </c>
      <c r="R1389" t="s">
        <v>8328</v>
      </c>
      <c r="S1389" s="15">
        <f t="shared" si="86"/>
        <v>41879.130868055552</v>
      </c>
      <c r="T1389" s="15">
        <f t="shared" si="87"/>
        <v>41909.130868055552</v>
      </c>
    </row>
    <row r="1390" spans="1:20" ht="32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>
        <f t="shared" si="84"/>
        <v>524.16666666666663</v>
      </c>
      <c r="P1390">
        <f t="shared" si="85"/>
        <v>3958600.6320224721</v>
      </c>
      <c r="Q1390" t="s">
        <v>8332</v>
      </c>
      <c r="R1390" t="s">
        <v>8350</v>
      </c>
      <c r="S1390" s="15">
        <f t="shared" si="86"/>
        <v>41879.900752314818</v>
      </c>
      <c r="T1390" s="15">
        <f t="shared" si="87"/>
        <v>41914.900752314818</v>
      </c>
    </row>
    <row r="1391" spans="1:20" ht="48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>
        <f t="shared" si="84"/>
        <v>121.33333333333334</v>
      </c>
      <c r="P1391">
        <f t="shared" si="85"/>
        <v>108404842.23076923</v>
      </c>
      <c r="Q1391" t="s">
        <v>8316</v>
      </c>
      <c r="R1391" t="s">
        <v>8317</v>
      </c>
      <c r="S1391" s="15">
        <f t="shared" si="86"/>
        <v>41879.913761574076</v>
      </c>
      <c r="T1391" s="15">
        <f t="shared" si="87"/>
        <v>41894.913761574076</v>
      </c>
    </row>
    <row r="1392" spans="1:20" ht="48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>
        <f t="shared" si="84"/>
        <v>100</v>
      </c>
      <c r="P1392">
        <f t="shared" si="85"/>
        <v>54202571.615384616</v>
      </c>
      <c r="Q1392" t="s">
        <v>8316</v>
      </c>
      <c r="R1392" t="s">
        <v>8317</v>
      </c>
      <c r="S1392" s="15">
        <f t="shared" si="86"/>
        <v>41879.959050925929</v>
      </c>
      <c r="T1392" s="15">
        <f t="shared" si="87"/>
        <v>41909.959050925929</v>
      </c>
    </row>
    <row r="1393" spans="1:20" ht="48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>
        <f t="shared" si="84"/>
        <v>102</v>
      </c>
      <c r="P1393">
        <f t="shared" si="85"/>
        <v>16198570.931034483</v>
      </c>
      <c r="Q1393" t="s">
        <v>8316</v>
      </c>
      <c r="R1393" t="s">
        <v>8317</v>
      </c>
      <c r="S1393" s="15">
        <f t="shared" si="86"/>
        <v>41880.061006944445</v>
      </c>
      <c r="T1393" s="15">
        <f t="shared" si="87"/>
        <v>41908.065972222219</v>
      </c>
    </row>
    <row r="1394" spans="1:20" ht="32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>
        <f t="shared" si="84"/>
        <v>11.06</v>
      </c>
      <c r="P1394">
        <f t="shared" si="85"/>
        <v>176159539.125</v>
      </c>
      <c r="Q1394" t="s">
        <v>8337</v>
      </c>
      <c r="R1394" t="s">
        <v>8338</v>
      </c>
      <c r="S1394" s="15">
        <f t="shared" si="86"/>
        <v>41880.068437499998</v>
      </c>
      <c r="T1394" s="15">
        <f t="shared" si="87"/>
        <v>41910.068437499998</v>
      </c>
    </row>
    <row r="1395" spans="1:20" ht="48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>
        <f t="shared" si="84"/>
        <v>51.023391812865491</v>
      </c>
      <c r="P1395">
        <f t="shared" si="85"/>
        <v>23887042.322033897</v>
      </c>
      <c r="Q1395" t="s">
        <v>8316</v>
      </c>
      <c r="R1395" t="s">
        <v>8358</v>
      </c>
      <c r="S1395" s="15">
        <f t="shared" si="86"/>
        <v>41880.753437499996</v>
      </c>
      <c r="T1395" s="15">
        <f t="shared" si="87"/>
        <v>41905.165972222225</v>
      </c>
    </row>
    <row r="1396" spans="1:20" ht="48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>
        <f t="shared" si="84"/>
        <v>101.56</v>
      </c>
      <c r="P1396">
        <f t="shared" si="85"/>
        <v>19045086.12162162</v>
      </c>
      <c r="Q1396" t="s">
        <v>8316</v>
      </c>
      <c r="R1396" t="s">
        <v>8317</v>
      </c>
      <c r="S1396" s="15">
        <f t="shared" si="86"/>
        <v>41880.76357638889</v>
      </c>
      <c r="T1396" s="15">
        <f t="shared" si="87"/>
        <v>41895.166666666664</v>
      </c>
    </row>
    <row r="1397" spans="1:20" ht="48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>
        <f t="shared" si="84"/>
        <v>24.333333333333336</v>
      </c>
      <c r="P1397">
        <f t="shared" si="85"/>
        <v>117444879.66666667</v>
      </c>
      <c r="Q1397" t="s">
        <v>8316</v>
      </c>
      <c r="R1397" t="s">
        <v>8317</v>
      </c>
      <c r="S1397" s="15">
        <f t="shared" si="86"/>
        <v>41880.788842592592</v>
      </c>
      <c r="T1397" s="15">
        <f t="shared" si="87"/>
        <v>41910.788842592592</v>
      </c>
    </row>
    <row r="1398" spans="1:20" ht="32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>
        <f t="shared" si="84"/>
        <v>1</v>
      </c>
      <c r="P1398">
        <f t="shared" si="85"/>
        <v>1409341863</v>
      </c>
      <c r="Q1398" t="s">
        <v>8318</v>
      </c>
      <c r="R1398" t="s">
        <v>8354</v>
      </c>
      <c r="S1398" s="15">
        <f t="shared" si="86"/>
        <v>41880.827118055553</v>
      </c>
      <c r="T1398" s="15">
        <f t="shared" si="87"/>
        <v>41897.839583333334</v>
      </c>
    </row>
    <row r="1399" spans="1:20" ht="48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>
        <f t="shared" si="84"/>
        <v>169.42857142857144</v>
      </c>
      <c r="P1399">
        <f t="shared" si="85"/>
        <v>108414463.07692307</v>
      </c>
      <c r="Q1399" t="s">
        <v>8316</v>
      </c>
      <c r="R1399" t="s">
        <v>8317</v>
      </c>
      <c r="S1399" s="15">
        <f t="shared" si="86"/>
        <v>41881.361342592594</v>
      </c>
      <c r="T1399" s="15">
        <f t="shared" si="87"/>
        <v>41911.361342592594</v>
      </c>
    </row>
    <row r="1400" spans="1:20" ht="48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>
        <f t="shared" si="84"/>
        <v>114.99999999999999</v>
      </c>
      <c r="P1400">
        <f t="shared" si="85"/>
        <v>61278086.521739133</v>
      </c>
      <c r="Q1400" t="s">
        <v>8316</v>
      </c>
      <c r="R1400" t="s">
        <v>8317</v>
      </c>
      <c r="S1400" s="15">
        <f t="shared" si="86"/>
        <v>41881.453587962962</v>
      </c>
      <c r="T1400" s="15">
        <f t="shared" si="87"/>
        <v>41911.453587962962</v>
      </c>
    </row>
    <row r="1401" spans="1:20" ht="32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>
        <f t="shared" si="84"/>
        <v>121.2</v>
      </c>
      <c r="P1401">
        <f t="shared" si="85"/>
        <v>78305211.111111104</v>
      </c>
      <c r="Q1401" t="s">
        <v>8316</v>
      </c>
      <c r="R1401" t="s">
        <v>8317</v>
      </c>
      <c r="S1401" s="15">
        <f t="shared" si="86"/>
        <v>41882.585648148146</v>
      </c>
      <c r="T1401" s="15">
        <f t="shared" si="87"/>
        <v>41912.666666666664</v>
      </c>
    </row>
    <row r="1402" spans="1:20" ht="48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>
        <f t="shared" si="84"/>
        <v>114.88571428571429</v>
      </c>
      <c r="P1402">
        <f t="shared" si="85"/>
        <v>16201082.609195402</v>
      </c>
      <c r="Q1402" t="s">
        <v>8324</v>
      </c>
      <c r="R1402" t="s">
        <v>8325</v>
      </c>
      <c r="S1402" s="15">
        <f t="shared" si="86"/>
        <v>41882.590127314819</v>
      </c>
      <c r="T1402" s="15">
        <f t="shared" si="87"/>
        <v>41912.590127314819</v>
      </c>
    </row>
    <row r="1403" spans="1:20" ht="48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>
        <f t="shared" si="84"/>
        <v>0</v>
      </c>
      <c r="P1403" t="e">
        <f t="shared" si="85"/>
        <v>#DIV/0!</v>
      </c>
      <c r="Q1403" t="s">
        <v>8309</v>
      </c>
      <c r="R1403" t="s">
        <v>8312</v>
      </c>
      <c r="S1403" s="15">
        <f t="shared" si="86"/>
        <v>41882.937303240738</v>
      </c>
      <c r="T1403" s="15">
        <f t="shared" si="87"/>
        <v>41942.937303240738</v>
      </c>
    </row>
    <row r="1404" spans="1:20" ht="48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>
        <f t="shared" si="84"/>
        <v>2.0500000000000003</v>
      </c>
      <c r="P1404">
        <f t="shared" si="85"/>
        <v>352402200.25</v>
      </c>
      <c r="Q1404" t="s">
        <v>8316</v>
      </c>
      <c r="R1404" t="s">
        <v>8317</v>
      </c>
      <c r="S1404" s="15">
        <f t="shared" si="86"/>
        <v>41883.916678240741</v>
      </c>
      <c r="T1404" s="15">
        <f t="shared" si="87"/>
        <v>41906.916678240741</v>
      </c>
    </row>
    <row r="1405" spans="1:20" ht="48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>
        <f t="shared" si="84"/>
        <v>108.13333333333333</v>
      </c>
      <c r="P1405">
        <f t="shared" si="85"/>
        <v>16202539.114942528</v>
      </c>
      <c r="Q1405" t="s">
        <v>8316</v>
      </c>
      <c r="R1405" t="s">
        <v>8317</v>
      </c>
      <c r="S1405" s="15">
        <f t="shared" si="86"/>
        <v>41884.056747685187</v>
      </c>
      <c r="T1405" s="15">
        <f t="shared" si="87"/>
        <v>41903.083333333336</v>
      </c>
    </row>
    <row r="1406" spans="1:20" ht="48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>
        <f t="shared" si="84"/>
        <v>118.95833333333334</v>
      </c>
      <c r="P1406">
        <f t="shared" si="85"/>
        <v>52209919.518518515</v>
      </c>
      <c r="Q1406" t="s">
        <v>8316</v>
      </c>
      <c r="R1406" t="s">
        <v>8317</v>
      </c>
      <c r="S1406" s="15">
        <f t="shared" si="86"/>
        <v>41884.599849537037</v>
      </c>
      <c r="T1406" s="15">
        <f t="shared" si="87"/>
        <v>41900.165972222225</v>
      </c>
    </row>
    <row r="1407" spans="1:20" ht="48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>
        <f t="shared" si="84"/>
        <v>102.97033333333331</v>
      </c>
      <c r="P1407">
        <f t="shared" si="85"/>
        <v>13554512.846153846</v>
      </c>
      <c r="Q1407" t="s">
        <v>8316</v>
      </c>
      <c r="R1407" t="s">
        <v>8317</v>
      </c>
      <c r="S1407" s="15">
        <f t="shared" si="86"/>
        <v>41884.617314814815</v>
      </c>
      <c r="T1407" s="15">
        <f t="shared" si="87"/>
        <v>41916.617314814815</v>
      </c>
    </row>
    <row r="1408" spans="1:20" ht="32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>
        <f t="shared" si="84"/>
        <v>0.4</v>
      </c>
      <c r="P1408">
        <f t="shared" si="85"/>
        <v>1409691542</v>
      </c>
      <c r="Q1408" t="s">
        <v>8324</v>
      </c>
      <c r="R1408" t="s">
        <v>8346</v>
      </c>
      <c r="S1408" s="15">
        <f t="shared" si="86"/>
        <v>41884.874328703707</v>
      </c>
      <c r="T1408" s="15">
        <f t="shared" si="87"/>
        <v>41914.874328703707</v>
      </c>
    </row>
    <row r="1409" spans="1:20" ht="48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>
        <f t="shared" si="84"/>
        <v>2.7</v>
      </c>
      <c r="P1409">
        <f t="shared" si="85"/>
        <v>176215192.75</v>
      </c>
      <c r="Q1409" t="s">
        <v>8316</v>
      </c>
      <c r="R1409" t="s">
        <v>8317</v>
      </c>
      <c r="S1409" s="15">
        <f t="shared" si="86"/>
        <v>41885.221550925926</v>
      </c>
      <c r="T1409" s="15">
        <f t="shared" si="87"/>
        <v>41916.290972222225</v>
      </c>
    </row>
    <row r="1410" spans="1:20" ht="48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>
        <f t="shared" ref="O1410:O1473" si="88">(E1410/D1410)*100</f>
        <v>457.74666666666673</v>
      </c>
      <c r="P1410">
        <f t="shared" ref="P1410:P1473" si="89">(J1410/L1410)</f>
        <v>23893962.237288136</v>
      </c>
      <c r="Q1410" t="s">
        <v>8316</v>
      </c>
      <c r="R1410" t="s">
        <v>8356</v>
      </c>
      <c r="S1410" s="15">
        <f t="shared" ref="S1410:S1473" si="90">(((J1410/60)/60)/24)+DATE(1970,1,1)</f>
        <v>41885.478842592594</v>
      </c>
      <c r="T1410" s="15">
        <f t="shared" ref="T1410:T1473" si="91">(((I1410/60)/60)/24)+DATE(1970,1,1)</f>
        <v>41915.478842592594</v>
      </c>
    </row>
    <row r="1411" spans="1:20" ht="48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>
        <f t="shared" si="88"/>
        <v>17.933333333333334</v>
      </c>
      <c r="P1411">
        <f t="shared" si="89"/>
        <v>48611970.827586204</v>
      </c>
      <c r="Q1411" t="s">
        <v>8332</v>
      </c>
      <c r="R1411" t="s">
        <v>8333</v>
      </c>
      <c r="S1411" s="15">
        <f t="shared" si="90"/>
        <v>41885.51798611111</v>
      </c>
      <c r="T1411" s="15">
        <f t="shared" si="91"/>
        <v>41916.145833333336</v>
      </c>
    </row>
    <row r="1412" spans="1:20" ht="32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>
        <f t="shared" si="88"/>
        <v>26.640000000000004</v>
      </c>
      <c r="P1412">
        <f t="shared" si="89"/>
        <v>18549392.368421052</v>
      </c>
      <c r="Q1412" t="s">
        <v>8316</v>
      </c>
      <c r="R1412" t="s">
        <v>8356</v>
      </c>
      <c r="S1412" s="15">
        <f t="shared" si="90"/>
        <v>41885.595138888886</v>
      </c>
      <c r="T1412" s="15">
        <f t="shared" si="91"/>
        <v>41916.595138888886</v>
      </c>
    </row>
    <row r="1413" spans="1:20" ht="48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>
        <f t="shared" si="88"/>
        <v>143.19999999999999</v>
      </c>
      <c r="P1413">
        <f t="shared" si="89"/>
        <v>23896352.898305085</v>
      </c>
      <c r="Q1413" t="s">
        <v>8316</v>
      </c>
      <c r="R1413" t="s">
        <v>8358</v>
      </c>
      <c r="S1413" s="15">
        <f t="shared" si="90"/>
        <v>41887.111354166671</v>
      </c>
      <c r="T1413" s="15">
        <f t="shared" si="91"/>
        <v>41909.166666666664</v>
      </c>
    </row>
    <row r="1414" spans="1:20" ht="32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>
        <f t="shared" si="88"/>
        <v>100.38249999999999</v>
      </c>
      <c r="P1414">
        <f t="shared" si="89"/>
        <v>19313704.726027396</v>
      </c>
      <c r="Q1414" t="s">
        <v>8316</v>
      </c>
      <c r="R1414" t="s">
        <v>8317</v>
      </c>
      <c r="S1414" s="15">
        <f t="shared" si="90"/>
        <v>41887.292187500003</v>
      </c>
      <c r="T1414" s="15">
        <f t="shared" si="91"/>
        <v>41917.292187500003</v>
      </c>
    </row>
    <row r="1415" spans="1:20" ht="48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>
        <f t="shared" si="88"/>
        <v>1.1159999999999999</v>
      </c>
      <c r="P1415">
        <f t="shared" si="89"/>
        <v>234984720.33333334</v>
      </c>
      <c r="Q1415" t="s">
        <v>8309</v>
      </c>
      <c r="R1415" t="s">
        <v>8313</v>
      </c>
      <c r="S1415" s="15">
        <f t="shared" si="90"/>
        <v>41887.383356481485</v>
      </c>
      <c r="T1415" s="15">
        <f t="shared" si="91"/>
        <v>41917.383356481485</v>
      </c>
    </row>
    <row r="1416" spans="1:20" ht="48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>
        <f t="shared" si="88"/>
        <v>100</v>
      </c>
      <c r="P1416">
        <f t="shared" si="89"/>
        <v>74206544.947368428</v>
      </c>
      <c r="Q1416" t="s">
        <v>8309</v>
      </c>
      <c r="R1416" t="s">
        <v>8310</v>
      </c>
      <c r="S1416" s="15">
        <f t="shared" si="90"/>
        <v>41887.568912037037</v>
      </c>
      <c r="T1416" s="15">
        <f t="shared" si="91"/>
        <v>41917.568912037037</v>
      </c>
    </row>
    <row r="1417" spans="1:20" ht="48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>
        <f t="shared" si="88"/>
        <v>9.4412800000000008</v>
      </c>
      <c r="P1417">
        <f t="shared" si="89"/>
        <v>44060716.96875</v>
      </c>
      <c r="Q1417" t="s">
        <v>8324</v>
      </c>
      <c r="R1417" t="s">
        <v>8328</v>
      </c>
      <c r="S1417" s="15">
        <f t="shared" si="90"/>
        <v>41887.784062500003</v>
      </c>
      <c r="T1417" s="15">
        <f t="shared" si="91"/>
        <v>41917.784062500003</v>
      </c>
    </row>
    <row r="1418" spans="1:20" ht="48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>
        <f t="shared" si="88"/>
        <v>1.6666666666666667</v>
      </c>
      <c r="P1418">
        <f t="shared" si="89"/>
        <v>1409944412</v>
      </c>
      <c r="Q1418" t="s">
        <v>8324</v>
      </c>
      <c r="R1418" t="s">
        <v>8346</v>
      </c>
      <c r="S1418" s="15">
        <f t="shared" si="90"/>
        <v>41887.801064814819</v>
      </c>
      <c r="T1418" s="15">
        <f t="shared" si="91"/>
        <v>41917.801064814819</v>
      </c>
    </row>
    <row r="1419" spans="1:20" ht="48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>
        <f t="shared" si="88"/>
        <v>0.16666666666666669</v>
      </c>
      <c r="P1419">
        <f t="shared" si="89"/>
        <v>1409944421</v>
      </c>
      <c r="Q1419" t="s">
        <v>8335</v>
      </c>
      <c r="R1419" t="s">
        <v>8336</v>
      </c>
      <c r="S1419" s="15">
        <f t="shared" si="90"/>
        <v>41887.801168981481</v>
      </c>
      <c r="T1419" s="15">
        <f t="shared" si="91"/>
        <v>41917.801168981481</v>
      </c>
    </row>
    <row r="1420" spans="1:20" ht="48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>
        <f t="shared" si="88"/>
        <v>120.49622641509434</v>
      </c>
      <c r="P1420">
        <f t="shared" si="89"/>
        <v>11949321.228813559</v>
      </c>
      <c r="Q1420" t="s">
        <v>8316</v>
      </c>
      <c r="R1420" t="s">
        <v>8356</v>
      </c>
      <c r="S1420" s="15">
        <f t="shared" si="90"/>
        <v>41888.674826388888</v>
      </c>
      <c r="T1420" s="15">
        <f t="shared" si="91"/>
        <v>41918.674826388888</v>
      </c>
    </row>
    <row r="1421" spans="1:20" ht="48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>
        <f t="shared" si="88"/>
        <v>126.14444444444443</v>
      </c>
      <c r="P1421">
        <f t="shared" si="89"/>
        <v>7663306.375</v>
      </c>
      <c r="Q1421" t="s">
        <v>8324</v>
      </c>
      <c r="R1421" t="s">
        <v>8325</v>
      </c>
      <c r="S1421" s="15">
        <f t="shared" si="90"/>
        <v>41889.004317129627</v>
      </c>
      <c r="T1421" s="15">
        <f t="shared" si="91"/>
        <v>41919.004317129627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>
        <f t="shared" si="88"/>
        <v>175</v>
      </c>
      <c r="P1422">
        <f t="shared" si="89"/>
        <v>78339687.5</v>
      </c>
      <c r="Q1422" t="s">
        <v>8316</v>
      </c>
      <c r="R1422" t="s">
        <v>8317</v>
      </c>
      <c r="S1422" s="15">
        <f t="shared" si="90"/>
        <v>41889.768229166664</v>
      </c>
      <c r="T1422" s="15">
        <f t="shared" si="91"/>
        <v>41919.768229166664</v>
      </c>
    </row>
    <row r="1423" spans="1:20" ht="48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>
        <f t="shared" si="88"/>
        <v>36.5</v>
      </c>
      <c r="P1423">
        <f t="shared" si="89"/>
        <v>176267737.5</v>
      </c>
      <c r="Q1423" t="s">
        <v>8316</v>
      </c>
      <c r="R1423" t="s">
        <v>8317</v>
      </c>
      <c r="S1423" s="15">
        <f t="shared" si="90"/>
        <v>41890.086805555555</v>
      </c>
      <c r="T1423" s="15">
        <f t="shared" si="91"/>
        <v>41934.207638888889</v>
      </c>
    </row>
    <row r="1424" spans="1:20" ht="16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>
        <f t="shared" si="88"/>
        <v>0.2</v>
      </c>
      <c r="P1424">
        <f t="shared" si="89"/>
        <v>1410148457</v>
      </c>
      <c r="Q1424" t="s">
        <v>8316</v>
      </c>
      <c r="R1424" t="s">
        <v>8317</v>
      </c>
      <c r="S1424" s="15">
        <f t="shared" si="90"/>
        <v>41890.16269675926</v>
      </c>
      <c r="T1424" s="15">
        <f t="shared" si="91"/>
        <v>41920.16269675926</v>
      </c>
    </row>
    <row r="1425" spans="1:20" ht="48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>
        <f t="shared" si="88"/>
        <v>116.56</v>
      </c>
      <c r="P1425">
        <f t="shared" si="89"/>
        <v>4930590.4475524472</v>
      </c>
      <c r="Q1425" t="s">
        <v>8309</v>
      </c>
      <c r="R1425" t="s">
        <v>8314</v>
      </c>
      <c r="S1425" s="15">
        <f t="shared" si="90"/>
        <v>41890.167453703703</v>
      </c>
      <c r="T1425" s="15">
        <f t="shared" si="91"/>
        <v>41920.167453703703</v>
      </c>
    </row>
    <row r="1426" spans="1:20" ht="32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>
        <f t="shared" si="88"/>
        <v>1.3270833333333334</v>
      </c>
      <c r="P1426">
        <f t="shared" si="89"/>
        <v>54237637.615384616</v>
      </c>
      <c r="Q1426" t="s">
        <v>8318</v>
      </c>
      <c r="R1426" t="s">
        <v>8347</v>
      </c>
      <c r="S1426" s="15">
        <f t="shared" si="90"/>
        <v>41890.511319444442</v>
      </c>
      <c r="T1426" s="15">
        <f t="shared" si="91"/>
        <v>41920.511319444442</v>
      </c>
    </row>
    <row r="1427" spans="1:20" ht="32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>
        <f t="shared" si="88"/>
        <v>131.16666666666669</v>
      </c>
      <c r="P1427">
        <f t="shared" si="89"/>
        <v>24741724.280701753</v>
      </c>
      <c r="Q1427" t="s">
        <v>8316</v>
      </c>
      <c r="R1427" t="s">
        <v>8317</v>
      </c>
      <c r="S1427" s="15">
        <f t="shared" si="90"/>
        <v>41891.665324074071</v>
      </c>
      <c r="T1427" s="15">
        <f t="shared" si="91"/>
        <v>41913.166666666664</v>
      </c>
    </row>
    <row r="1428" spans="1:20" ht="32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>
        <f t="shared" si="88"/>
        <v>126.82285714285715</v>
      </c>
      <c r="P1428">
        <f t="shared" si="89"/>
        <v>52232618.814814813</v>
      </c>
      <c r="Q1428" t="s">
        <v>8318</v>
      </c>
      <c r="R1428" t="s">
        <v>8320</v>
      </c>
      <c r="S1428" s="15">
        <f t="shared" si="90"/>
        <v>41891.693379629629</v>
      </c>
      <c r="T1428" s="15">
        <f t="shared" si="91"/>
        <v>41926.693379629629</v>
      </c>
    </row>
    <row r="1429" spans="1:20" ht="48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>
        <f t="shared" si="88"/>
        <v>56.51428571428572</v>
      </c>
      <c r="P1429">
        <f t="shared" si="89"/>
        <v>15329219.5</v>
      </c>
      <c r="Q1429" t="s">
        <v>8337</v>
      </c>
      <c r="R1429" t="s">
        <v>8338</v>
      </c>
      <c r="S1429" s="15">
        <f t="shared" si="90"/>
        <v>41891.780023148152</v>
      </c>
      <c r="T1429" s="15">
        <f t="shared" si="91"/>
        <v>41926.780023148152</v>
      </c>
    </row>
    <row r="1430" spans="1:20" ht="32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>
        <f t="shared" si="88"/>
        <v>126</v>
      </c>
      <c r="P1430">
        <f t="shared" si="89"/>
        <v>82959069.35294117</v>
      </c>
      <c r="Q1430" t="s">
        <v>8316</v>
      </c>
      <c r="R1430" t="s">
        <v>8317</v>
      </c>
      <c r="S1430" s="15">
        <f t="shared" si="90"/>
        <v>41891.96503472222</v>
      </c>
      <c r="T1430" s="15">
        <f t="shared" si="91"/>
        <v>41901</v>
      </c>
    </row>
    <row r="1431" spans="1:20" ht="48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>
        <f t="shared" si="88"/>
        <v>65.101538461538468</v>
      </c>
      <c r="P1431">
        <f t="shared" si="89"/>
        <v>11373428.709677419</v>
      </c>
      <c r="Q1431" t="s">
        <v>8337</v>
      </c>
      <c r="R1431" t="s">
        <v>8338</v>
      </c>
      <c r="S1431" s="15">
        <f t="shared" si="90"/>
        <v>41891.976388888892</v>
      </c>
      <c r="T1431" s="15">
        <f t="shared" si="91"/>
        <v>41936.976388888892</v>
      </c>
    </row>
    <row r="1432" spans="1:20" ht="48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>
        <f t="shared" si="88"/>
        <v>49.186046511627907</v>
      </c>
      <c r="P1432">
        <f t="shared" si="89"/>
        <v>88147919.25</v>
      </c>
      <c r="Q1432" t="s">
        <v>8337</v>
      </c>
      <c r="R1432" t="s">
        <v>8342</v>
      </c>
      <c r="S1432" s="15">
        <f t="shared" si="90"/>
        <v>41892.688750000001</v>
      </c>
      <c r="T1432" s="15">
        <f t="shared" si="91"/>
        <v>41913.165972222225</v>
      </c>
    </row>
    <row r="1433" spans="1:20" ht="48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>
        <f t="shared" si="88"/>
        <v>0</v>
      </c>
      <c r="P1433" t="e">
        <f t="shared" si="89"/>
        <v>#DIV/0!</v>
      </c>
      <c r="Q1433" t="s">
        <v>8335</v>
      </c>
      <c r="R1433" t="s">
        <v>8336</v>
      </c>
      <c r="S1433" s="15">
        <f t="shared" si="90"/>
        <v>41892.974803240737</v>
      </c>
      <c r="T1433" s="15">
        <f t="shared" si="91"/>
        <v>41912.974803240737</v>
      </c>
    </row>
    <row r="1434" spans="1:20" ht="48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>
        <f t="shared" si="88"/>
        <v>14.825133372851216</v>
      </c>
      <c r="P1434">
        <f t="shared" si="89"/>
        <v>39177669.305555552</v>
      </c>
      <c r="Q1434" t="s">
        <v>8335</v>
      </c>
      <c r="R1434" t="s">
        <v>8336</v>
      </c>
      <c r="S1434" s="15">
        <f t="shared" si="90"/>
        <v>41893.028877314813</v>
      </c>
      <c r="T1434" s="15">
        <f t="shared" si="91"/>
        <v>41953.070543981477</v>
      </c>
    </row>
    <row r="1435" spans="1:20" ht="64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>
        <f t="shared" si="88"/>
        <v>115.30588235294117</v>
      </c>
      <c r="P1435">
        <f t="shared" si="89"/>
        <v>8445638.7425149698</v>
      </c>
      <c r="Q1435" t="s">
        <v>8316</v>
      </c>
      <c r="R1435" t="s">
        <v>8317</v>
      </c>
      <c r="S1435" s="15">
        <f t="shared" si="90"/>
        <v>41893.324884259258</v>
      </c>
      <c r="T1435" s="15">
        <f t="shared" si="91"/>
        <v>41926.290972222225</v>
      </c>
    </row>
    <row r="1436" spans="1:20" ht="48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>
        <f t="shared" si="88"/>
        <v>110.04599999999999</v>
      </c>
      <c r="P1436">
        <f t="shared" si="89"/>
        <v>42741251.484848484</v>
      </c>
      <c r="Q1436" t="s">
        <v>8316</v>
      </c>
      <c r="R1436" t="s">
        <v>8317</v>
      </c>
      <c r="S1436" s="15">
        <f t="shared" si="90"/>
        <v>41893.783553240741</v>
      </c>
      <c r="T1436" s="15">
        <f t="shared" si="91"/>
        <v>41914.597916666666</v>
      </c>
    </row>
    <row r="1437" spans="1:20" ht="48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>
        <f t="shared" si="88"/>
        <v>146.53957758620692</v>
      </c>
      <c r="P1437">
        <f t="shared" si="89"/>
        <v>1288159.4849315069</v>
      </c>
      <c r="Q1437" t="s">
        <v>8316</v>
      </c>
      <c r="R1437" t="s">
        <v>8356</v>
      </c>
      <c r="S1437" s="15">
        <f t="shared" si="90"/>
        <v>41894.632361111115</v>
      </c>
      <c r="T1437" s="15">
        <f t="shared" si="91"/>
        <v>41954.674027777779</v>
      </c>
    </row>
    <row r="1438" spans="1:20" ht="48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>
        <f t="shared" si="88"/>
        <v>106.71428571428572</v>
      </c>
      <c r="P1438">
        <f t="shared" si="89"/>
        <v>25646472.690909091</v>
      </c>
      <c r="Q1438" t="s">
        <v>8309</v>
      </c>
      <c r="R1438" t="s">
        <v>8314</v>
      </c>
      <c r="S1438" s="15">
        <f t="shared" si="90"/>
        <v>41894.879606481481</v>
      </c>
      <c r="T1438" s="15">
        <f t="shared" si="91"/>
        <v>41913.165972222225</v>
      </c>
    </row>
    <row r="1439" spans="1:20" ht="48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>
        <f t="shared" si="88"/>
        <v>100.00058823529412</v>
      </c>
      <c r="P1439">
        <f t="shared" si="89"/>
        <v>31345754.399999999</v>
      </c>
      <c r="Q1439" t="s">
        <v>8316</v>
      </c>
      <c r="R1439" t="s">
        <v>8317</v>
      </c>
      <c r="S1439" s="15">
        <f t="shared" si="90"/>
        <v>41894.91375</v>
      </c>
      <c r="T1439" s="15">
        <f t="shared" si="91"/>
        <v>41938.029861111114</v>
      </c>
    </row>
    <row r="1440" spans="1:20" ht="48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>
        <f t="shared" si="88"/>
        <v>20.220833333333331</v>
      </c>
      <c r="P1440">
        <f t="shared" si="89"/>
        <v>13062507.916666666</v>
      </c>
      <c r="Q1440" t="s">
        <v>8337</v>
      </c>
      <c r="R1440" t="s">
        <v>8338</v>
      </c>
      <c r="S1440" s="15">
        <f t="shared" si="90"/>
        <v>41897.134895833333</v>
      </c>
      <c r="T1440" s="15">
        <f t="shared" si="91"/>
        <v>41928</v>
      </c>
    </row>
    <row r="1441" spans="1:20" ht="48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>
        <f t="shared" si="88"/>
        <v>105.1</v>
      </c>
      <c r="P1441">
        <f t="shared" si="89"/>
        <v>19064669.216216218</v>
      </c>
      <c r="Q1441" t="s">
        <v>8316</v>
      </c>
      <c r="R1441" t="s">
        <v>8317</v>
      </c>
      <c r="S1441" s="15">
        <f t="shared" si="90"/>
        <v>41897.536134259259</v>
      </c>
      <c r="T1441" s="15">
        <f t="shared" si="91"/>
        <v>41927.536134259259</v>
      </c>
    </row>
    <row r="1442" spans="1:20" ht="48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>
        <f t="shared" si="88"/>
        <v>100.8</v>
      </c>
      <c r="P1442">
        <f t="shared" si="89"/>
        <v>35269780.399999999</v>
      </c>
      <c r="Q1442" t="s">
        <v>8316</v>
      </c>
      <c r="R1442" t="s">
        <v>8317</v>
      </c>
      <c r="S1442" s="15">
        <f t="shared" si="90"/>
        <v>41897.602037037039</v>
      </c>
      <c r="T1442" s="15">
        <f t="shared" si="91"/>
        <v>41927.602037037039</v>
      </c>
    </row>
    <row r="1443" spans="1:20" ht="48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>
        <f t="shared" si="88"/>
        <v>0</v>
      </c>
      <c r="P1443" t="e">
        <f t="shared" si="89"/>
        <v>#DIV/0!</v>
      </c>
      <c r="Q1443" t="s">
        <v>8335</v>
      </c>
      <c r="R1443" t="s">
        <v>8336</v>
      </c>
      <c r="S1443" s="15">
        <f t="shared" si="90"/>
        <v>41897.660833333335</v>
      </c>
      <c r="T1443" s="15">
        <f t="shared" si="91"/>
        <v>41927.660833333335</v>
      </c>
    </row>
    <row r="1444" spans="1:20" ht="48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>
        <f t="shared" si="88"/>
        <v>0</v>
      </c>
      <c r="P1444" t="e">
        <f t="shared" si="89"/>
        <v>#DIV/0!</v>
      </c>
      <c r="Q1444" t="s">
        <v>8318</v>
      </c>
      <c r="R1444" t="s">
        <v>8319</v>
      </c>
      <c r="S1444" s="15">
        <f t="shared" si="90"/>
        <v>41897.702199074076</v>
      </c>
      <c r="T1444" s="15">
        <f t="shared" si="91"/>
        <v>41918.208333333336</v>
      </c>
    </row>
    <row r="1445" spans="1:20" ht="48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>
        <f t="shared" si="88"/>
        <v>109.88461538461539</v>
      </c>
      <c r="P1445">
        <f t="shared" si="89"/>
        <v>38130814.216216214</v>
      </c>
      <c r="Q1445" t="s">
        <v>8316</v>
      </c>
      <c r="R1445" t="s">
        <v>8317</v>
      </c>
      <c r="S1445" s="15">
        <f t="shared" si="90"/>
        <v>41898.168125000004</v>
      </c>
      <c r="T1445" s="15">
        <f t="shared" si="91"/>
        <v>41913.165972222225</v>
      </c>
    </row>
    <row r="1446" spans="1:20" ht="48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>
        <f t="shared" si="88"/>
        <v>300.11791999999997</v>
      </c>
      <c r="P1446">
        <f t="shared" si="89"/>
        <v>1381863.9951028402</v>
      </c>
      <c r="Q1446" t="s">
        <v>8318</v>
      </c>
      <c r="R1446" t="s">
        <v>8320</v>
      </c>
      <c r="S1446" s="15">
        <f t="shared" si="90"/>
        <v>41898.665960648148</v>
      </c>
      <c r="T1446" s="15">
        <f t="shared" si="91"/>
        <v>41941.041666666664</v>
      </c>
    </row>
    <row r="1447" spans="1:20" ht="48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>
        <f t="shared" si="88"/>
        <v>112.29714285714284</v>
      </c>
      <c r="P1447">
        <f t="shared" si="89"/>
        <v>5364781.3041825099</v>
      </c>
      <c r="Q1447" t="s">
        <v>8316</v>
      </c>
      <c r="R1447" t="s">
        <v>8356</v>
      </c>
      <c r="S1447" s="15">
        <f t="shared" si="90"/>
        <v>41899.294942129629</v>
      </c>
      <c r="T1447" s="15">
        <f t="shared" si="91"/>
        <v>41928.290972222225</v>
      </c>
    </row>
    <row r="1448" spans="1:20" ht="48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>
        <f t="shared" si="88"/>
        <v>0</v>
      </c>
      <c r="P1448" t="e">
        <f t="shared" si="89"/>
        <v>#DIV/0!</v>
      </c>
      <c r="Q1448" t="s">
        <v>8316</v>
      </c>
      <c r="R1448" t="s">
        <v>8358</v>
      </c>
      <c r="S1448" s="15">
        <f t="shared" si="90"/>
        <v>41899.627071759263</v>
      </c>
      <c r="T1448" s="15">
        <f t="shared" si="91"/>
        <v>41917.208333333336</v>
      </c>
    </row>
    <row r="1449" spans="1:20" ht="32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>
        <f t="shared" si="88"/>
        <v>101.24459999999999</v>
      </c>
      <c r="P1449">
        <f t="shared" si="89"/>
        <v>4149905.1588235293</v>
      </c>
      <c r="Q1449" t="s">
        <v>8321</v>
      </c>
      <c r="R1449" t="s">
        <v>8341</v>
      </c>
      <c r="S1449" s="15">
        <f t="shared" si="90"/>
        <v>41899.645300925928</v>
      </c>
      <c r="T1449" s="15">
        <f t="shared" si="91"/>
        <v>41933</v>
      </c>
    </row>
    <row r="1450" spans="1:20" ht="48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>
        <f t="shared" si="88"/>
        <v>1.6999999999999999E-3</v>
      </c>
      <c r="P1450">
        <f t="shared" si="89"/>
        <v>470326810.66666669</v>
      </c>
      <c r="Q1450" t="s">
        <v>8309</v>
      </c>
      <c r="R1450" t="s">
        <v>8313</v>
      </c>
      <c r="S1450" s="15">
        <f t="shared" si="90"/>
        <v>41899.792037037041</v>
      </c>
      <c r="T1450" s="15">
        <f t="shared" si="91"/>
        <v>41929.792037037041</v>
      </c>
    </row>
    <row r="1451" spans="1:20" ht="48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>
        <f t="shared" si="88"/>
        <v>138.96574712643678</v>
      </c>
      <c r="P1451">
        <f t="shared" si="89"/>
        <v>3121645.4402654869</v>
      </c>
      <c r="Q1451" t="s">
        <v>8337</v>
      </c>
      <c r="R1451" t="s">
        <v>8338</v>
      </c>
      <c r="S1451" s="15">
        <f t="shared" si="90"/>
        <v>41899.830312500002</v>
      </c>
      <c r="T1451" s="15">
        <f t="shared" si="91"/>
        <v>41929.830312500002</v>
      </c>
    </row>
    <row r="1452" spans="1:20" ht="48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>
        <f t="shared" si="88"/>
        <v>133.20000000000002</v>
      </c>
      <c r="P1452">
        <f t="shared" si="89"/>
        <v>108539954.53846154</v>
      </c>
      <c r="Q1452" t="s">
        <v>8316</v>
      </c>
      <c r="R1452" t="s">
        <v>8317</v>
      </c>
      <c r="S1452" s="15">
        <f t="shared" si="90"/>
        <v>41900.243159722224</v>
      </c>
      <c r="T1452" s="15">
        <f t="shared" si="91"/>
        <v>41922.458333333336</v>
      </c>
    </row>
    <row r="1453" spans="1:20" ht="48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22.400000000000002</v>
      </c>
      <c r="P1453">
        <f t="shared" si="89"/>
        <v>141104205.90000001</v>
      </c>
      <c r="Q1453" t="s">
        <v>8309</v>
      </c>
      <c r="R1453" t="s">
        <v>8313</v>
      </c>
      <c r="S1453" s="15">
        <f t="shared" si="90"/>
        <v>41900.505312499998</v>
      </c>
      <c r="T1453" s="15">
        <f t="shared" si="91"/>
        <v>41930.505312499998</v>
      </c>
    </row>
    <row r="1454" spans="1:20" ht="48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>
        <f t="shared" si="88"/>
        <v>110.2</v>
      </c>
      <c r="P1454">
        <f t="shared" si="89"/>
        <v>41503210.794117644</v>
      </c>
      <c r="Q1454" t="s">
        <v>8316</v>
      </c>
      <c r="R1454" t="s">
        <v>8317</v>
      </c>
      <c r="S1454" s="15">
        <f t="shared" si="90"/>
        <v>41901.282025462962</v>
      </c>
      <c r="T1454" s="15">
        <f t="shared" si="91"/>
        <v>41922.875</v>
      </c>
    </row>
    <row r="1455" spans="1:20" ht="48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>
        <f t="shared" si="88"/>
        <v>36.014285714285712</v>
      </c>
      <c r="P1455">
        <f t="shared" si="89"/>
        <v>32071174.636363637</v>
      </c>
      <c r="Q1455" t="s">
        <v>8321</v>
      </c>
      <c r="R1455" t="s">
        <v>8323</v>
      </c>
      <c r="S1455" s="15">
        <f t="shared" si="90"/>
        <v>41901.542638888888</v>
      </c>
      <c r="T1455" s="15">
        <f t="shared" si="91"/>
        <v>41931.542638888888</v>
      </c>
    </row>
    <row r="1456" spans="1:20" ht="48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>
        <f t="shared" si="88"/>
        <v>36.589147286821706</v>
      </c>
      <c r="P1456">
        <f t="shared" si="89"/>
        <v>64142907.81818182</v>
      </c>
      <c r="Q1456" t="s">
        <v>8318</v>
      </c>
      <c r="R1456" t="s">
        <v>8319</v>
      </c>
      <c r="S1456" s="15">
        <f t="shared" si="90"/>
        <v>41901.684861111113</v>
      </c>
      <c r="T1456" s="15">
        <f t="shared" si="91"/>
        <v>41931.684861111113</v>
      </c>
    </row>
    <row r="1457" spans="1:20" ht="48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>
        <f t="shared" si="88"/>
        <v>101.53353333333335</v>
      </c>
      <c r="P1457">
        <f t="shared" si="89"/>
        <v>13835073.098039215</v>
      </c>
      <c r="Q1457" t="s">
        <v>8335</v>
      </c>
      <c r="R1457" t="s">
        <v>8351</v>
      </c>
      <c r="S1457" s="15">
        <f t="shared" si="90"/>
        <v>41902.07240740741</v>
      </c>
      <c r="T1457" s="15">
        <f t="shared" si="91"/>
        <v>41940.132638888892</v>
      </c>
    </row>
    <row r="1458" spans="1:20" ht="48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>
        <f t="shared" si="88"/>
        <v>100.05999999999999</v>
      </c>
      <c r="P1458">
        <f t="shared" si="89"/>
        <v>19331507.315068495</v>
      </c>
      <c r="Q1458" t="s">
        <v>8316</v>
      </c>
      <c r="R1458" t="s">
        <v>8317</v>
      </c>
      <c r="S1458" s="15">
        <f t="shared" si="90"/>
        <v>41902.333726851852</v>
      </c>
      <c r="T1458" s="15">
        <f t="shared" si="91"/>
        <v>41932.333726851852</v>
      </c>
    </row>
    <row r="1459" spans="1:20" ht="48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>
        <f t="shared" si="88"/>
        <v>15.225</v>
      </c>
      <c r="P1459">
        <f t="shared" si="89"/>
        <v>108555767.3076923</v>
      </c>
      <c r="Q1459" t="s">
        <v>8316</v>
      </c>
      <c r="R1459" t="s">
        <v>8356</v>
      </c>
      <c r="S1459" s="15">
        <f t="shared" si="90"/>
        <v>41902.622395833336</v>
      </c>
      <c r="T1459" s="15">
        <f t="shared" si="91"/>
        <v>41932.622395833336</v>
      </c>
    </row>
    <row r="1460" spans="1:20" ht="48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>
        <f t="shared" si="88"/>
        <v>877.6</v>
      </c>
      <c r="P1460">
        <f t="shared" si="89"/>
        <v>8875765.7295597475</v>
      </c>
      <c r="Q1460" t="s">
        <v>8318</v>
      </c>
      <c r="R1460" t="s">
        <v>8354</v>
      </c>
      <c r="S1460" s="15">
        <f t="shared" si="90"/>
        <v>41902.874432870369</v>
      </c>
      <c r="T1460" s="15">
        <f t="shared" si="91"/>
        <v>41932.874432870369</v>
      </c>
    </row>
    <row r="1461" spans="1:20" ht="32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>
        <f t="shared" si="88"/>
        <v>36.85</v>
      </c>
      <c r="P1461">
        <f t="shared" si="89"/>
        <v>56453355.479999997</v>
      </c>
      <c r="Q1461" t="s">
        <v>8316</v>
      </c>
      <c r="R1461" t="s">
        <v>8317</v>
      </c>
      <c r="S1461" s="15">
        <f t="shared" si="90"/>
        <v>41903.882951388885</v>
      </c>
      <c r="T1461" s="15">
        <f t="shared" si="91"/>
        <v>41933.882951388885</v>
      </c>
    </row>
    <row r="1462" spans="1:20" ht="48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>
        <f t="shared" si="88"/>
        <v>0</v>
      </c>
      <c r="P1462" t="e">
        <f t="shared" si="89"/>
        <v>#DIV/0!</v>
      </c>
      <c r="Q1462" t="s">
        <v>8309</v>
      </c>
      <c r="R1462" t="s">
        <v>8312</v>
      </c>
      <c r="S1462" s="15">
        <f t="shared" si="90"/>
        <v>41904.07671296296</v>
      </c>
      <c r="T1462" s="15">
        <f t="shared" si="91"/>
        <v>41934.07671296296</v>
      </c>
    </row>
    <row r="1463" spans="1:20" ht="48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>
        <f t="shared" si="88"/>
        <v>32.56</v>
      </c>
      <c r="P1463">
        <f t="shared" si="89"/>
        <v>25661440.636363637</v>
      </c>
      <c r="Q1463" t="s">
        <v>8309</v>
      </c>
      <c r="R1463" t="s">
        <v>8315</v>
      </c>
      <c r="S1463" s="15">
        <f t="shared" si="90"/>
        <v>41904.407812500001</v>
      </c>
      <c r="T1463" s="15">
        <f t="shared" si="91"/>
        <v>41964.449479166666</v>
      </c>
    </row>
    <row r="1464" spans="1:20" ht="48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>
        <f t="shared" si="88"/>
        <v>8.2142857142857135</v>
      </c>
      <c r="P1464">
        <f t="shared" si="89"/>
        <v>117616684.16666667</v>
      </c>
      <c r="Q1464" t="s">
        <v>8316</v>
      </c>
      <c r="R1464" t="s">
        <v>8317</v>
      </c>
      <c r="S1464" s="15">
        <f t="shared" si="90"/>
        <v>41904.650578703702</v>
      </c>
      <c r="T1464" s="15">
        <f t="shared" si="91"/>
        <v>41934.650578703702</v>
      </c>
    </row>
    <row r="1465" spans="1:20" ht="48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>
        <f t="shared" si="88"/>
        <v>0.27454545454545454</v>
      </c>
      <c r="P1465">
        <f t="shared" si="89"/>
        <v>235235260.66666666</v>
      </c>
      <c r="Q1465" t="s">
        <v>8309</v>
      </c>
      <c r="R1465" t="s">
        <v>8312</v>
      </c>
      <c r="S1465" s="15">
        <f t="shared" si="90"/>
        <v>41904.781990740739</v>
      </c>
      <c r="T1465" s="15">
        <f t="shared" si="91"/>
        <v>41940.916666666664</v>
      </c>
    </row>
    <row r="1466" spans="1:20" ht="64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>
        <f t="shared" si="88"/>
        <v>102.14714285714285</v>
      </c>
      <c r="P1466">
        <f t="shared" si="89"/>
        <v>67210362</v>
      </c>
      <c r="Q1466" t="s">
        <v>8309</v>
      </c>
      <c r="R1466" t="s">
        <v>8314</v>
      </c>
      <c r="S1466" s="15">
        <f t="shared" si="90"/>
        <v>41904.851875</v>
      </c>
      <c r="T1466" s="15">
        <f t="shared" si="91"/>
        <v>41929.5</v>
      </c>
    </row>
    <row r="1467" spans="1:20" ht="48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>
        <f t="shared" si="88"/>
        <v>103.09292094387415</v>
      </c>
      <c r="P1467">
        <f t="shared" si="89"/>
        <v>12715615.738738738</v>
      </c>
      <c r="Q1467" t="s">
        <v>8324</v>
      </c>
      <c r="R1467" t="s">
        <v>8329</v>
      </c>
      <c r="S1467" s="15">
        <f t="shared" si="90"/>
        <v>41905.034108796295</v>
      </c>
      <c r="T1467" s="15">
        <f t="shared" si="91"/>
        <v>41935.034108796295</v>
      </c>
    </row>
    <row r="1468" spans="1:20" ht="48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>
        <f t="shared" si="88"/>
        <v>14.111428571428572</v>
      </c>
      <c r="P1468">
        <f t="shared" si="89"/>
        <v>37143881.026315786</v>
      </c>
      <c r="Q1468" t="s">
        <v>8318</v>
      </c>
      <c r="R1468" t="s">
        <v>8347</v>
      </c>
      <c r="S1468" s="15">
        <f t="shared" si="90"/>
        <v>41905.429155092592</v>
      </c>
      <c r="T1468" s="15">
        <f t="shared" si="91"/>
        <v>41935.429155092592</v>
      </c>
    </row>
    <row r="1469" spans="1:20" ht="48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>
        <f t="shared" si="88"/>
        <v>6.6666666666666666E-2</v>
      </c>
      <c r="P1469">
        <f t="shared" si="89"/>
        <v>1411485391</v>
      </c>
      <c r="Q1469" t="s">
        <v>8316</v>
      </c>
      <c r="R1469" t="s">
        <v>8317</v>
      </c>
      <c r="S1469" s="15">
        <f t="shared" si="90"/>
        <v>41905.636469907404</v>
      </c>
      <c r="T1469" s="15">
        <f t="shared" si="91"/>
        <v>41935.636469907404</v>
      </c>
    </row>
    <row r="1470" spans="1:20" ht="48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>
        <f t="shared" si="88"/>
        <v>194.13333333333333</v>
      </c>
      <c r="P1470">
        <f t="shared" si="89"/>
        <v>8877292.779874213</v>
      </c>
      <c r="Q1470" t="s">
        <v>8324</v>
      </c>
      <c r="R1470" t="s">
        <v>8326</v>
      </c>
      <c r="S1470" s="15">
        <f t="shared" si="90"/>
        <v>41905.684629629628</v>
      </c>
      <c r="T1470" s="15">
        <f t="shared" si="91"/>
        <v>41944.207638888889</v>
      </c>
    </row>
    <row r="1471" spans="1:20" ht="48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>
        <f t="shared" si="88"/>
        <v>0</v>
      </c>
      <c r="P1471" t="e">
        <f t="shared" si="89"/>
        <v>#DIV/0!</v>
      </c>
      <c r="Q1471" t="s">
        <v>8316</v>
      </c>
      <c r="R1471" t="s">
        <v>8317</v>
      </c>
      <c r="S1471" s="15">
        <f t="shared" si="90"/>
        <v>41905.795706018522</v>
      </c>
      <c r="T1471" s="15">
        <f t="shared" si="91"/>
        <v>41933.82708333333</v>
      </c>
    </row>
    <row r="1472" spans="1:20" ht="48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>
        <f t="shared" si="88"/>
        <v>9.5687499999999996</v>
      </c>
      <c r="P1472">
        <f t="shared" si="89"/>
        <v>17425933.419753086</v>
      </c>
      <c r="Q1472" t="s">
        <v>8309</v>
      </c>
      <c r="R1472" t="s">
        <v>8312</v>
      </c>
      <c r="S1472" s="15">
        <f t="shared" si="90"/>
        <v>41905.812581018516</v>
      </c>
      <c r="T1472" s="15">
        <f t="shared" si="91"/>
        <v>41950.854247685187</v>
      </c>
    </row>
    <row r="1473" spans="1:20" ht="48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>
        <f t="shared" si="88"/>
        <v>6.7</v>
      </c>
      <c r="P1473">
        <f t="shared" si="89"/>
        <v>352878267.75</v>
      </c>
      <c r="Q1473" t="s">
        <v>8337</v>
      </c>
      <c r="R1473" t="s">
        <v>8338</v>
      </c>
      <c r="S1473" s="15">
        <f t="shared" si="90"/>
        <v>41905.95684027778</v>
      </c>
      <c r="T1473" s="15">
        <f t="shared" si="91"/>
        <v>41941.95684027778</v>
      </c>
    </row>
    <row r="1474" spans="1:20" ht="48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>
        <f t="shared" ref="O1474:O1537" si="92">(E1474/D1474)*100</f>
        <v>21.30952380952381</v>
      </c>
      <c r="P1474">
        <f t="shared" ref="P1474:P1537" si="93">(J1474/L1474)</f>
        <v>56460601.600000001</v>
      </c>
      <c r="Q1474" t="s">
        <v>8337</v>
      </c>
      <c r="R1474" t="s">
        <v>8338</v>
      </c>
      <c r="S1474" s="15">
        <f t="shared" ref="S1474:S1537" si="94">(((J1474/60)/60)/24)+DATE(1970,1,1)</f>
        <v>41905.979629629634</v>
      </c>
      <c r="T1474" s="15">
        <f t="shared" ref="T1474:T1537" si="95">(((I1474/60)/60)/24)+DATE(1970,1,1)</f>
        <v>41935.979629629634</v>
      </c>
    </row>
    <row r="1475" spans="1:20" ht="32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>
        <f t="shared" si="92"/>
        <v>15.299999999999999</v>
      </c>
      <c r="P1475">
        <f t="shared" si="93"/>
        <v>352896901.5</v>
      </c>
      <c r="Q1475" t="s">
        <v>8316</v>
      </c>
      <c r="R1475" t="s">
        <v>8317</v>
      </c>
      <c r="S1475" s="15">
        <f t="shared" si="94"/>
        <v>41906.819513888891</v>
      </c>
      <c r="T1475" s="15">
        <f t="shared" si="95"/>
        <v>41938.838888888888</v>
      </c>
    </row>
    <row r="1476" spans="1:20" ht="32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>
        <f t="shared" si="92"/>
        <v>3.9999999999999996E-5</v>
      </c>
      <c r="P1476">
        <f t="shared" si="93"/>
        <v>1411745790</v>
      </c>
      <c r="Q1476" t="s">
        <v>8318</v>
      </c>
      <c r="R1476" t="s">
        <v>8319</v>
      </c>
      <c r="S1476" s="15">
        <f t="shared" si="94"/>
        <v>41908.650347222225</v>
      </c>
      <c r="T1476" s="15">
        <f t="shared" si="95"/>
        <v>41968.692013888889</v>
      </c>
    </row>
    <row r="1477" spans="1:20" ht="48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>
        <f t="shared" si="92"/>
        <v>0.22</v>
      </c>
      <c r="P1477">
        <f t="shared" si="93"/>
        <v>470591900</v>
      </c>
      <c r="Q1477" t="s">
        <v>8332</v>
      </c>
      <c r="R1477" t="s">
        <v>8334</v>
      </c>
      <c r="S1477" s="15">
        <f t="shared" si="94"/>
        <v>41908.996527777781</v>
      </c>
      <c r="T1477" s="15">
        <f t="shared" si="95"/>
        <v>41969.038194444445</v>
      </c>
    </row>
    <row r="1478" spans="1:20" ht="32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>
        <f t="shared" si="92"/>
        <v>1.24</v>
      </c>
      <c r="P1478">
        <f t="shared" si="93"/>
        <v>156872567.55555555</v>
      </c>
      <c r="Q1478" t="s">
        <v>8335</v>
      </c>
      <c r="R1478" t="s">
        <v>8336</v>
      </c>
      <c r="S1478" s="15">
        <f t="shared" si="94"/>
        <v>41909.892453703702</v>
      </c>
      <c r="T1478" s="15">
        <f t="shared" si="95"/>
        <v>41939.892453703702</v>
      </c>
    </row>
    <row r="1479" spans="1:20" ht="48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>
        <f t="shared" si="92"/>
        <v>117.52499999999999</v>
      </c>
      <c r="P1479">
        <f t="shared" si="93"/>
        <v>6628449.5539906099</v>
      </c>
      <c r="Q1479" t="s">
        <v>8316</v>
      </c>
      <c r="R1479" t="s">
        <v>8317</v>
      </c>
      <c r="S1479" s="15">
        <f t="shared" si="94"/>
        <v>41909.969386574077</v>
      </c>
      <c r="T1479" s="15">
        <f t="shared" si="95"/>
        <v>41950.011053240742</v>
      </c>
    </row>
    <row r="1480" spans="1:20" ht="32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>
        <f t="shared" si="92"/>
        <v>0.43750000000000006</v>
      </c>
      <c r="P1480">
        <f t="shared" si="93"/>
        <v>353001400.5</v>
      </c>
      <c r="Q1480" t="s">
        <v>8321</v>
      </c>
      <c r="R1480" t="s">
        <v>8357</v>
      </c>
      <c r="S1480" s="15">
        <f t="shared" si="94"/>
        <v>41911.657430555555</v>
      </c>
      <c r="T1480" s="15">
        <f t="shared" si="95"/>
        <v>41932.088194444441</v>
      </c>
    </row>
    <row r="1481" spans="1:20" ht="48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>
        <f t="shared" si="92"/>
        <v>0</v>
      </c>
      <c r="P1481" t="e">
        <f t="shared" si="93"/>
        <v>#DIV/0!</v>
      </c>
      <c r="Q1481" t="s">
        <v>8309</v>
      </c>
      <c r="R1481" t="s">
        <v>8313</v>
      </c>
      <c r="S1481" s="15">
        <f t="shared" si="94"/>
        <v>41911.934791666667</v>
      </c>
      <c r="T1481" s="15">
        <f t="shared" si="95"/>
        <v>41971.976458333331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>
        <f t="shared" si="92"/>
        <v>27.58</v>
      </c>
      <c r="P1482">
        <f t="shared" si="93"/>
        <v>21395181.803030305</v>
      </c>
      <c r="Q1482" t="s">
        <v>8318</v>
      </c>
      <c r="R1482" t="s">
        <v>8355</v>
      </c>
      <c r="S1482" s="15">
        <f t="shared" si="94"/>
        <v>41912.541655092595</v>
      </c>
      <c r="T1482" s="15">
        <f t="shared" si="95"/>
        <v>41941.947916666664</v>
      </c>
    </row>
    <row r="1483" spans="1:20" ht="48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>
        <f t="shared" si="92"/>
        <v>128</v>
      </c>
      <c r="P1483">
        <f t="shared" si="93"/>
        <v>41532100.676470585</v>
      </c>
      <c r="Q1483" t="s">
        <v>8316</v>
      </c>
      <c r="R1483" t="s">
        <v>8358</v>
      </c>
      <c r="S1483" s="15">
        <f t="shared" si="94"/>
        <v>41912.650729166664</v>
      </c>
      <c r="T1483" s="15">
        <f t="shared" si="95"/>
        <v>41925.207638888889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>
        <f t="shared" si="92"/>
        <v>122.06666666666666</v>
      </c>
      <c r="P1484">
        <f t="shared" si="93"/>
        <v>56484376.520000003</v>
      </c>
      <c r="Q1484" t="s">
        <v>8316</v>
      </c>
      <c r="R1484" t="s">
        <v>8317</v>
      </c>
      <c r="S1484" s="15">
        <f t="shared" si="94"/>
        <v>41912.858946759261</v>
      </c>
      <c r="T1484" s="15">
        <f t="shared" si="95"/>
        <v>41942.858946759261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>
        <f t="shared" si="92"/>
        <v>0.58333333333333337</v>
      </c>
      <c r="P1485">
        <f t="shared" si="93"/>
        <v>353028940.5</v>
      </c>
      <c r="Q1485" t="s">
        <v>8324</v>
      </c>
      <c r="R1485" t="s">
        <v>8346</v>
      </c>
      <c r="S1485" s="15">
        <f t="shared" si="94"/>
        <v>41912.932430555556</v>
      </c>
      <c r="T1485" s="15">
        <f t="shared" si="95"/>
        <v>41942.932430555556</v>
      </c>
    </row>
    <row r="1486" spans="1:20" ht="48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>
        <f t="shared" si="92"/>
        <v>105.02249999999999</v>
      </c>
      <c r="P1486">
        <f t="shared" si="93"/>
        <v>25675454</v>
      </c>
      <c r="Q1486" t="s">
        <v>8324</v>
      </c>
      <c r="R1486" t="s">
        <v>8328</v>
      </c>
      <c r="S1486" s="15">
        <f t="shared" si="94"/>
        <v>41913.328356481477</v>
      </c>
      <c r="T1486" s="15">
        <f t="shared" si="95"/>
        <v>41946.370023148149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>
        <f t="shared" si="92"/>
        <v>1.06</v>
      </c>
      <c r="P1487">
        <f t="shared" si="93"/>
        <v>201738088.57142857</v>
      </c>
      <c r="Q1487" t="s">
        <v>8318</v>
      </c>
      <c r="R1487" t="s">
        <v>8320</v>
      </c>
      <c r="S1487" s="15">
        <f t="shared" si="94"/>
        <v>41913.521064814813</v>
      </c>
      <c r="T1487" s="15">
        <f t="shared" si="95"/>
        <v>41943.521064814813</v>
      </c>
    </row>
    <row r="1488" spans="1:20" ht="64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>
        <f t="shared" si="92"/>
        <v>21.146666666666665</v>
      </c>
      <c r="P1488">
        <f t="shared" si="93"/>
        <v>201741411.57142857</v>
      </c>
      <c r="Q1488" t="s">
        <v>8337</v>
      </c>
      <c r="R1488" t="s">
        <v>8349</v>
      </c>
      <c r="S1488" s="15">
        <f t="shared" si="94"/>
        <v>41913.790289351848</v>
      </c>
      <c r="T1488" s="15">
        <f t="shared" si="95"/>
        <v>41973.831956018519</v>
      </c>
    </row>
    <row r="1489" spans="1:20" ht="48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>
        <f t="shared" si="92"/>
        <v>1.3818181818181818</v>
      </c>
      <c r="P1489">
        <f t="shared" si="93"/>
        <v>353050885.5</v>
      </c>
      <c r="Q1489" t="s">
        <v>8337</v>
      </c>
      <c r="R1489" t="s">
        <v>8338</v>
      </c>
      <c r="S1489" s="15">
        <f t="shared" si="94"/>
        <v>41913.94840277778</v>
      </c>
      <c r="T1489" s="15">
        <f t="shared" si="95"/>
        <v>41943.94840277778</v>
      </c>
    </row>
    <row r="1490" spans="1:20" ht="48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>
        <f t="shared" si="92"/>
        <v>0.31818181818181818</v>
      </c>
      <c r="P1490">
        <f t="shared" si="93"/>
        <v>706107981</v>
      </c>
      <c r="Q1490" t="s">
        <v>8318</v>
      </c>
      <c r="R1490" t="s">
        <v>8319</v>
      </c>
      <c r="S1490" s="15">
        <f t="shared" si="94"/>
        <v>41914.092152777775</v>
      </c>
      <c r="T1490" s="15">
        <f t="shared" si="95"/>
        <v>41944.092152777775</v>
      </c>
    </row>
    <row r="1491" spans="1:20" ht="48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>
        <f t="shared" si="92"/>
        <v>107.4</v>
      </c>
      <c r="P1491">
        <f t="shared" si="93"/>
        <v>94147777.666666672</v>
      </c>
      <c r="Q1491" t="s">
        <v>8316</v>
      </c>
      <c r="R1491" t="s">
        <v>8317</v>
      </c>
      <c r="S1491" s="15">
        <f t="shared" si="94"/>
        <v>41914.100289351853</v>
      </c>
      <c r="T1491" s="15">
        <f t="shared" si="95"/>
        <v>41928.165972222225</v>
      </c>
    </row>
    <row r="1492" spans="1:20" ht="48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>
        <f t="shared" si="92"/>
        <v>113.625</v>
      </c>
      <c r="P1492">
        <f t="shared" si="93"/>
        <v>12388013.131578946</v>
      </c>
      <c r="Q1492" t="s">
        <v>8316</v>
      </c>
      <c r="R1492" t="s">
        <v>8317</v>
      </c>
      <c r="S1492" s="15">
        <f t="shared" si="94"/>
        <v>41914.295104166667</v>
      </c>
      <c r="T1492" s="15">
        <f t="shared" si="95"/>
        <v>41948.536111111112</v>
      </c>
    </row>
    <row r="1493" spans="1:20" ht="16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>
        <f t="shared" si="92"/>
        <v>5</v>
      </c>
      <c r="P1493">
        <f t="shared" si="93"/>
        <v>1412258977</v>
      </c>
      <c r="Q1493" t="s">
        <v>8316</v>
      </c>
      <c r="R1493" t="s">
        <v>8317</v>
      </c>
      <c r="S1493" s="15">
        <f t="shared" si="94"/>
        <v>41914.590011574073</v>
      </c>
      <c r="T1493" s="15">
        <f t="shared" si="95"/>
        <v>41955.907638888893</v>
      </c>
    </row>
    <row r="1494" spans="1:20" ht="32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>
        <f t="shared" si="92"/>
        <v>107</v>
      </c>
      <c r="P1494">
        <f t="shared" si="93"/>
        <v>32843890.767441861</v>
      </c>
      <c r="Q1494" t="s">
        <v>8324</v>
      </c>
      <c r="R1494" t="s">
        <v>8325</v>
      </c>
      <c r="S1494" s="15">
        <f t="shared" si="94"/>
        <v>41914.917858796296</v>
      </c>
      <c r="T1494" s="15">
        <f t="shared" si="95"/>
        <v>41944.917858796296</v>
      </c>
    </row>
    <row r="1495" spans="1:20" ht="48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>
        <f t="shared" si="92"/>
        <v>352.92777777777775</v>
      </c>
      <c r="P1495">
        <f t="shared" si="93"/>
        <v>1436718.9043743643</v>
      </c>
      <c r="Q1495" t="s">
        <v>8332</v>
      </c>
      <c r="R1495" t="s">
        <v>8350</v>
      </c>
      <c r="S1495" s="15">
        <f t="shared" si="94"/>
        <v>41915.003275462965</v>
      </c>
      <c r="T1495" s="15">
        <f t="shared" si="95"/>
        <v>41955.332638888889</v>
      </c>
    </row>
    <row r="1496" spans="1:20" ht="48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>
        <f t="shared" si="92"/>
        <v>0.1</v>
      </c>
      <c r="P1496">
        <f t="shared" si="93"/>
        <v>1412328979</v>
      </c>
      <c r="Q1496" t="s">
        <v>8316</v>
      </c>
      <c r="R1496" t="s">
        <v>8317</v>
      </c>
      <c r="S1496" s="15">
        <f t="shared" si="94"/>
        <v>41915.400219907409</v>
      </c>
      <c r="T1496" s="15">
        <f t="shared" si="95"/>
        <v>41919.1875</v>
      </c>
    </row>
    <row r="1497" spans="1:20" ht="16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>
        <f t="shared" si="92"/>
        <v>130</v>
      </c>
      <c r="P1497">
        <f t="shared" si="93"/>
        <v>27692787.74509804</v>
      </c>
      <c r="Q1497" t="s">
        <v>8316</v>
      </c>
      <c r="R1497" t="s">
        <v>8317</v>
      </c>
      <c r="S1497" s="15">
        <f t="shared" si="94"/>
        <v>41915.437210648146</v>
      </c>
      <c r="T1497" s="15">
        <f t="shared" si="95"/>
        <v>41945.478877314818</v>
      </c>
    </row>
    <row r="1498" spans="1:20" ht="48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>
        <f t="shared" si="92"/>
        <v>326.0916666666667</v>
      </c>
      <c r="P1498">
        <f t="shared" si="93"/>
        <v>2888259.6482617585</v>
      </c>
      <c r="Q1498" t="s">
        <v>8318</v>
      </c>
      <c r="R1498" t="s">
        <v>8354</v>
      </c>
      <c r="S1498" s="15">
        <f t="shared" si="94"/>
        <v>41915.747314814813</v>
      </c>
      <c r="T1498" s="15">
        <f t="shared" si="95"/>
        <v>41955.888888888891</v>
      </c>
    </row>
    <row r="1499" spans="1:20" ht="48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>
        <f t="shared" si="92"/>
        <v>106.86</v>
      </c>
      <c r="P1499">
        <f t="shared" si="93"/>
        <v>19616115.402777776</v>
      </c>
      <c r="Q1499" t="s">
        <v>8316</v>
      </c>
      <c r="R1499" t="s">
        <v>8317</v>
      </c>
      <c r="S1499" s="15">
        <f t="shared" si="94"/>
        <v>41915.762835648151</v>
      </c>
      <c r="T1499" s="15">
        <f t="shared" si="95"/>
        <v>41944.720833333333</v>
      </c>
    </row>
    <row r="1500" spans="1:20" ht="48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>
        <f t="shared" si="92"/>
        <v>0</v>
      </c>
      <c r="P1500" t="e">
        <f t="shared" si="93"/>
        <v>#DIV/0!</v>
      </c>
      <c r="Q1500" t="s">
        <v>8321</v>
      </c>
      <c r="R1500" t="s">
        <v>8340</v>
      </c>
      <c r="S1500" s="15">
        <f t="shared" si="94"/>
        <v>41915.896967592591</v>
      </c>
      <c r="T1500" s="15">
        <f t="shared" si="95"/>
        <v>41973.989583333328</v>
      </c>
    </row>
    <row r="1501" spans="1:20" ht="48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>
        <f t="shared" si="92"/>
        <v>0</v>
      </c>
      <c r="P1501" t="e">
        <f t="shared" si="93"/>
        <v>#DIV/0!</v>
      </c>
      <c r="Q1501" t="s">
        <v>8316</v>
      </c>
      <c r="R1501" t="s">
        <v>8317</v>
      </c>
      <c r="S1501" s="15">
        <f t="shared" si="94"/>
        <v>41916.597638888888</v>
      </c>
      <c r="T1501" s="15">
        <f t="shared" si="95"/>
        <v>41976.639305555553</v>
      </c>
    </row>
    <row r="1502" spans="1:20" ht="48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>
        <f t="shared" si="92"/>
        <v>100.66666666666666</v>
      </c>
      <c r="P1502">
        <f t="shared" si="93"/>
        <v>39236956.166666664</v>
      </c>
      <c r="Q1502" t="s">
        <v>8309</v>
      </c>
      <c r="R1502" t="s">
        <v>8310</v>
      </c>
      <c r="S1502" s="15">
        <f t="shared" si="94"/>
        <v>41917.731736111113</v>
      </c>
      <c r="T1502" s="15">
        <f t="shared" si="95"/>
        <v>41947.773402777777</v>
      </c>
    </row>
    <row r="1503" spans="1:20" ht="48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>
        <f t="shared" si="92"/>
        <v>1.51</v>
      </c>
      <c r="P1503">
        <f t="shared" si="93"/>
        <v>470869293.33333331</v>
      </c>
      <c r="Q1503" t="s">
        <v>8335</v>
      </c>
      <c r="R1503" t="s">
        <v>8336</v>
      </c>
      <c r="S1503" s="15">
        <f t="shared" si="94"/>
        <v>41918.628240740742</v>
      </c>
      <c r="T1503" s="15">
        <f t="shared" si="95"/>
        <v>41978.669907407413</v>
      </c>
    </row>
    <row r="1504" spans="1:20" ht="48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>
        <f t="shared" si="92"/>
        <v>101.95</v>
      </c>
      <c r="P1504">
        <f t="shared" si="93"/>
        <v>21083753.701492537</v>
      </c>
      <c r="Q1504" t="s">
        <v>8335</v>
      </c>
      <c r="R1504" t="s">
        <v>8351</v>
      </c>
      <c r="S1504" s="15">
        <f t="shared" si="94"/>
        <v>41918.670115740737</v>
      </c>
      <c r="T1504" s="15">
        <f t="shared" si="95"/>
        <v>41948.731944444444</v>
      </c>
    </row>
    <row r="1505" spans="1:20" ht="48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>
        <f t="shared" si="92"/>
        <v>101.55199999999999</v>
      </c>
      <c r="P1505">
        <f t="shared" si="93"/>
        <v>6632008.093896714</v>
      </c>
      <c r="Q1505" t="s">
        <v>8316</v>
      </c>
      <c r="R1505" t="s">
        <v>8317</v>
      </c>
      <c r="S1505" s="15">
        <f t="shared" si="94"/>
        <v>41918.742175925923</v>
      </c>
      <c r="T1505" s="15">
        <f t="shared" si="95"/>
        <v>41948.783842592595</v>
      </c>
    </row>
    <row r="1506" spans="1:20" ht="48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>
        <f t="shared" si="92"/>
        <v>0.05</v>
      </c>
      <c r="P1506">
        <f t="shared" si="93"/>
        <v>1412624315</v>
      </c>
      <c r="Q1506" t="s">
        <v>8330</v>
      </c>
      <c r="R1506" t="s">
        <v>8331</v>
      </c>
      <c r="S1506" s="15">
        <f t="shared" si="94"/>
        <v>41918.818460648145</v>
      </c>
      <c r="T1506" s="15">
        <f t="shared" si="95"/>
        <v>41948.860127314816</v>
      </c>
    </row>
    <row r="1507" spans="1:20" ht="48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>
        <f t="shared" si="92"/>
        <v>113.33333333333333</v>
      </c>
      <c r="P1507">
        <f t="shared" si="93"/>
        <v>83095864.941176474</v>
      </c>
      <c r="Q1507" t="s">
        <v>8316</v>
      </c>
      <c r="R1507" t="s">
        <v>8317</v>
      </c>
      <c r="S1507" s="15">
        <f t="shared" si="94"/>
        <v>41918.880833333329</v>
      </c>
      <c r="T1507" s="15">
        <f t="shared" si="95"/>
        <v>41946</v>
      </c>
    </row>
    <row r="1508" spans="1:20" ht="32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>
        <f t="shared" si="92"/>
        <v>0.2</v>
      </c>
      <c r="P1508">
        <f t="shared" si="93"/>
        <v>706326078.5</v>
      </c>
      <c r="Q1508" t="s">
        <v>8335</v>
      </c>
      <c r="R1508" t="s">
        <v>8336</v>
      </c>
      <c r="S1508" s="15">
        <f t="shared" si="94"/>
        <v>41919.140706018516</v>
      </c>
      <c r="T1508" s="15">
        <f t="shared" si="95"/>
        <v>41949.182372685187</v>
      </c>
    </row>
    <row r="1509" spans="1:20" ht="48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>
        <f t="shared" si="92"/>
        <v>0</v>
      </c>
      <c r="P1509" t="e">
        <f t="shared" si="93"/>
        <v>#DIV/0!</v>
      </c>
      <c r="Q1509" t="s">
        <v>8309</v>
      </c>
      <c r="R1509" t="s">
        <v>8315</v>
      </c>
      <c r="S1509" s="15">
        <f t="shared" si="94"/>
        <v>41919.761782407404</v>
      </c>
      <c r="T1509" s="15">
        <f t="shared" si="95"/>
        <v>41929.761782407404</v>
      </c>
    </row>
    <row r="1510" spans="1:20" ht="48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>
        <f t="shared" si="92"/>
        <v>113.104</v>
      </c>
      <c r="P1510">
        <f t="shared" si="93"/>
        <v>2536332.2800718131</v>
      </c>
      <c r="Q1510" t="s">
        <v>8316</v>
      </c>
      <c r="R1510" t="s">
        <v>8356</v>
      </c>
      <c r="S1510" s="15">
        <f t="shared" si="94"/>
        <v>41920.123611111114</v>
      </c>
      <c r="T1510" s="15">
        <f t="shared" si="95"/>
        <v>41948.208333333336</v>
      </c>
    </row>
    <row r="1511" spans="1:20" ht="48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>
        <f t="shared" si="92"/>
        <v>119</v>
      </c>
      <c r="P1511">
        <f t="shared" si="93"/>
        <v>13081430.027777778</v>
      </c>
      <c r="Q1511" t="s">
        <v>8316</v>
      </c>
      <c r="R1511" t="s">
        <v>8317</v>
      </c>
      <c r="S1511" s="15">
        <f t="shared" si="94"/>
        <v>41920.787534722222</v>
      </c>
      <c r="T1511" s="15">
        <f t="shared" si="95"/>
        <v>41941.787534722222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>
        <f t="shared" si="92"/>
        <v>6.3333333333333339</v>
      </c>
      <c r="P1512">
        <f t="shared" si="93"/>
        <v>141280964.40000001</v>
      </c>
      <c r="Q1512" t="s">
        <v>8316</v>
      </c>
      <c r="R1512" t="s">
        <v>8317</v>
      </c>
      <c r="S1512" s="15">
        <f t="shared" si="94"/>
        <v>41920.963472222218</v>
      </c>
      <c r="T1512" s="15">
        <f t="shared" si="95"/>
        <v>41951</v>
      </c>
    </row>
    <row r="1513" spans="1:20" ht="64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>
        <f t="shared" si="92"/>
        <v>2.3345000000000002</v>
      </c>
      <c r="P1513">
        <f t="shared" si="93"/>
        <v>128439593.63636364</v>
      </c>
      <c r="Q1513" t="s">
        <v>8318</v>
      </c>
      <c r="R1513" t="s">
        <v>8320</v>
      </c>
      <c r="S1513" s="15">
        <f t="shared" si="94"/>
        <v>41921.263078703705</v>
      </c>
      <c r="T1513" s="15">
        <f t="shared" si="95"/>
        <v>41973.957638888889</v>
      </c>
    </row>
    <row r="1514" spans="1:20" ht="48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>
        <f t="shared" si="92"/>
        <v>104</v>
      </c>
      <c r="P1514">
        <f t="shared" si="93"/>
        <v>235472831.66666666</v>
      </c>
      <c r="Q1514" t="s">
        <v>8316</v>
      </c>
      <c r="R1514" t="s">
        <v>8317</v>
      </c>
      <c r="S1514" s="15">
        <f t="shared" si="94"/>
        <v>41921.279976851853</v>
      </c>
      <c r="T1514" s="15">
        <f t="shared" si="95"/>
        <v>41939.125</v>
      </c>
    </row>
    <row r="1515" spans="1:20" ht="32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>
        <f t="shared" si="92"/>
        <v>102.8</v>
      </c>
      <c r="P1515">
        <f t="shared" si="93"/>
        <v>18113400.589743588</v>
      </c>
      <c r="Q1515" t="s">
        <v>8316</v>
      </c>
      <c r="R1515" t="s">
        <v>8317</v>
      </c>
      <c r="S1515" s="15">
        <f t="shared" si="94"/>
        <v>41921.375532407408</v>
      </c>
      <c r="T1515" s="15">
        <f t="shared" si="95"/>
        <v>41951.417199074072</v>
      </c>
    </row>
    <row r="1516" spans="1:20" ht="48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>
        <f t="shared" si="92"/>
        <v>24.194444444444443</v>
      </c>
      <c r="P1516">
        <f t="shared" si="93"/>
        <v>37181035.947368421</v>
      </c>
      <c r="Q1516" t="s">
        <v>8316</v>
      </c>
      <c r="R1516" t="s">
        <v>8317</v>
      </c>
      <c r="S1516" s="15">
        <f t="shared" si="94"/>
        <v>41921.770439814813</v>
      </c>
      <c r="T1516" s="15">
        <f t="shared" si="95"/>
        <v>41938.770439814813</v>
      </c>
    </row>
    <row r="1517" spans="1:20" ht="48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>
        <f t="shared" si="92"/>
        <v>10.5</v>
      </c>
      <c r="P1517">
        <f t="shared" si="93"/>
        <v>61429808.826086953</v>
      </c>
      <c r="Q1517" t="s">
        <v>8318</v>
      </c>
      <c r="R1517" t="s">
        <v>8354</v>
      </c>
      <c r="S1517" s="15">
        <f t="shared" si="94"/>
        <v>41921.842627314814</v>
      </c>
      <c r="T1517" s="15">
        <f t="shared" si="95"/>
        <v>41951.884293981479</v>
      </c>
    </row>
    <row r="1518" spans="1:20" ht="48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>
        <f t="shared" si="92"/>
        <v>0</v>
      </c>
      <c r="P1518" t="e">
        <f t="shared" si="93"/>
        <v>#DIV/0!</v>
      </c>
      <c r="Q1518" t="s">
        <v>8316</v>
      </c>
      <c r="R1518" t="s">
        <v>8317</v>
      </c>
      <c r="S1518" s="15">
        <f t="shared" si="94"/>
        <v>41922.535185185188</v>
      </c>
      <c r="T1518" s="15">
        <f t="shared" si="95"/>
        <v>41930.207638888889</v>
      </c>
    </row>
    <row r="1519" spans="1:20" ht="48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>
        <f t="shared" si="92"/>
        <v>129.46666666666667</v>
      </c>
      <c r="P1519">
        <f t="shared" si="93"/>
        <v>88309659.1875</v>
      </c>
      <c r="Q1519" t="s">
        <v>8316</v>
      </c>
      <c r="R1519" t="s">
        <v>8317</v>
      </c>
      <c r="S1519" s="15">
        <f t="shared" si="94"/>
        <v>41922.640590277777</v>
      </c>
      <c r="T1519" s="15">
        <f t="shared" si="95"/>
        <v>41932.249305555553</v>
      </c>
    </row>
    <row r="1520" spans="1:20" ht="48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>
        <f t="shared" si="92"/>
        <v>3.0579999999999998</v>
      </c>
      <c r="P1520">
        <f t="shared" si="93"/>
        <v>78497959.944444448</v>
      </c>
      <c r="Q1520" t="s">
        <v>8318</v>
      </c>
      <c r="R1520" t="s">
        <v>8320</v>
      </c>
      <c r="S1520" s="15">
        <f t="shared" si="94"/>
        <v>41922.741655092592</v>
      </c>
      <c r="T1520" s="15">
        <f t="shared" si="95"/>
        <v>41952.783321759263</v>
      </c>
    </row>
    <row r="1521" spans="1:20" ht="48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>
        <f t="shared" si="92"/>
        <v>5.625</v>
      </c>
      <c r="P1521">
        <f t="shared" si="93"/>
        <v>176620858.875</v>
      </c>
      <c r="Q1521" t="s">
        <v>8324</v>
      </c>
      <c r="R1521" t="s">
        <v>8346</v>
      </c>
      <c r="S1521" s="15">
        <f t="shared" si="94"/>
        <v>41922.783229166671</v>
      </c>
      <c r="T1521" s="15">
        <f t="shared" si="95"/>
        <v>41952.824895833335</v>
      </c>
    </row>
    <row r="1522" spans="1:20" ht="48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>
        <f t="shared" si="92"/>
        <v>180.44444444444446</v>
      </c>
      <c r="P1522">
        <f t="shared" si="93"/>
        <v>50464864.857142858</v>
      </c>
      <c r="Q1522" t="s">
        <v>8316</v>
      </c>
      <c r="R1522" t="s">
        <v>8317</v>
      </c>
      <c r="S1522" s="15">
        <f t="shared" si="94"/>
        <v>41923.354351851849</v>
      </c>
      <c r="T1522" s="15">
        <f t="shared" si="95"/>
        <v>41960.332638888889</v>
      </c>
    </row>
    <row r="1523" spans="1:20" ht="48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>
        <f t="shared" si="92"/>
        <v>71.784615384615378</v>
      </c>
      <c r="P1523">
        <f t="shared" si="93"/>
        <v>14874245.273684211</v>
      </c>
      <c r="Q1523" t="s">
        <v>8332</v>
      </c>
      <c r="R1523" t="s">
        <v>8334</v>
      </c>
      <c r="S1523" s="15">
        <f t="shared" si="94"/>
        <v>41923.783576388887</v>
      </c>
      <c r="T1523" s="15">
        <f t="shared" si="95"/>
        <v>41963.825243055559</v>
      </c>
    </row>
    <row r="1524" spans="1:20" ht="48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>
        <f t="shared" si="92"/>
        <v>50.739999999999995</v>
      </c>
      <c r="P1524">
        <f t="shared" si="93"/>
        <v>41560528.823529415</v>
      </c>
      <c r="Q1524" t="s">
        <v>8324</v>
      </c>
      <c r="R1524" t="s">
        <v>8339</v>
      </c>
      <c r="S1524" s="15">
        <f t="shared" si="94"/>
        <v>41923.837731481479</v>
      </c>
      <c r="T1524" s="15">
        <f t="shared" si="95"/>
        <v>41946.249305555553</v>
      </c>
    </row>
    <row r="1525" spans="1:20" ht="48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>
        <f t="shared" si="92"/>
        <v>101.32000000000001</v>
      </c>
      <c r="P1525">
        <f t="shared" si="93"/>
        <v>15032532.585106382</v>
      </c>
      <c r="Q1525" t="s">
        <v>8324</v>
      </c>
      <c r="R1525" t="s">
        <v>8326</v>
      </c>
      <c r="S1525" s="15">
        <f t="shared" si="94"/>
        <v>41923.838692129626</v>
      </c>
      <c r="T1525" s="15">
        <f t="shared" si="95"/>
        <v>41953.88035879629</v>
      </c>
    </row>
    <row r="1526" spans="1:20" ht="48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>
        <f t="shared" si="92"/>
        <v>7.5880000000000001</v>
      </c>
      <c r="P1526">
        <f t="shared" si="93"/>
        <v>48726196.172413796</v>
      </c>
      <c r="Q1526" t="s">
        <v>8318</v>
      </c>
      <c r="R1526" t="s">
        <v>8355</v>
      </c>
      <c r="S1526" s="15">
        <f t="shared" si="94"/>
        <v>41923.857511574075</v>
      </c>
      <c r="T1526" s="15">
        <f t="shared" si="95"/>
        <v>41953.899178240739</v>
      </c>
    </row>
    <row r="1527" spans="1:20" ht="48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>
        <f t="shared" si="92"/>
        <v>105.80000000000001</v>
      </c>
      <c r="P1527">
        <f t="shared" si="93"/>
        <v>32115118.863636363</v>
      </c>
      <c r="Q1527" t="s">
        <v>8316</v>
      </c>
      <c r="R1527" t="s">
        <v>8317</v>
      </c>
      <c r="S1527" s="15">
        <f t="shared" si="94"/>
        <v>41923.921643518523</v>
      </c>
      <c r="T1527" s="15">
        <f t="shared" si="95"/>
        <v>41949.031944444447</v>
      </c>
    </row>
    <row r="1528" spans="1:20" ht="16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>
        <f t="shared" si="92"/>
        <v>126.48920000000001</v>
      </c>
      <c r="P1528">
        <f t="shared" si="93"/>
        <v>9613320.1564625856</v>
      </c>
      <c r="Q1528" t="s">
        <v>8324</v>
      </c>
      <c r="R1528" t="s">
        <v>8325</v>
      </c>
      <c r="S1528" s="15">
        <f t="shared" si="94"/>
        <v>41924.996099537035</v>
      </c>
      <c r="T1528" s="15">
        <f t="shared" si="95"/>
        <v>41970.037766203706</v>
      </c>
    </row>
    <row r="1529" spans="1:20" ht="48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>
        <f t="shared" si="92"/>
        <v>102.08333333333333</v>
      </c>
      <c r="P1529">
        <f t="shared" si="93"/>
        <v>48732301.31034483</v>
      </c>
      <c r="Q1529" t="s">
        <v>8324</v>
      </c>
      <c r="R1529" t="s">
        <v>8328</v>
      </c>
      <c r="S1529" s="15">
        <f t="shared" si="94"/>
        <v>41925.906689814816</v>
      </c>
      <c r="T1529" s="15">
        <f t="shared" si="95"/>
        <v>41955.94835648148</v>
      </c>
    </row>
    <row r="1530" spans="1:20" ht="48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>
        <f t="shared" si="92"/>
        <v>7.7886666666666677</v>
      </c>
      <c r="P1530">
        <f t="shared" si="93"/>
        <v>35331767.25</v>
      </c>
      <c r="Q1530" t="s">
        <v>8318</v>
      </c>
      <c r="R1530" t="s">
        <v>8320</v>
      </c>
      <c r="S1530" s="15">
        <f t="shared" si="94"/>
        <v>41926.29965277778</v>
      </c>
      <c r="T1530" s="15">
        <f t="shared" si="95"/>
        <v>41956.334722222222</v>
      </c>
    </row>
    <row r="1531" spans="1:20" ht="48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>
        <f t="shared" si="92"/>
        <v>0.76129032258064511</v>
      </c>
      <c r="P1531">
        <f t="shared" si="93"/>
        <v>201898072.57142857</v>
      </c>
      <c r="Q1531" t="s">
        <v>8337</v>
      </c>
      <c r="R1531" t="s">
        <v>8349</v>
      </c>
      <c r="S1531" s="15">
        <f t="shared" si="94"/>
        <v>41926.482731481483</v>
      </c>
      <c r="T1531" s="15">
        <f t="shared" si="95"/>
        <v>41956.524398148147</v>
      </c>
    </row>
    <row r="1532" spans="1:20" ht="48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>
        <f t="shared" si="92"/>
        <v>0</v>
      </c>
      <c r="P1532" t="e">
        <f t="shared" si="93"/>
        <v>#DIV/0!</v>
      </c>
      <c r="Q1532" t="s">
        <v>8316</v>
      </c>
      <c r="R1532" t="s">
        <v>8317</v>
      </c>
      <c r="S1532" s="15">
        <f t="shared" si="94"/>
        <v>41926.542303240742</v>
      </c>
      <c r="T1532" s="15">
        <f t="shared" si="95"/>
        <v>41938.75</v>
      </c>
    </row>
    <row r="1533" spans="1:20" ht="32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>
        <f t="shared" si="92"/>
        <v>154.15151515151516</v>
      </c>
      <c r="P1533">
        <f t="shared" si="93"/>
        <v>7808261.6464088401</v>
      </c>
      <c r="Q1533" t="s">
        <v>8332</v>
      </c>
      <c r="R1533" t="s">
        <v>8350</v>
      </c>
      <c r="S1533" s="15">
        <f t="shared" si="94"/>
        <v>41926.585162037038</v>
      </c>
      <c r="T1533" s="15">
        <f t="shared" si="95"/>
        <v>41961</v>
      </c>
    </row>
    <row r="1534" spans="1:20" ht="48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>
        <f t="shared" si="92"/>
        <v>0</v>
      </c>
      <c r="P1534" t="e">
        <f t="shared" si="93"/>
        <v>#DIV/0!</v>
      </c>
      <c r="Q1534" t="s">
        <v>8335</v>
      </c>
      <c r="R1534" t="s">
        <v>8352</v>
      </c>
      <c r="S1534" s="15">
        <f t="shared" si="94"/>
        <v>41926.680879629632</v>
      </c>
      <c r="T1534" s="15">
        <f t="shared" si="95"/>
        <v>41956.722546296296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>
        <f t="shared" si="92"/>
        <v>102.02863333333335</v>
      </c>
      <c r="P1535">
        <f t="shared" si="93"/>
        <v>2697153.7118320609</v>
      </c>
      <c r="Q1535" t="s">
        <v>8309</v>
      </c>
      <c r="R1535" t="s">
        <v>8314</v>
      </c>
      <c r="S1535" s="15">
        <f t="shared" si="94"/>
        <v>41926.73778935185</v>
      </c>
      <c r="T1535" s="15">
        <f t="shared" si="95"/>
        <v>41957.125</v>
      </c>
    </row>
    <row r="1536" spans="1:20" ht="64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>
        <f t="shared" si="92"/>
        <v>1.6714285714285713</v>
      </c>
      <c r="P1536">
        <f t="shared" si="93"/>
        <v>61448634.782608695</v>
      </c>
      <c r="Q1536" t="s">
        <v>8332</v>
      </c>
      <c r="R1536" t="s">
        <v>8334</v>
      </c>
      <c r="S1536" s="15">
        <f t="shared" si="94"/>
        <v>41926.854166666664</v>
      </c>
      <c r="T1536" s="15">
        <f t="shared" si="95"/>
        <v>41957.895833333328</v>
      </c>
    </row>
    <row r="1537" spans="1:20" ht="48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>
        <f t="shared" si="92"/>
        <v>106.12068965517241</v>
      </c>
      <c r="P1537">
        <f t="shared" si="93"/>
        <v>31407249.955555554</v>
      </c>
      <c r="Q1537" t="s">
        <v>8316</v>
      </c>
      <c r="R1537" t="s">
        <v>8317</v>
      </c>
      <c r="S1537" s="15">
        <f t="shared" si="94"/>
        <v>41926.942685185182</v>
      </c>
      <c r="T1537" s="15">
        <f t="shared" si="95"/>
        <v>41956.984351851846</v>
      </c>
    </row>
    <row r="1538" spans="1:20" ht="48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>
        <f t="shared" ref="O1538:O1601" si="96">(E1538/D1538)*100</f>
        <v>0.8</v>
      </c>
      <c r="P1538">
        <f t="shared" ref="P1538:P1601" si="97">(J1538/L1538)</f>
        <v>176667130.375</v>
      </c>
      <c r="Q1538" t="s">
        <v>8318</v>
      </c>
      <c r="R1538" t="s">
        <v>8319</v>
      </c>
      <c r="S1538" s="15">
        <f t="shared" ref="S1538:S1601" si="98">(((J1538/60)/60)/24)+DATE(1970,1,1)</f>
        <v>41927.067627314813</v>
      </c>
      <c r="T1538" s="15">
        <f t="shared" ref="T1538:T1601" si="99">(((I1538/60)/60)/24)+DATE(1970,1,1)</f>
        <v>41957.109293981484</v>
      </c>
    </row>
    <row r="1539" spans="1:20" ht="32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>
        <f t="shared" si="96"/>
        <v>0</v>
      </c>
      <c r="P1539" t="e">
        <f t="shared" si="97"/>
        <v>#DIV/0!</v>
      </c>
      <c r="Q1539" t="s">
        <v>8316</v>
      </c>
      <c r="R1539" t="s">
        <v>8317</v>
      </c>
      <c r="S1539" s="15">
        <f t="shared" si="98"/>
        <v>41927.124884259261</v>
      </c>
      <c r="T1539" s="15">
        <f t="shared" si="99"/>
        <v>41937.124884259261</v>
      </c>
    </row>
    <row r="1540" spans="1:20" ht="48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>
        <f t="shared" si="96"/>
        <v>0</v>
      </c>
      <c r="P1540" t="e">
        <f t="shared" si="97"/>
        <v>#DIV/0!</v>
      </c>
      <c r="Q1540" t="s">
        <v>8332</v>
      </c>
      <c r="R1540" t="s">
        <v>8333</v>
      </c>
      <c r="S1540" s="15">
        <f t="shared" si="98"/>
        <v>41927.235636574071</v>
      </c>
      <c r="T1540" s="15">
        <f t="shared" si="99"/>
        <v>41957.277303240742</v>
      </c>
    </row>
    <row r="1541" spans="1:20" ht="16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>
        <f t="shared" si="96"/>
        <v>0.69641025641025645</v>
      </c>
      <c r="P1541">
        <f t="shared" si="97"/>
        <v>25697395.418181818</v>
      </c>
      <c r="Q1541" t="s">
        <v>8332</v>
      </c>
      <c r="R1541" t="s">
        <v>8333</v>
      </c>
      <c r="S1541" s="15">
        <f t="shared" si="98"/>
        <v>41927.295694444445</v>
      </c>
      <c r="T1541" s="15">
        <f t="shared" si="99"/>
        <v>41959.337361111116</v>
      </c>
    </row>
    <row r="1542" spans="1:20" ht="48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>
        <f t="shared" si="96"/>
        <v>0.49199999999999999</v>
      </c>
      <c r="P1542">
        <f t="shared" si="97"/>
        <v>235565565.16666666</v>
      </c>
      <c r="Q1542" t="s">
        <v>8318</v>
      </c>
      <c r="R1542" t="s">
        <v>8319</v>
      </c>
      <c r="S1542" s="15">
        <f t="shared" si="98"/>
        <v>41927.71980324074</v>
      </c>
      <c r="T1542" s="15">
        <f t="shared" si="99"/>
        <v>41957.761469907404</v>
      </c>
    </row>
    <row r="1543" spans="1:20" ht="48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>
        <f t="shared" si="96"/>
        <v>106.02199999999999</v>
      </c>
      <c r="P1543">
        <f t="shared" si="97"/>
        <v>157044949.44444445</v>
      </c>
      <c r="Q1543" t="s">
        <v>8316</v>
      </c>
      <c r="R1543" t="s">
        <v>8317</v>
      </c>
      <c r="S1543" s="15">
        <f t="shared" si="98"/>
        <v>41927.848900462966</v>
      </c>
      <c r="T1543" s="15">
        <f t="shared" si="99"/>
        <v>41948.890567129631</v>
      </c>
    </row>
    <row r="1544" spans="1:20" ht="48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>
        <f t="shared" si="96"/>
        <v>101.2</v>
      </c>
      <c r="P1544">
        <f t="shared" si="97"/>
        <v>74389826.052631572</v>
      </c>
      <c r="Q1544" t="s">
        <v>8316</v>
      </c>
      <c r="R1544" t="s">
        <v>8317</v>
      </c>
      <c r="S1544" s="15">
        <f t="shared" si="98"/>
        <v>41927.873784722222</v>
      </c>
      <c r="T1544" s="15">
        <f t="shared" si="99"/>
        <v>41950.770833333336</v>
      </c>
    </row>
    <row r="1545" spans="1:20" ht="48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>
        <f t="shared" si="96"/>
        <v>100.8</v>
      </c>
      <c r="P1545">
        <f t="shared" si="97"/>
        <v>32123001.90909091</v>
      </c>
      <c r="Q1545" t="s">
        <v>8316</v>
      </c>
      <c r="R1545" t="s">
        <v>8317</v>
      </c>
      <c r="S1545" s="15">
        <f t="shared" si="98"/>
        <v>41927.936157407406</v>
      </c>
      <c r="T1545" s="15">
        <f t="shared" si="99"/>
        <v>41948.977824074071</v>
      </c>
    </row>
    <row r="1546" spans="1:20" ht="32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>
        <f t="shared" si="96"/>
        <v>0</v>
      </c>
      <c r="P1546" t="e">
        <f t="shared" si="97"/>
        <v>#DIV/0!</v>
      </c>
      <c r="Q1546" t="s">
        <v>8335</v>
      </c>
      <c r="R1546" t="s">
        <v>8352</v>
      </c>
      <c r="S1546" s="15">
        <f t="shared" si="98"/>
        <v>41928.015439814815</v>
      </c>
      <c r="T1546" s="15">
        <f t="shared" si="99"/>
        <v>41958.057106481487</v>
      </c>
    </row>
    <row r="1547" spans="1:20" ht="48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>
        <f t="shared" si="96"/>
        <v>102.05</v>
      </c>
      <c r="P1547">
        <f t="shared" si="97"/>
        <v>61453579.608695649</v>
      </c>
      <c r="Q1547" t="s">
        <v>8316</v>
      </c>
      <c r="R1547" t="s">
        <v>8317</v>
      </c>
      <c r="S1547" s="15">
        <f t="shared" si="98"/>
        <v>41928.170497685183</v>
      </c>
      <c r="T1547" s="15">
        <f t="shared" si="99"/>
        <v>41949.249305555553</v>
      </c>
    </row>
    <row r="1548" spans="1:20" ht="48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>
        <f t="shared" si="96"/>
        <v>22</v>
      </c>
      <c r="P1548">
        <f t="shared" si="97"/>
        <v>706738614</v>
      </c>
      <c r="Q1548" t="s">
        <v>8316</v>
      </c>
      <c r="R1548" t="s">
        <v>8317</v>
      </c>
      <c r="S1548" s="15">
        <f t="shared" si="98"/>
        <v>41928.690138888887</v>
      </c>
      <c r="T1548" s="15">
        <f t="shared" si="99"/>
        <v>41958.833333333328</v>
      </c>
    </row>
    <row r="1549" spans="1:20" ht="48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>
        <f t="shared" si="96"/>
        <v>112.815</v>
      </c>
      <c r="P1549">
        <f t="shared" si="97"/>
        <v>5102865.4296028884</v>
      </c>
      <c r="Q1549" t="s">
        <v>8316</v>
      </c>
      <c r="R1549" t="s">
        <v>8356</v>
      </c>
      <c r="S1549" s="15">
        <f t="shared" si="98"/>
        <v>41928.881064814814</v>
      </c>
      <c r="T1549" s="15">
        <f t="shared" si="99"/>
        <v>41958.922731481478</v>
      </c>
    </row>
    <row r="1550" spans="1:20" ht="48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>
        <f t="shared" si="96"/>
        <v>14.860000000000001</v>
      </c>
      <c r="P1550">
        <f t="shared" si="97"/>
        <v>45596636.193548389</v>
      </c>
      <c r="Q1550" t="s">
        <v>8318</v>
      </c>
      <c r="R1550" t="s">
        <v>8320</v>
      </c>
      <c r="S1550" s="15">
        <f t="shared" si="98"/>
        <v>41928.904189814813</v>
      </c>
      <c r="T1550" s="15">
        <f t="shared" si="99"/>
        <v>41973.945856481485</v>
      </c>
    </row>
    <row r="1551" spans="1:20" ht="48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>
        <f t="shared" si="96"/>
        <v>111.72500000000001</v>
      </c>
      <c r="P1551">
        <f t="shared" si="97"/>
        <v>9423454.8866666667</v>
      </c>
      <c r="Q1551" t="s">
        <v>8309</v>
      </c>
      <c r="R1551" t="s">
        <v>8310</v>
      </c>
      <c r="S1551" s="15">
        <f t="shared" si="98"/>
        <v>41929.164733796293</v>
      </c>
      <c r="T1551" s="15">
        <f t="shared" si="99"/>
        <v>41959.206400462965</v>
      </c>
    </row>
    <row r="1552" spans="1:20" ht="48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>
        <f t="shared" si="96"/>
        <v>9.0090090090090094</v>
      </c>
      <c r="P1552">
        <f t="shared" si="97"/>
        <v>706759536.5</v>
      </c>
      <c r="Q1552" t="s">
        <v>8318</v>
      </c>
      <c r="R1552" t="s">
        <v>8347</v>
      </c>
      <c r="S1552" s="15">
        <f t="shared" si="98"/>
        <v>41929.174456018518</v>
      </c>
      <c r="T1552" s="15">
        <f t="shared" si="99"/>
        <v>41944.165972222225</v>
      </c>
    </row>
    <row r="1553" spans="1:20" ht="48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>
        <f t="shared" si="96"/>
        <v>1.1111111111111112E-2</v>
      </c>
      <c r="P1553">
        <f t="shared" si="97"/>
        <v>1413527001</v>
      </c>
      <c r="Q1553" t="s">
        <v>8316</v>
      </c>
      <c r="R1553" t="s">
        <v>8317</v>
      </c>
      <c r="S1553" s="15">
        <f t="shared" si="98"/>
        <v>41929.266215277778</v>
      </c>
      <c r="T1553" s="15">
        <f t="shared" si="99"/>
        <v>41968.823611111111</v>
      </c>
    </row>
    <row r="1554" spans="1:20" ht="48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>
        <f t="shared" si="96"/>
        <v>45.92</v>
      </c>
      <c r="P1554">
        <f t="shared" si="97"/>
        <v>108739176.3076923</v>
      </c>
      <c r="Q1554" t="s">
        <v>8337</v>
      </c>
      <c r="R1554" t="s">
        <v>8338</v>
      </c>
      <c r="S1554" s="15">
        <f t="shared" si="98"/>
        <v>41930.218657407408</v>
      </c>
      <c r="T1554" s="15">
        <f t="shared" si="99"/>
        <v>41972.624305555553</v>
      </c>
    </row>
    <row r="1555" spans="1:20" ht="48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>
        <f t="shared" si="96"/>
        <v>156.44444444444446</v>
      </c>
      <c r="P1555">
        <f t="shared" si="97"/>
        <v>54372103.538461536</v>
      </c>
      <c r="Q1555" t="s">
        <v>8324</v>
      </c>
      <c r="R1555" t="s">
        <v>8353</v>
      </c>
      <c r="S1555" s="15">
        <f t="shared" si="98"/>
        <v>41930.975601851853</v>
      </c>
      <c r="T1555" s="15">
        <f t="shared" si="99"/>
        <v>41961.017268518524</v>
      </c>
    </row>
    <row r="1556" spans="1:20" ht="48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>
        <f t="shared" si="96"/>
        <v>108.60000000000001</v>
      </c>
      <c r="P1556">
        <f t="shared" si="97"/>
        <v>14137358.060000001</v>
      </c>
      <c r="Q1556" t="s">
        <v>8316</v>
      </c>
      <c r="R1556" t="s">
        <v>8317</v>
      </c>
      <c r="S1556" s="15">
        <f t="shared" si="98"/>
        <v>41931.682939814818</v>
      </c>
      <c r="T1556" s="15">
        <f t="shared" si="99"/>
        <v>41961.724606481483</v>
      </c>
    </row>
    <row r="1557" spans="1:20" ht="32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>
        <f t="shared" si="96"/>
        <v>1.0554089709762533E-2</v>
      </c>
      <c r="P1557">
        <f t="shared" si="97"/>
        <v>706879829.5</v>
      </c>
      <c r="Q1557" t="s">
        <v>8321</v>
      </c>
      <c r="R1557" t="s">
        <v>8340</v>
      </c>
      <c r="S1557" s="15">
        <f t="shared" si="98"/>
        <v>41931.959016203706</v>
      </c>
      <c r="T1557" s="15">
        <f t="shared" si="99"/>
        <v>41962.00068287037</v>
      </c>
    </row>
    <row r="1558" spans="1:20" ht="48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>
        <f t="shared" si="96"/>
        <v>112.4</v>
      </c>
      <c r="P1558">
        <f t="shared" si="97"/>
        <v>29453466.333333332</v>
      </c>
      <c r="Q1558" t="s">
        <v>8318</v>
      </c>
      <c r="R1558" t="s">
        <v>8320</v>
      </c>
      <c r="S1558" s="15">
        <f t="shared" si="98"/>
        <v>41932.036851851852</v>
      </c>
      <c r="T1558" s="15">
        <f t="shared" si="99"/>
        <v>41992.078518518523</v>
      </c>
    </row>
    <row r="1559" spans="1:20" ht="48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>
        <f t="shared" si="96"/>
        <v>102.99000000000001</v>
      </c>
      <c r="P1559">
        <f t="shared" si="97"/>
        <v>8727099.2530864198</v>
      </c>
      <c r="Q1559" t="s">
        <v>8316</v>
      </c>
      <c r="R1559" t="s">
        <v>8317</v>
      </c>
      <c r="S1559" s="15">
        <f t="shared" si="98"/>
        <v>41932.311099537037</v>
      </c>
      <c r="T1559" s="15">
        <f t="shared" si="99"/>
        <v>41962.352766203709</v>
      </c>
    </row>
    <row r="1560" spans="1:20" ht="48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>
        <f t="shared" si="96"/>
        <v>109.67666666666666</v>
      </c>
      <c r="P1560">
        <f t="shared" si="97"/>
        <v>4062713.9281609193</v>
      </c>
      <c r="Q1560" t="s">
        <v>8316</v>
      </c>
      <c r="R1560" t="s">
        <v>8356</v>
      </c>
      <c r="S1560" s="15">
        <f t="shared" si="98"/>
        <v>41932.708877314813</v>
      </c>
      <c r="T1560" s="15">
        <f t="shared" si="99"/>
        <v>41961.190972222219</v>
      </c>
    </row>
    <row r="1561" spans="1:20" ht="32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>
        <f t="shared" si="96"/>
        <v>102.91</v>
      </c>
      <c r="P1561">
        <f t="shared" si="97"/>
        <v>18851034.293333333</v>
      </c>
      <c r="Q1561" t="s">
        <v>8309</v>
      </c>
      <c r="R1561" t="s">
        <v>8310</v>
      </c>
      <c r="S1561" s="15">
        <f t="shared" si="98"/>
        <v>41932.745046296295</v>
      </c>
      <c r="T1561" s="15">
        <f t="shared" si="99"/>
        <v>41962.786712962959</v>
      </c>
    </row>
    <row r="1562" spans="1:20" ht="48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>
        <f t="shared" si="96"/>
        <v>107.61100000000002</v>
      </c>
      <c r="P1562">
        <f t="shared" si="97"/>
        <v>20197628.671428572</v>
      </c>
      <c r="Q1562" t="s">
        <v>8309</v>
      </c>
      <c r="R1562" t="s">
        <v>8310</v>
      </c>
      <c r="S1562" s="15">
        <f t="shared" si="98"/>
        <v>41932.819525462961</v>
      </c>
      <c r="T1562" s="15">
        <f t="shared" si="99"/>
        <v>41992.861192129625</v>
      </c>
    </row>
    <row r="1563" spans="1:20" ht="48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>
        <f t="shared" si="96"/>
        <v>28.299999999999997</v>
      </c>
      <c r="P1563">
        <f t="shared" si="97"/>
        <v>70691927</v>
      </c>
      <c r="Q1563" t="s">
        <v>8335</v>
      </c>
      <c r="R1563" t="s">
        <v>8336</v>
      </c>
      <c r="S1563" s="15">
        <f t="shared" si="98"/>
        <v>41932.871990740743</v>
      </c>
      <c r="T1563" s="15">
        <f t="shared" si="99"/>
        <v>41965.249305555553</v>
      </c>
    </row>
    <row r="1564" spans="1:20" ht="48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>
        <f t="shared" si="96"/>
        <v>107.86500000000001</v>
      </c>
      <c r="P1564">
        <f t="shared" si="97"/>
        <v>6999380.1881188117</v>
      </c>
      <c r="Q1564" t="s">
        <v>8316</v>
      </c>
      <c r="R1564" t="s">
        <v>8317</v>
      </c>
      <c r="S1564" s="15">
        <f t="shared" si="98"/>
        <v>41933.291643518518</v>
      </c>
      <c r="T1564" s="15">
        <f t="shared" si="99"/>
        <v>41963.333310185189</v>
      </c>
    </row>
    <row r="1565" spans="1:20" ht="48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>
        <f t="shared" si="96"/>
        <v>0.71799999999999997</v>
      </c>
      <c r="P1565">
        <f t="shared" si="97"/>
        <v>141390024.40000001</v>
      </c>
      <c r="Q1565" t="s">
        <v>8309</v>
      </c>
      <c r="R1565" t="s">
        <v>8312</v>
      </c>
      <c r="S1565" s="15">
        <f t="shared" si="98"/>
        <v>41933.586157407408</v>
      </c>
      <c r="T1565" s="15">
        <f t="shared" si="99"/>
        <v>41975.627824074079</v>
      </c>
    </row>
    <row r="1566" spans="1:20" ht="48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>
        <f t="shared" si="96"/>
        <v>146.6</v>
      </c>
      <c r="P1566">
        <f t="shared" si="97"/>
        <v>44185063.0625</v>
      </c>
      <c r="Q1566" t="s">
        <v>8324</v>
      </c>
      <c r="R1566" t="s">
        <v>8325</v>
      </c>
      <c r="S1566" s="15">
        <f t="shared" si="98"/>
        <v>41933.838171296295</v>
      </c>
      <c r="T1566" s="15">
        <f t="shared" si="99"/>
        <v>41978.879837962959</v>
      </c>
    </row>
    <row r="1567" spans="1:20" ht="48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>
        <f t="shared" si="96"/>
        <v>105.982</v>
      </c>
      <c r="P1567">
        <f t="shared" si="97"/>
        <v>5966187.7679324895</v>
      </c>
      <c r="Q1567" t="s">
        <v>8309</v>
      </c>
      <c r="R1567" t="s">
        <v>8314</v>
      </c>
      <c r="S1567" s="15">
        <f t="shared" si="98"/>
        <v>41934.584502314814</v>
      </c>
      <c r="T1567" s="15">
        <f t="shared" si="99"/>
        <v>41964.626168981486</v>
      </c>
    </row>
    <row r="1568" spans="1:20" ht="48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>
        <f t="shared" si="96"/>
        <v>107.73299999999999</v>
      </c>
      <c r="P1568">
        <f t="shared" si="97"/>
        <v>24379265.396551725</v>
      </c>
      <c r="Q1568" t="s">
        <v>8324</v>
      </c>
      <c r="R1568" t="s">
        <v>8328</v>
      </c>
      <c r="S1568" s="15">
        <f t="shared" si="98"/>
        <v>41934.71056712963</v>
      </c>
      <c r="T1568" s="15">
        <f t="shared" si="99"/>
        <v>41955.752233796295</v>
      </c>
    </row>
    <row r="1569" spans="1:20" ht="32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>
        <f t="shared" si="96"/>
        <v>1.7457500000000001</v>
      </c>
      <c r="P1569">
        <f t="shared" si="97"/>
        <v>235668134.66666666</v>
      </c>
      <c r="Q1569" t="s">
        <v>8337</v>
      </c>
      <c r="R1569" t="s">
        <v>8338</v>
      </c>
      <c r="S1569" s="15">
        <f t="shared" si="98"/>
        <v>41934.842685185184</v>
      </c>
      <c r="T1569" s="15">
        <f t="shared" si="99"/>
        <v>41954.884351851855</v>
      </c>
    </row>
    <row r="1570" spans="1:20" ht="48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>
        <f t="shared" si="96"/>
        <v>120.10400000000001</v>
      </c>
      <c r="P1570">
        <f t="shared" si="97"/>
        <v>4350815.535384615</v>
      </c>
      <c r="Q1570" t="s">
        <v>8316</v>
      </c>
      <c r="R1570" t="s">
        <v>8356</v>
      </c>
      <c r="S1570" s="15">
        <f t="shared" si="98"/>
        <v>41934.914918981485</v>
      </c>
      <c r="T1570" s="15">
        <f t="shared" si="99"/>
        <v>41979.956585648149</v>
      </c>
    </row>
    <row r="1571" spans="1:20" ht="48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>
        <f t="shared" si="96"/>
        <v>2.1999999999999997</v>
      </c>
      <c r="P1571">
        <f t="shared" si="97"/>
        <v>235669820.5</v>
      </c>
      <c r="Q1571" t="s">
        <v>8324</v>
      </c>
      <c r="R1571" t="s">
        <v>8327</v>
      </c>
      <c r="S1571" s="15">
        <f t="shared" si="98"/>
        <v>41934.959756944445</v>
      </c>
      <c r="T1571" s="15">
        <f t="shared" si="99"/>
        <v>41965.001423611116</v>
      </c>
    </row>
    <row r="1572" spans="1:20" ht="48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>
        <f t="shared" si="96"/>
        <v>104.85537190082646</v>
      </c>
      <c r="P1572">
        <f t="shared" si="97"/>
        <v>4682213.543046358</v>
      </c>
      <c r="Q1572" t="s">
        <v>8309</v>
      </c>
      <c r="R1572" t="s">
        <v>8314</v>
      </c>
      <c r="S1572" s="15">
        <f t="shared" si="98"/>
        <v>41935.070486111108</v>
      </c>
      <c r="T1572" s="15">
        <f t="shared" si="99"/>
        <v>41957.216666666667</v>
      </c>
    </row>
    <row r="1573" spans="1:20" ht="48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>
        <f t="shared" si="96"/>
        <v>0.81600000000000006</v>
      </c>
      <c r="P1573">
        <f t="shared" si="97"/>
        <v>157115727.22222221</v>
      </c>
      <c r="Q1573" t="s">
        <v>8318</v>
      </c>
      <c r="R1573" t="s">
        <v>8320</v>
      </c>
      <c r="S1573" s="15">
        <f t="shared" si="98"/>
        <v>41935.221585648149</v>
      </c>
      <c r="T1573" s="15">
        <f t="shared" si="99"/>
        <v>41975.263252314813</v>
      </c>
    </row>
    <row r="1574" spans="1:20" ht="48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>
        <f t="shared" si="96"/>
        <v>0.44444444444444442</v>
      </c>
      <c r="P1574">
        <f t="shared" si="97"/>
        <v>1414066434</v>
      </c>
      <c r="Q1574" t="s">
        <v>8337</v>
      </c>
      <c r="R1574" t="s">
        <v>8342</v>
      </c>
      <c r="S1574" s="15">
        <f t="shared" si="98"/>
        <v>41935.509652777779</v>
      </c>
      <c r="T1574" s="15">
        <f t="shared" si="99"/>
        <v>41965.551319444443</v>
      </c>
    </row>
    <row r="1575" spans="1:20" ht="48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>
        <f t="shared" si="96"/>
        <v>111.07699999999998</v>
      </c>
      <c r="P1575">
        <f t="shared" si="97"/>
        <v>3994657.9265536722</v>
      </c>
      <c r="Q1575" t="s">
        <v>8309</v>
      </c>
      <c r="R1575" t="s">
        <v>8314</v>
      </c>
      <c r="S1575" s="15">
        <f t="shared" si="98"/>
        <v>41936.001226851848</v>
      </c>
      <c r="T1575" s="15">
        <f t="shared" si="99"/>
        <v>41966.042893518519</v>
      </c>
    </row>
    <row r="1576" spans="1:20" ht="48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>
        <f t="shared" si="96"/>
        <v>3.7600000000000002</v>
      </c>
      <c r="P1576">
        <f t="shared" si="97"/>
        <v>353527648.25</v>
      </c>
      <c r="Q1576" t="s">
        <v>8337</v>
      </c>
      <c r="R1576" t="s">
        <v>8342</v>
      </c>
      <c r="S1576" s="15">
        <f t="shared" si="98"/>
        <v>41936.020752314813</v>
      </c>
      <c r="T1576" s="15">
        <f t="shared" si="99"/>
        <v>41956.062418981484</v>
      </c>
    </row>
    <row r="1577" spans="1:20" ht="32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>
        <f t="shared" si="96"/>
        <v>6.6339999999999995</v>
      </c>
      <c r="P1577">
        <f t="shared" si="97"/>
        <v>38220667.972972974</v>
      </c>
      <c r="Q1577" t="s">
        <v>8318</v>
      </c>
      <c r="R1577" t="s">
        <v>8320</v>
      </c>
      <c r="S1577" s="15">
        <f t="shared" si="98"/>
        <v>41936.647164351853</v>
      </c>
      <c r="T1577" s="15">
        <f t="shared" si="99"/>
        <v>41981.688831018517</v>
      </c>
    </row>
    <row r="1578" spans="1:20" ht="48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>
        <f t="shared" si="96"/>
        <v>104.43333333333334</v>
      </c>
      <c r="P1578">
        <f t="shared" si="97"/>
        <v>50509913.5</v>
      </c>
      <c r="Q1578" t="s">
        <v>8316</v>
      </c>
      <c r="R1578" t="s">
        <v>8317</v>
      </c>
      <c r="S1578" s="15">
        <f t="shared" si="98"/>
        <v>41937.95344907407</v>
      </c>
      <c r="T1578" s="15">
        <f t="shared" si="99"/>
        <v>41972.995115740734</v>
      </c>
    </row>
    <row r="1579" spans="1:20" ht="48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>
        <f t="shared" si="96"/>
        <v>114.71959999999999</v>
      </c>
      <c r="P1579">
        <f t="shared" si="97"/>
        <v>14887819.936842104</v>
      </c>
      <c r="Q1579" t="s">
        <v>8316</v>
      </c>
      <c r="R1579" t="s">
        <v>8317</v>
      </c>
      <c r="S1579" s="15">
        <f t="shared" si="98"/>
        <v>41938.709421296298</v>
      </c>
      <c r="T1579" s="15">
        <f t="shared" si="99"/>
        <v>41966.916666666672</v>
      </c>
    </row>
    <row r="1580" spans="1:20" ht="48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>
        <f t="shared" si="96"/>
        <v>0.82000000000000006</v>
      </c>
      <c r="P1580">
        <f t="shared" si="97"/>
        <v>282868714.19999999</v>
      </c>
      <c r="Q1580" t="s">
        <v>8309</v>
      </c>
      <c r="R1580" t="s">
        <v>8315</v>
      </c>
      <c r="S1580" s="15">
        <f t="shared" si="98"/>
        <v>41938.717256944445</v>
      </c>
      <c r="T1580" s="15">
        <f t="shared" si="99"/>
        <v>41969.551388888889</v>
      </c>
    </row>
    <row r="1581" spans="1:20" ht="32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>
        <f t="shared" si="96"/>
        <v>0.1</v>
      </c>
      <c r="P1581">
        <f t="shared" si="97"/>
        <v>1414351127</v>
      </c>
      <c r="Q1581" t="s">
        <v>8335</v>
      </c>
      <c r="R1581" t="s">
        <v>8336</v>
      </c>
      <c r="S1581" s="15">
        <f t="shared" si="98"/>
        <v>41938.804710648146</v>
      </c>
      <c r="T1581" s="15">
        <f t="shared" si="99"/>
        <v>41956.846377314811</v>
      </c>
    </row>
    <row r="1582" spans="1:20" ht="48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>
        <f t="shared" si="96"/>
        <v>0.33333333333333337</v>
      </c>
      <c r="P1582">
        <f t="shared" si="97"/>
        <v>1414358778</v>
      </c>
      <c r="Q1582" t="s">
        <v>8309</v>
      </c>
      <c r="R1582" t="s">
        <v>8312</v>
      </c>
      <c r="S1582" s="15">
        <f t="shared" si="98"/>
        <v>41938.893263888887</v>
      </c>
      <c r="T1582" s="15">
        <f t="shared" si="99"/>
        <v>41959.934930555552</v>
      </c>
    </row>
    <row r="1583" spans="1:20" ht="48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>
        <f t="shared" si="96"/>
        <v>117.86666666666667</v>
      </c>
      <c r="P1583">
        <f t="shared" si="97"/>
        <v>14432332.816326531</v>
      </c>
      <c r="Q1583" t="s">
        <v>8337</v>
      </c>
      <c r="R1583" t="s">
        <v>8338</v>
      </c>
      <c r="S1583" s="15">
        <f t="shared" si="98"/>
        <v>41939.00712962963</v>
      </c>
      <c r="T1583" s="15">
        <f t="shared" si="99"/>
        <v>41969.052083333328</v>
      </c>
    </row>
    <row r="1584" spans="1:20" ht="48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>
        <f t="shared" si="96"/>
        <v>119.756</v>
      </c>
      <c r="P1584">
        <f t="shared" si="97"/>
        <v>11050134.6875</v>
      </c>
      <c r="Q1584" t="s">
        <v>8316</v>
      </c>
      <c r="R1584" t="s">
        <v>8356</v>
      </c>
      <c r="S1584" s="15">
        <f t="shared" si="98"/>
        <v>41939.569907407407</v>
      </c>
      <c r="T1584" s="15">
        <f t="shared" si="99"/>
        <v>41969.611574074079</v>
      </c>
    </row>
    <row r="1585" spans="1:20" ht="16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>
        <f t="shared" si="96"/>
        <v>35.856000000000002</v>
      </c>
      <c r="P1585">
        <f t="shared" si="97"/>
        <v>117869834.16666667</v>
      </c>
      <c r="Q1585" t="s">
        <v>8309</v>
      </c>
      <c r="R1585" t="s">
        <v>8313</v>
      </c>
      <c r="S1585" s="15">
        <f t="shared" si="98"/>
        <v>41939.810300925928</v>
      </c>
      <c r="T1585" s="15">
        <f t="shared" si="99"/>
        <v>41969.851967592593</v>
      </c>
    </row>
    <row r="1586" spans="1:20" ht="48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>
        <f t="shared" si="96"/>
        <v>37.412500000000001</v>
      </c>
      <c r="P1586">
        <f t="shared" si="97"/>
        <v>39289949.361111112</v>
      </c>
      <c r="Q1586" t="s">
        <v>8316</v>
      </c>
      <c r="R1586" t="s">
        <v>8317</v>
      </c>
      <c r="S1586" s="15">
        <f t="shared" si="98"/>
        <v>41939.8122337963</v>
      </c>
      <c r="T1586" s="15">
        <f t="shared" si="99"/>
        <v>41969.853900462964</v>
      </c>
    </row>
    <row r="1587" spans="1:20" ht="48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>
        <f t="shared" si="96"/>
        <v>1.8799999999999997E-2</v>
      </c>
      <c r="P1587">
        <f t="shared" si="97"/>
        <v>202065263.42857143</v>
      </c>
      <c r="Q1587" t="s">
        <v>8316</v>
      </c>
      <c r="R1587" t="s">
        <v>8356</v>
      </c>
      <c r="S1587" s="15">
        <f t="shared" si="98"/>
        <v>41940.028287037036</v>
      </c>
      <c r="T1587" s="15">
        <f t="shared" si="99"/>
        <v>42000.0699537037</v>
      </c>
    </row>
    <row r="1588" spans="1:20" ht="48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>
        <f t="shared" si="96"/>
        <v>0.90909090909090906</v>
      </c>
      <c r="P1588">
        <f t="shared" si="97"/>
        <v>707252568.5</v>
      </c>
      <c r="Q1588" t="s">
        <v>8316</v>
      </c>
      <c r="R1588" t="s">
        <v>8317</v>
      </c>
      <c r="S1588" s="15">
        <f t="shared" si="98"/>
        <v>41940.587233796294</v>
      </c>
      <c r="T1588" s="15">
        <f t="shared" si="99"/>
        <v>41968.041666666672</v>
      </c>
    </row>
    <row r="1589" spans="1:20" ht="48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>
        <f t="shared" si="96"/>
        <v>120</v>
      </c>
      <c r="P1589">
        <f t="shared" si="97"/>
        <v>45629228.483870968</v>
      </c>
      <c r="Q1589" t="s">
        <v>8316</v>
      </c>
      <c r="R1589" t="s">
        <v>8317</v>
      </c>
      <c r="S1589" s="15">
        <f t="shared" si="98"/>
        <v>41940.598182870373</v>
      </c>
      <c r="T1589" s="15">
        <f t="shared" si="99"/>
        <v>41970.639849537038</v>
      </c>
    </row>
    <row r="1590" spans="1:20" ht="48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>
        <f t="shared" si="96"/>
        <v>10.214285714285715</v>
      </c>
      <c r="P1590">
        <f t="shared" si="97"/>
        <v>88406956.6875</v>
      </c>
      <c r="Q1590" t="s">
        <v>8318</v>
      </c>
      <c r="R1590" t="s">
        <v>8320</v>
      </c>
      <c r="S1590" s="15">
        <f t="shared" si="98"/>
        <v>41940.658645833333</v>
      </c>
      <c r="T1590" s="15">
        <f t="shared" si="99"/>
        <v>41974</v>
      </c>
    </row>
    <row r="1591" spans="1:20" ht="48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>
        <f t="shared" si="96"/>
        <v>160.22808571428573</v>
      </c>
      <c r="P1591">
        <f t="shared" si="97"/>
        <v>1520982.9602150538</v>
      </c>
      <c r="Q1591" t="s">
        <v>8316</v>
      </c>
      <c r="R1591" t="s">
        <v>8317</v>
      </c>
      <c r="S1591" s="15">
        <f t="shared" si="98"/>
        <v>41940.69158564815</v>
      </c>
      <c r="T1591" s="15">
        <f t="shared" si="99"/>
        <v>41969.332638888889</v>
      </c>
    </row>
    <row r="1592" spans="1:20" ht="48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>
        <f t="shared" si="96"/>
        <v>1.3333333333333335</v>
      </c>
      <c r="P1592">
        <f t="shared" si="97"/>
        <v>707265720</v>
      </c>
      <c r="Q1592" t="s">
        <v>8337</v>
      </c>
      <c r="R1592" t="s">
        <v>8338</v>
      </c>
      <c r="S1592" s="15">
        <f t="shared" si="98"/>
        <v>41940.89166666667</v>
      </c>
      <c r="T1592" s="15">
        <f t="shared" si="99"/>
        <v>41970.933333333334</v>
      </c>
    </row>
    <row r="1593" spans="1:20" ht="48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>
        <f t="shared" si="96"/>
        <v>5</v>
      </c>
      <c r="P1593">
        <f t="shared" si="97"/>
        <v>353634507.75</v>
      </c>
      <c r="Q1593" t="s">
        <v>8316</v>
      </c>
      <c r="R1593" t="s">
        <v>8317</v>
      </c>
      <c r="S1593" s="15">
        <f t="shared" si="98"/>
        <v>41940.967951388891</v>
      </c>
      <c r="T1593" s="15">
        <f t="shared" si="99"/>
        <v>41952.5</v>
      </c>
    </row>
    <row r="1594" spans="1:20" ht="32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>
        <f t="shared" si="96"/>
        <v>1.3</v>
      </c>
      <c r="P1594">
        <f t="shared" si="97"/>
        <v>176818712.125</v>
      </c>
      <c r="Q1594" t="s">
        <v>8318</v>
      </c>
      <c r="R1594" t="s">
        <v>8320</v>
      </c>
      <c r="S1594" s="15">
        <f t="shared" si="98"/>
        <v>41941.10297453704</v>
      </c>
      <c r="T1594" s="15">
        <f t="shared" si="99"/>
        <v>41971.144641203704</v>
      </c>
    </row>
    <row r="1595" spans="1:20" ht="32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2.3076923076923079</v>
      </c>
      <c r="P1595">
        <f t="shared" si="97"/>
        <v>471525989.66666669</v>
      </c>
      <c r="Q1595" t="s">
        <v>8337</v>
      </c>
      <c r="R1595" t="s">
        <v>8344</v>
      </c>
      <c r="S1595" s="15">
        <f t="shared" si="98"/>
        <v>41941.430196759262</v>
      </c>
      <c r="T1595" s="15">
        <f t="shared" si="99"/>
        <v>41986.471863425926</v>
      </c>
    </row>
    <row r="1596" spans="1:20" ht="48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>
        <f t="shared" si="96"/>
        <v>247.84</v>
      </c>
      <c r="P1596">
        <f t="shared" si="97"/>
        <v>4668594.2079207925</v>
      </c>
      <c r="Q1596" t="s">
        <v>8318</v>
      </c>
      <c r="R1596" t="s">
        <v>8348</v>
      </c>
      <c r="S1596" s="15">
        <f t="shared" si="98"/>
        <v>41941.500520833331</v>
      </c>
      <c r="T1596" s="15">
        <f t="shared" si="99"/>
        <v>41976.542187500003</v>
      </c>
    </row>
    <row r="1597" spans="1:20" ht="48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>
        <f t="shared" si="96"/>
        <v>0</v>
      </c>
      <c r="P1597" t="e">
        <f t="shared" si="97"/>
        <v>#DIV/0!</v>
      </c>
      <c r="Q1597" t="s">
        <v>8316</v>
      </c>
      <c r="R1597" t="s">
        <v>8317</v>
      </c>
      <c r="S1597" s="15">
        <f t="shared" si="98"/>
        <v>41941.585231481484</v>
      </c>
      <c r="T1597" s="15">
        <f t="shared" si="99"/>
        <v>41991.626898148148</v>
      </c>
    </row>
    <row r="1598" spans="1:20" ht="32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>
        <f t="shared" si="96"/>
        <v>0.42</v>
      </c>
      <c r="P1598">
        <f t="shared" si="97"/>
        <v>83211741.235294119</v>
      </c>
      <c r="Q1598" t="s">
        <v>8321</v>
      </c>
      <c r="R1598" t="s">
        <v>8340</v>
      </c>
      <c r="S1598" s="15">
        <f t="shared" si="98"/>
        <v>41941.680567129632</v>
      </c>
      <c r="T1598" s="15">
        <f t="shared" si="99"/>
        <v>41971.722233796296</v>
      </c>
    </row>
    <row r="1599" spans="1:20" ht="48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>
        <f t="shared" si="96"/>
        <v>100.125</v>
      </c>
      <c r="P1599">
        <f t="shared" si="97"/>
        <v>12518583.061946902</v>
      </c>
      <c r="Q1599" t="s">
        <v>8316</v>
      </c>
      <c r="R1599" t="s">
        <v>8317</v>
      </c>
      <c r="S1599" s="15">
        <f t="shared" si="98"/>
        <v>41941.683865740742</v>
      </c>
      <c r="T1599" s="15">
        <f t="shared" si="99"/>
        <v>41970.125</v>
      </c>
    </row>
    <row r="1600" spans="1:20" ht="48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>
        <f t="shared" si="96"/>
        <v>111.07499999999999</v>
      </c>
      <c r="P1600">
        <f t="shared" si="97"/>
        <v>21763165.784615386</v>
      </c>
      <c r="Q1600" t="s">
        <v>8316</v>
      </c>
      <c r="R1600" t="s">
        <v>8317</v>
      </c>
      <c r="S1600" s="15">
        <f t="shared" si="98"/>
        <v>41941.75203703704</v>
      </c>
      <c r="T1600" s="15">
        <f t="shared" si="99"/>
        <v>41964.708333333328</v>
      </c>
    </row>
    <row r="1601" spans="1:20" ht="48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>
        <f t="shared" si="96"/>
        <v>175.95744680851064</v>
      </c>
      <c r="P1601">
        <f t="shared" si="97"/>
        <v>19378220.90410959</v>
      </c>
      <c r="Q1601" t="s">
        <v>8337</v>
      </c>
      <c r="R1601" t="s">
        <v>8338</v>
      </c>
      <c r="S1601" s="15">
        <f t="shared" si="98"/>
        <v>41941.802384259259</v>
      </c>
      <c r="T1601" s="15">
        <f t="shared" si="99"/>
        <v>41974.125</v>
      </c>
    </row>
    <row r="1602" spans="1:20" ht="48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>
        <f t="shared" ref="O1602:O1665" si="100">(E1602/D1602)*100</f>
        <v>0</v>
      </c>
      <c r="P1602" t="e">
        <f t="shared" ref="P1602:P1665" si="101">(J1602/L1602)</f>
        <v>#DIV/0!</v>
      </c>
      <c r="Q1602" t="s">
        <v>8335</v>
      </c>
      <c r="R1602" t="s">
        <v>8352</v>
      </c>
      <c r="S1602" s="15">
        <f t="shared" ref="S1602:S1665" si="102">(((J1602/60)/60)/24)+DATE(1970,1,1)</f>
        <v>41942.653379629628</v>
      </c>
      <c r="T1602" s="15">
        <f t="shared" ref="T1602:T1665" si="103">(((I1602/60)/60)/24)+DATE(1970,1,1)</f>
        <v>41972.6950462963</v>
      </c>
    </row>
    <row r="1603" spans="1:20" ht="48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>
        <f t="shared" si="100"/>
        <v>3.3333333333333333E-2</v>
      </c>
      <c r="P1603">
        <f t="shared" si="101"/>
        <v>1414700390</v>
      </c>
      <c r="Q1603" t="s">
        <v>8316</v>
      </c>
      <c r="R1603" t="s">
        <v>8358</v>
      </c>
      <c r="S1603" s="15">
        <f t="shared" si="102"/>
        <v>41942.84710648148</v>
      </c>
      <c r="T1603" s="15">
        <f t="shared" si="103"/>
        <v>41972.888773148152</v>
      </c>
    </row>
    <row r="1604" spans="1:20" ht="48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>
        <f t="shared" si="100"/>
        <v>108</v>
      </c>
      <c r="P1604">
        <f t="shared" si="101"/>
        <v>11789382.625</v>
      </c>
      <c r="Q1604" t="s">
        <v>8335</v>
      </c>
      <c r="R1604" t="s">
        <v>8351</v>
      </c>
      <c r="S1604" s="15">
        <f t="shared" si="102"/>
        <v>41943.142534722225</v>
      </c>
      <c r="T1604" s="15">
        <f t="shared" si="103"/>
        <v>41973.184201388889</v>
      </c>
    </row>
    <row r="1605" spans="1:20" ht="32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>
        <f t="shared" si="100"/>
        <v>116.25714285714285</v>
      </c>
      <c r="P1605">
        <f t="shared" si="101"/>
        <v>8574175.7212121207</v>
      </c>
      <c r="Q1605" t="s">
        <v>8309</v>
      </c>
      <c r="R1605" t="s">
        <v>8314</v>
      </c>
      <c r="S1605" s="15">
        <f t="shared" si="102"/>
        <v>41943.293912037036</v>
      </c>
      <c r="T1605" s="15">
        <f t="shared" si="103"/>
        <v>41974.3355787037</v>
      </c>
    </row>
    <row r="1606" spans="1:20" ht="32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>
        <f t="shared" si="100"/>
        <v>106.73333333333332</v>
      </c>
      <c r="P1606">
        <f t="shared" si="101"/>
        <v>34506482.780487806</v>
      </c>
      <c r="Q1606" t="s">
        <v>8321</v>
      </c>
      <c r="R1606" t="s">
        <v>8322</v>
      </c>
      <c r="S1606" s="15">
        <f t="shared" si="102"/>
        <v>41943.604097222218</v>
      </c>
      <c r="T1606" s="15">
        <f t="shared" si="103"/>
        <v>41974.207638888889</v>
      </c>
    </row>
    <row r="1607" spans="1:20" ht="32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>
        <f t="shared" si="100"/>
        <v>102.04444444444445</v>
      </c>
      <c r="P1607">
        <f t="shared" si="101"/>
        <v>22456804.15873016</v>
      </c>
      <c r="Q1607" t="s">
        <v>8316</v>
      </c>
      <c r="R1607" t="s">
        <v>8317</v>
      </c>
      <c r="S1607" s="15">
        <f t="shared" si="102"/>
        <v>41943.753032407411</v>
      </c>
      <c r="T1607" s="15">
        <f t="shared" si="103"/>
        <v>41973.794699074075</v>
      </c>
    </row>
    <row r="1608" spans="1:20" ht="16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>
        <f t="shared" si="100"/>
        <v>103.77499999999999</v>
      </c>
      <c r="P1608">
        <f t="shared" si="101"/>
        <v>18138230.064102564</v>
      </c>
      <c r="Q1608" t="s">
        <v>8324</v>
      </c>
      <c r="R1608" t="s">
        <v>8353</v>
      </c>
      <c r="S1608" s="15">
        <f t="shared" si="102"/>
        <v>41943.791030092594</v>
      </c>
      <c r="T1608" s="15">
        <f t="shared" si="103"/>
        <v>41974.832696759258</v>
      </c>
    </row>
    <row r="1609" spans="1:20" ht="48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>
        <f t="shared" si="100"/>
        <v>100</v>
      </c>
      <c r="P1609">
        <f t="shared" si="101"/>
        <v>50530199.535714284</v>
      </c>
      <c r="Q1609" t="s">
        <v>8316</v>
      </c>
      <c r="R1609" t="s">
        <v>8317</v>
      </c>
      <c r="S1609" s="15">
        <f t="shared" si="102"/>
        <v>41944.527627314819</v>
      </c>
      <c r="T1609" s="15">
        <f t="shared" si="103"/>
        <v>42004.569293981483</v>
      </c>
    </row>
    <row r="1610" spans="1:20" ht="48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>
        <f t="shared" si="100"/>
        <v>140.05000000000001</v>
      </c>
      <c r="P1610">
        <f t="shared" si="101"/>
        <v>8039048.2272727275</v>
      </c>
      <c r="Q1610" t="s">
        <v>8318</v>
      </c>
      <c r="R1610" t="s">
        <v>8348</v>
      </c>
      <c r="S1610" s="15">
        <f t="shared" si="102"/>
        <v>41944.83898148148</v>
      </c>
      <c r="T1610" s="15">
        <f t="shared" si="103"/>
        <v>42004.880648148144</v>
      </c>
    </row>
    <row r="1611" spans="1:20" ht="48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>
        <f t="shared" si="100"/>
        <v>5.0256410256410255</v>
      </c>
      <c r="P1611">
        <f t="shared" si="101"/>
        <v>141487916.09999999</v>
      </c>
      <c r="Q1611" t="s">
        <v>8324</v>
      </c>
      <c r="R1611" t="s">
        <v>8327</v>
      </c>
      <c r="S1611" s="15">
        <f t="shared" si="102"/>
        <v>41944.916215277779</v>
      </c>
      <c r="T1611" s="15">
        <f t="shared" si="103"/>
        <v>41974.957881944443</v>
      </c>
    </row>
    <row r="1612" spans="1:20" ht="16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>
        <f t="shared" si="100"/>
        <v>0.6696428571428571</v>
      </c>
      <c r="P1612">
        <f t="shared" si="101"/>
        <v>471629888.33333331</v>
      </c>
      <c r="Q1612" t="s">
        <v>8309</v>
      </c>
      <c r="R1612" t="s">
        <v>8315</v>
      </c>
      <c r="S1612" s="15">
        <f t="shared" si="102"/>
        <v>41945.037789351853</v>
      </c>
      <c r="T1612" s="15">
        <f t="shared" si="103"/>
        <v>41998.208333333328</v>
      </c>
    </row>
    <row r="1613" spans="1:20" ht="48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>
        <f t="shared" si="100"/>
        <v>0</v>
      </c>
      <c r="P1613" t="e">
        <f t="shared" si="101"/>
        <v>#DIV/0!</v>
      </c>
      <c r="Q1613" t="s">
        <v>8321</v>
      </c>
      <c r="R1613" t="s">
        <v>8340</v>
      </c>
      <c r="S1613" s="15">
        <f t="shared" si="102"/>
        <v>41945.133506944447</v>
      </c>
      <c r="T1613" s="15">
        <f t="shared" si="103"/>
        <v>42005.175173611111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>
        <f t="shared" si="100"/>
        <v>114.40638297872341</v>
      </c>
      <c r="P1614">
        <f t="shared" si="101"/>
        <v>6178931.6419213973</v>
      </c>
      <c r="Q1614" t="s">
        <v>8321</v>
      </c>
      <c r="R1614" t="s">
        <v>8322</v>
      </c>
      <c r="S1614" s="15">
        <f t="shared" si="102"/>
        <v>41946.029467592591</v>
      </c>
      <c r="T1614" s="15">
        <f t="shared" si="103"/>
        <v>41977.027083333334</v>
      </c>
    </row>
    <row r="1615" spans="1:20" ht="48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>
        <f t="shared" si="100"/>
        <v>3.3333333333333335</v>
      </c>
      <c r="P1615">
        <f t="shared" si="101"/>
        <v>1414992860</v>
      </c>
      <c r="Q1615" t="s">
        <v>8318</v>
      </c>
      <c r="R1615" t="s">
        <v>8319</v>
      </c>
      <c r="S1615" s="15">
        <f t="shared" si="102"/>
        <v>41946.232175925928</v>
      </c>
      <c r="T1615" s="15">
        <f t="shared" si="103"/>
        <v>41976.232175925921</v>
      </c>
    </row>
    <row r="1616" spans="1:20" ht="48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>
        <f t="shared" si="100"/>
        <v>105</v>
      </c>
      <c r="P1616">
        <f t="shared" si="101"/>
        <v>34512890.390243903</v>
      </c>
      <c r="Q1616" t="s">
        <v>8316</v>
      </c>
      <c r="R1616" t="s">
        <v>8317</v>
      </c>
      <c r="S1616" s="15">
        <f t="shared" si="102"/>
        <v>41946.644745370373</v>
      </c>
      <c r="T1616" s="15">
        <f t="shared" si="103"/>
        <v>41976.644745370373</v>
      </c>
    </row>
    <row r="1617" spans="1:20" ht="48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>
        <f t="shared" si="100"/>
        <v>167.41666666666666</v>
      </c>
      <c r="P1617">
        <f t="shared" si="101"/>
        <v>14010208.346534653</v>
      </c>
      <c r="Q1617" t="s">
        <v>8318</v>
      </c>
      <c r="R1617" t="s">
        <v>8348</v>
      </c>
      <c r="S1617" s="15">
        <f t="shared" si="102"/>
        <v>41946.674108796295</v>
      </c>
      <c r="T1617" s="15">
        <f t="shared" si="103"/>
        <v>41976.166666666672</v>
      </c>
    </row>
    <row r="1618" spans="1:20" ht="48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>
        <f t="shared" si="100"/>
        <v>0.375</v>
      </c>
      <c r="P1618">
        <f t="shared" si="101"/>
        <v>1415050395</v>
      </c>
      <c r="Q1618" t="s">
        <v>8318</v>
      </c>
      <c r="R1618" t="s">
        <v>8320</v>
      </c>
      <c r="S1618" s="15">
        <f t="shared" si="102"/>
        <v>41946.898090277777</v>
      </c>
      <c r="T1618" s="15">
        <f t="shared" si="103"/>
        <v>41991.898090277777</v>
      </c>
    </row>
    <row r="1619" spans="1:20" ht="48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>
        <f t="shared" si="100"/>
        <v>20</v>
      </c>
      <c r="P1619">
        <f t="shared" si="101"/>
        <v>1415053749</v>
      </c>
      <c r="Q1619" t="s">
        <v>8316</v>
      </c>
      <c r="R1619" t="s">
        <v>8358</v>
      </c>
      <c r="S1619" s="15">
        <f t="shared" si="102"/>
        <v>41946.936909722222</v>
      </c>
      <c r="T1619" s="15">
        <f t="shared" si="103"/>
        <v>41966.936909722222</v>
      </c>
    </row>
    <row r="1620" spans="1:20" ht="32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>
        <f t="shared" si="100"/>
        <v>4.5714285714285712</v>
      </c>
      <c r="P1620">
        <f t="shared" si="101"/>
        <v>108851130.6923077</v>
      </c>
      <c r="Q1620" t="s">
        <v>8321</v>
      </c>
      <c r="R1620" t="s">
        <v>8340</v>
      </c>
      <c r="S1620" s="15">
        <f t="shared" si="102"/>
        <v>41947.063645833332</v>
      </c>
      <c r="T1620" s="15">
        <f t="shared" si="103"/>
        <v>41977.063645833332</v>
      </c>
    </row>
    <row r="1621" spans="1:20" ht="64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>
        <f t="shared" si="100"/>
        <v>65.24636363636364</v>
      </c>
      <c r="P1621">
        <f t="shared" si="101"/>
        <v>3974996.4438202246</v>
      </c>
      <c r="Q1621" t="s">
        <v>8318</v>
      </c>
      <c r="R1621" t="s">
        <v>8320</v>
      </c>
      <c r="S1621" s="15">
        <f t="shared" si="102"/>
        <v>41947.457569444443</v>
      </c>
      <c r="T1621" s="15">
        <f t="shared" si="103"/>
        <v>41977.457569444443</v>
      </c>
    </row>
    <row r="1622" spans="1:20" ht="48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>
        <f t="shared" si="100"/>
        <v>116.86666666666667</v>
      </c>
      <c r="P1622">
        <f t="shared" si="101"/>
        <v>40432145.371428572</v>
      </c>
      <c r="Q1622" t="s">
        <v>8316</v>
      </c>
      <c r="R1622" t="s">
        <v>8317</v>
      </c>
      <c r="S1622" s="15">
        <f t="shared" si="102"/>
        <v>41947.762592592589</v>
      </c>
      <c r="T1622" s="15">
        <f t="shared" si="103"/>
        <v>41987.762592592597</v>
      </c>
    </row>
    <row r="1623" spans="1:20" ht="48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>
        <f t="shared" si="100"/>
        <v>7.26</v>
      </c>
      <c r="P1623">
        <f t="shared" si="101"/>
        <v>157237831.1111111</v>
      </c>
      <c r="Q1623" t="s">
        <v>8318</v>
      </c>
      <c r="R1623" t="s">
        <v>8320</v>
      </c>
      <c r="S1623" s="15">
        <f t="shared" si="102"/>
        <v>41947.940740740742</v>
      </c>
      <c r="T1623" s="15">
        <f t="shared" si="103"/>
        <v>41972.666666666672</v>
      </c>
    </row>
    <row r="1624" spans="1:20" ht="32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>
        <f t="shared" si="100"/>
        <v>34</v>
      </c>
      <c r="P1624">
        <f t="shared" si="101"/>
        <v>202163683</v>
      </c>
      <c r="Q1624" t="s">
        <v>8318</v>
      </c>
      <c r="R1624" t="s">
        <v>8319</v>
      </c>
      <c r="S1624" s="15">
        <f t="shared" si="102"/>
        <v>41948.00209490741</v>
      </c>
      <c r="T1624" s="15">
        <f t="shared" si="103"/>
        <v>41978.00209490741</v>
      </c>
    </row>
    <row r="1625" spans="1:20" ht="32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>
        <f t="shared" si="100"/>
        <v>0.40666666666666662</v>
      </c>
      <c r="P1625">
        <f t="shared" si="101"/>
        <v>707574579.5</v>
      </c>
      <c r="Q1625" t="s">
        <v>8318</v>
      </c>
      <c r="R1625" t="s">
        <v>8320</v>
      </c>
      <c r="S1625" s="15">
        <f t="shared" si="102"/>
        <v>41948.041192129633</v>
      </c>
      <c r="T1625" s="15">
        <f t="shared" si="103"/>
        <v>41978.041192129633</v>
      </c>
    </row>
    <row r="1626" spans="1:20" ht="48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>
        <f t="shared" si="100"/>
        <v>133</v>
      </c>
      <c r="P1626">
        <f t="shared" si="101"/>
        <v>45651398.903225809</v>
      </c>
      <c r="Q1626" t="s">
        <v>8316</v>
      </c>
      <c r="R1626" t="s">
        <v>8317</v>
      </c>
      <c r="S1626" s="15">
        <f t="shared" si="102"/>
        <v>41948.552847222221</v>
      </c>
      <c r="T1626" s="15">
        <f t="shared" si="103"/>
        <v>42008.552847222221</v>
      </c>
    </row>
    <row r="1627" spans="1:20" ht="48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>
        <f t="shared" si="100"/>
        <v>161.97999999999999</v>
      </c>
      <c r="P1627">
        <f t="shared" si="101"/>
        <v>2301129.3544715447</v>
      </c>
      <c r="Q1627" t="s">
        <v>8337</v>
      </c>
      <c r="R1627" t="s">
        <v>8338</v>
      </c>
      <c r="S1627" s="15">
        <f t="shared" si="102"/>
        <v>41948.56658564815</v>
      </c>
      <c r="T1627" s="15">
        <f t="shared" si="103"/>
        <v>41979.25</v>
      </c>
    </row>
    <row r="1628" spans="1:20" ht="32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>
        <f t="shared" si="100"/>
        <v>0.41111111111111115</v>
      </c>
      <c r="P1628">
        <f t="shared" si="101"/>
        <v>353802108.75</v>
      </c>
      <c r="Q1628" t="s">
        <v>8316</v>
      </c>
      <c r="R1628" t="s">
        <v>8317</v>
      </c>
      <c r="S1628" s="15">
        <f t="shared" si="102"/>
        <v>41948.727256944447</v>
      </c>
      <c r="T1628" s="15">
        <f t="shared" si="103"/>
        <v>41978.727256944447</v>
      </c>
    </row>
    <row r="1629" spans="1:20" ht="48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>
        <f t="shared" si="100"/>
        <v>28.405999999999999</v>
      </c>
      <c r="P1629">
        <f t="shared" si="101"/>
        <v>2650210.1666666665</v>
      </c>
      <c r="Q1629" t="s">
        <v>8332</v>
      </c>
      <c r="R1629" t="s">
        <v>8333</v>
      </c>
      <c r="S1629" s="15">
        <f t="shared" si="102"/>
        <v>41948.771168981482</v>
      </c>
      <c r="T1629" s="15">
        <f t="shared" si="103"/>
        <v>41978.771168981482</v>
      </c>
    </row>
    <row r="1630" spans="1:20" ht="48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>
        <f t="shared" si="100"/>
        <v>0</v>
      </c>
      <c r="P1630" t="e">
        <f t="shared" si="101"/>
        <v>#DIV/0!</v>
      </c>
      <c r="Q1630" t="s">
        <v>8316</v>
      </c>
      <c r="R1630" t="s">
        <v>8317</v>
      </c>
      <c r="S1630" s="15">
        <f t="shared" si="102"/>
        <v>41948.957465277781</v>
      </c>
      <c r="T1630" s="15">
        <f t="shared" si="103"/>
        <v>41963.957465277781</v>
      </c>
    </row>
    <row r="1631" spans="1:20" ht="48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>
        <f t="shared" si="100"/>
        <v>112.63736263736264</v>
      </c>
      <c r="P1631">
        <f t="shared" si="101"/>
        <v>3764075.2765957448</v>
      </c>
      <c r="Q1631" t="s">
        <v>8309</v>
      </c>
      <c r="R1631" t="s">
        <v>8314</v>
      </c>
      <c r="S1631" s="15">
        <f t="shared" si="102"/>
        <v>41949.697962962964</v>
      </c>
      <c r="T1631" s="15">
        <f t="shared" si="103"/>
        <v>41994.697962962964</v>
      </c>
    </row>
    <row r="1632" spans="1:20" ht="48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>
        <f t="shared" si="100"/>
        <v>0</v>
      </c>
      <c r="P1632" t="e">
        <f t="shared" si="101"/>
        <v>#DIV/0!</v>
      </c>
      <c r="Q1632" t="s">
        <v>8316</v>
      </c>
      <c r="R1632" t="s">
        <v>8317</v>
      </c>
      <c r="S1632" s="15">
        <f t="shared" si="102"/>
        <v>41950.114108796297</v>
      </c>
      <c r="T1632" s="15">
        <f t="shared" si="103"/>
        <v>42010.114108796297</v>
      </c>
    </row>
    <row r="1633" spans="1:20" ht="48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>
        <f t="shared" si="100"/>
        <v>16.566666666666666</v>
      </c>
      <c r="P1633">
        <f t="shared" si="101"/>
        <v>83255380.235294119</v>
      </c>
      <c r="Q1633" t="s">
        <v>8316</v>
      </c>
      <c r="R1633" t="s">
        <v>8317</v>
      </c>
      <c r="S1633" s="15">
        <f t="shared" si="102"/>
        <v>41950.26694444444</v>
      </c>
      <c r="T1633" s="15">
        <f t="shared" si="103"/>
        <v>41963.669444444444</v>
      </c>
    </row>
    <row r="1634" spans="1:20" ht="48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>
        <f t="shared" si="100"/>
        <v>101.72463768115942</v>
      </c>
      <c r="P1634">
        <f t="shared" si="101"/>
        <v>21774521.138461538</v>
      </c>
      <c r="Q1634" t="s">
        <v>8324</v>
      </c>
      <c r="R1634" t="s">
        <v>8325</v>
      </c>
      <c r="S1634" s="15">
        <f t="shared" si="102"/>
        <v>41950.29483796296</v>
      </c>
      <c r="T1634" s="15">
        <f t="shared" si="103"/>
        <v>41990.332638888889</v>
      </c>
    </row>
    <row r="1635" spans="1:20" ht="48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>
        <f t="shared" si="100"/>
        <v>106.33333333333333</v>
      </c>
      <c r="P1635">
        <f t="shared" si="101"/>
        <v>42890686.848484851</v>
      </c>
      <c r="Q1635" t="s">
        <v>8316</v>
      </c>
      <c r="R1635" t="s">
        <v>8317</v>
      </c>
      <c r="S1635" s="15">
        <f t="shared" si="102"/>
        <v>41950.859560185185</v>
      </c>
      <c r="T1635" s="15">
        <f t="shared" si="103"/>
        <v>41964.204861111109</v>
      </c>
    </row>
    <row r="1636" spans="1:20" ht="32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>
        <f t="shared" si="100"/>
        <v>113.77333333333333</v>
      </c>
      <c r="P1636">
        <f t="shared" si="101"/>
        <v>8958216.4367088601</v>
      </c>
      <c r="Q1636" t="s">
        <v>8309</v>
      </c>
      <c r="R1636" t="s">
        <v>8314</v>
      </c>
      <c r="S1636" s="15">
        <f t="shared" si="102"/>
        <v>41950.923576388886</v>
      </c>
      <c r="T1636" s="15">
        <f t="shared" si="103"/>
        <v>41984.207638888889</v>
      </c>
    </row>
    <row r="1637" spans="1:20" ht="48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>
        <f t="shared" si="100"/>
        <v>118.64285714285714</v>
      </c>
      <c r="P1637">
        <f t="shared" si="101"/>
        <v>9829617.402777778</v>
      </c>
      <c r="Q1637" t="s">
        <v>8324</v>
      </c>
      <c r="R1637" t="s">
        <v>8325</v>
      </c>
      <c r="S1637" s="15">
        <f t="shared" si="102"/>
        <v>41951.695671296293</v>
      </c>
      <c r="T1637" s="15">
        <f t="shared" si="103"/>
        <v>42011.6956712963</v>
      </c>
    </row>
    <row r="1638" spans="1:20" ht="32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>
        <f t="shared" si="100"/>
        <v>254</v>
      </c>
      <c r="P1638">
        <f t="shared" si="101"/>
        <v>14297706.595959596</v>
      </c>
      <c r="Q1638" t="s">
        <v>8324</v>
      </c>
      <c r="R1638" t="s">
        <v>8328</v>
      </c>
      <c r="S1638" s="15">
        <f t="shared" si="102"/>
        <v>41951.788807870369</v>
      </c>
      <c r="T1638" s="15">
        <f t="shared" si="103"/>
        <v>41964.166666666672</v>
      </c>
    </row>
    <row r="1639" spans="1:20" ht="48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>
        <f t="shared" si="100"/>
        <v>0.05</v>
      </c>
      <c r="P1639">
        <f t="shared" si="101"/>
        <v>707744443.5</v>
      </c>
      <c r="Q1639" t="s">
        <v>8332</v>
      </c>
      <c r="R1639" t="s">
        <v>8333</v>
      </c>
      <c r="S1639" s="15">
        <f t="shared" si="102"/>
        <v>41951.973229166666</v>
      </c>
      <c r="T1639" s="15">
        <f t="shared" si="103"/>
        <v>41981.973229166666</v>
      </c>
    </row>
    <row r="1640" spans="1:20" ht="48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>
        <f t="shared" si="100"/>
        <v>0.46666666666666673</v>
      </c>
      <c r="P1640">
        <f t="shared" si="101"/>
        <v>471833042.66666669</v>
      </c>
      <c r="Q1640" t="s">
        <v>8335</v>
      </c>
      <c r="R1640" t="s">
        <v>8336</v>
      </c>
      <c r="S1640" s="15">
        <f t="shared" si="102"/>
        <v>41952.09175925926</v>
      </c>
      <c r="T1640" s="15">
        <f t="shared" si="103"/>
        <v>41982.09175925926</v>
      </c>
    </row>
    <row r="1641" spans="1:20" ht="48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>
        <f t="shared" si="100"/>
        <v>112.94999999999999</v>
      </c>
      <c r="P1641">
        <f t="shared" si="101"/>
        <v>42896529.515151516</v>
      </c>
      <c r="Q1641" t="s">
        <v>8324</v>
      </c>
      <c r="R1641" t="s">
        <v>8353</v>
      </c>
      <c r="S1641" s="15">
        <f t="shared" si="102"/>
        <v>41953.091134259259</v>
      </c>
      <c r="T1641" s="15">
        <f t="shared" si="103"/>
        <v>41981.207638888889</v>
      </c>
    </row>
    <row r="1642" spans="1:20" ht="48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>
        <f t="shared" si="100"/>
        <v>0.88500000000000001</v>
      </c>
      <c r="P1642">
        <f t="shared" si="101"/>
        <v>128690120.45454545</v>
      </c>
      <c r="Q1642" t="s">
        <v>8318</v>
      </c>
      <c r="R1642" t="s">
        <v>8354</v>
      </c>
      <c r="S1642" s="15">
        <f t="shared" si="102"/>
        <v>41953.158854166672</v>
      </c>
      <c r="T1642" s="15">
        <f t="shared" si="103"/>
        <v>41983.158854166672</v>
      </c>
    </row>
    <row r="1643" spans="1:20" ht="16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>
        <f t="shared" si="100"/>
        <v>0.5</v>
      </c>
      <c r="P1643">
        <f t="shared" si="101"/>
        <v>707822197.5</v>
      </c>
      <c r="Q1643" t="s">
        <v>8316</v>
      </c>
      <c r="R1643" t="s">
        <v>8317</v>
      </c>
      <c r="S1643" s="15">
        <f t="shared" si="102"/>
        <v>41953.773090277777</v>
      </c>
      <c r="T1643" s="15">
        <f t="shared" si="103"/>
        <v>42013.083333333328</v>
      </c>
    </row>
    <row r="1644" spans="1:20" ht="48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>
        <f t="shared" si="100"/>
        <v>100</v>
      </c>
      <c r="P1644">
        <f t="shared" si="101"/>
        <v>94376836.799999997</v>
      </c>
      <c r="Q1644" t="s">
        <v>8316</v>
      </c>
      <c r="R1644" t="s">
        <v>8317</v>
      </c>
      <c r="S1644" s="15">
        <f t="shared" si="102"/>
        <v>41953.8675</v>
      </c>
      <c r="T1644" s="15">
        <f t="shared" si="103"/>
        <v>41983.8675</v>
      </c>
    </row>
    <row r="1645" spans="1:20" ht="48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>
        <f t="shared" si="100"/>
        <v>5.0000000000000001E-3</v>
      </c>
      <c r="P1645">
        <f t="shared" si="101"/>
        <v>1415660390</v>
      </c>
      <c r="Q1645" t="s">
        <v>8316</v>
      </c>
      <c r="R1645" t="s">
        <v>8356</v>
      </c>
      <c r="S1645" s="15">
        <f t="shared" si="102"/>
        <v>41953.95821759259</v>
      </c>
      <c r="T1645" s="15">
        <f t="shared" si="103"/>
        <v>42013.95821759259</v>
      </c>
    </row>
    <row r="1646" spans="1:20" ht="32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>
        <f t="shared" si="100"/>
        <v>110.36948748510132</v>
      </c>
      <c r="P1646">
        <f t="shared" si="101"/>
        <v>67412431.761904761</v>
      </c>
      <c r="Q1646" t="s">
        <v>8318</v>
      </c>
      <c r="R1646" t="s">
        <v>8354</v>
      </c>
      <c r="S1646" s="15">
        <f t="shared" si="102"/>
        <v>41953.966053240743</v>
      </c>
      <c r="T1646" s="15">
        <f t="shared" si="103"/>
        <v>41973.966053240743</v>
      </c>
    </row>
    <row r="1647" spans="1:20" ht="16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>
        <f t="shared" si="100"/>
        <v>0</v>
      </c>
      <c r="P1647" t="e">
        <f t="shared" si="101"/>
        <v>#DIV/0!</v>
      </c>
      <c r="Q1647" t="s">
        <v>8316</v>
      </c>
      <c r="R1647" t="s">
        <v>8358</v>
      </c>
      <c r="S1647" s="15">
        <f t="shared" si="102"/>
        <v>41954.228032407409</v>
      </c>
      <c r="T1647" s="15">
        <f t="shared" si="103"/>
        <v>41984.228032407409</v>
      </c>
    </row>
    <row r="1648" spans="1:20" ht="48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>
        <f t="shared" si="100"/>
        <v>0</v>
      </c>
      <c r="P1648" t="e">
        <f t="shared" si="101"/>
        <v>#DIV/0!</v>
      </c>
      <c r="Q1648" t="s">
        <v>8316</v>
      </c>
      <c r="R1648" t="s">
        <v>8317</v>
      </c>
      <c r="S1648" s="15">
        <f t="shared" si="102"/>
        <v>41954.545081018514</v>
      </c>
      <c r="T1648" s="15">
        <f t="shared" si="103"/>
        <v>41978.477777777778</v>
      </c>
    </row>
    <row r="1649" spans="1:20" ht="32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>
        <f t="shared" si="100"/>
        <v>28.571428571428569</v>
      </c>
      <c r="P1649">
        <f t="shared" si="101"/>
        <v>707861735</v>
      </c>
      <c r="Q1649" t="s">
        <v>8318</v>
      </c>
      <c r="R1649" t="s">
        <v>8319</v>
      </c>
      <c r="S1649" s="15">
        <f t="shared" si="102"/>
        <v>41954.688310185185</v>
      </c>
      <c r="T1649" s="15">
        <f t="shared" si="103"/>
        <v>41984.688310185185</v>
      </c>
    </row>
    <row r="1650" spans="1:20" ht="48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>
        <f t="shared" si="100"/>
        <v>7.1428571428571425E-2</v>
      </c>
      <c r="P1650">
        <f t="shared" si="101"/>
        <v>1415726460</v>
      </c>
      <c r="Q1650" t="s">
        <v>8318</v>
      </c>
      <c r="R1650" t="s">
        <v>8319</v>
      </c>
      <c r="S1650" s="15">
        <f t="shared" si="102"/>
        <v>41954.722916666666</v>
      </c>
      <c r="T1650" s="15">
        <f t="shared" si="103"/>
        <v>42014.722916666666</v>
      </c>
    </row>
    <row r="1651" spans="1:20" ht="48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>
        <f t="shared" si="100"/>
        <v>0</v>
      </c>
      <c r="P1651" t="e">
        <f t="shared" si="101"/>
        <v>#DIV/0!</v>
      </c>
      <c r="Q1651" t="s">
        <v>8318</v>
      </c>
      <c r="R1651" t="s">
        <v>8319</v>
      </c>
      <c r="S1651" s="15">
        <f t="shared" si="102"/>
        <v>41954.838240740741</v>
      </c>
      <c r="T1651" s="15">
        <f t="shared" si="103"/>
        <v>42014.838240740741</v>
      </c>
    </row>
    <row r="1652" spans="1:20" ht="48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>
        <f t="shared" si="100"/>
        <v>108.51428571428572</v>
      </c>
      <c r="P1652">
        <f t="shared" si="101"/>
        <v>28314750.300000001</v>
      </c>
      <c r="Q1652" t="s">
        <v>8316</v>
      </c>
      <c r="R1652" t="s">
        <v>8358</v>
      </c>
      <c r="S1652" s="15">
        <f t="shared" si="102"/>
        <v>41954.850868055553</v>
      </c>
      <c r="T1652" s="15">
        <f t="shared" si="103"/>
        <v>41974.850868055553</v>
      </c>
    </row>
    <row r="1653" spans="1:20" ht="32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>
        <f t="shared" si="100"/>
        <v>30.599999999999998</v>
      </c>
      <c r="P1653">
        <f t="shared" si="101"/>
        <v>88484413.4375</v>
      </c>
      <c r="Q1653" t="s">
        <v>8318</v>
      </c>
      <c r="R1653" t="s">
        <v>8320</v>
      </c>
      <c r="S1653" s="15">
        <f t="shared" si="102"/>
        <v>41955.002488425926</v>
      </c>
      <c r="T1653" s="15">
        <f t="shared" si="103"/>
        <v>42005.002488425926</v>
      </c>
    </row>
    <row r="1654" spans="1:20" ht="32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>
        <f t="shared" si="100"/>
        <v>103.47222222222223</v>
      </c>
      <c r="P1654">
        <f t="shared" si="101"/>
        <v>8477991.0958083831</v>
      </c>
      <c r="Q1654" t="s">
        <v>8337</v>
      </c>
      <c r="R1654" t="s">
        <v>8338</v>
      </c>
      <c r="S1654" s="15">
        <f t="shared" si="102"/>
        <v>41955.857789351852</v>
      </c>
      <c r="T1654" s="15">
        <f t="shared" si="103"/>
        <v>41992.166666666672</v>
      </c>
    </row>
    <row r="1655" spans="1:20" ht="48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>
        <f t="shared" si="100"/>
        <v>84.946999999999989</v>
      </c>
      <c r="P1655">
        <f t="shared" si="101"/>
        <v>6320647.4464285718</v>
      </c>
      <c r="Q1655" t="s">
        <v>8318</v>
      </c>
      <c r="R1655" t="s">
        <v>8320</v>
      </c>
      <c r="S1655" s="15">
        <f t="shared" si="102"/>
        <v>41955.863750000004</v>
      </c>
      <c r="T1655" s="15">
        <f t="shared" si="103"/>
        <v>41990.863750000004</v>
      </c>
    </row>
    <row r="1656" spans="1:20" ht="48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>
        <f t="shared" si="100"/>
        <v>100.52799999999999</v>
      </c>
      <c r="P1656">
        <f t="shared" si="101"/>
        <v>13484174.39047619</v>
      </c>
      <c r="Q1656" t="s">
        <v>8318</v>
      </c>
      <c r="R1656" t="s">
        <v>8320</v>
      </c>
      <c r="S1656" s="15">
        <f t="shared" si="102"/>
        <v>41956.017488425925</v>
      </c>
      <c r="T1656" s="15">
        <f t="shared" si="103"/>
        <v>41986.017488425925</v>
      </c>
    </row>
    <row r="1657" spans="1:20" ht="48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>
        <f t="shared" si="100"/>
        <v>0.5</v>
      </c>
      <c r="P1657">
        <f t="shared" si="101"/>
        <v>353964600.75</v>
      </c>
      <c r="Q1657" t="s">
        <v>8337</v>
      </c>
      <c r="R1657" t="s">
        <v>8338</v>
      </c>
      <c r="S1657" s="15">
        <f t="shared" si="102"/>
        <v>41956.250034722223</v>
      </c>
      <c r="T1657" s="15">
        <f t="shared" si="103"/>
        <v>42016.250034722223</v>
      </c>
    </row>
    <row r="1658" spans="1:20" ht="48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>
        <f t="shared" si="100"/>
        <v>0</v>
      </c>
      <c r="P1658" t="e">
        <f t="shared" si="101"/>
        <v>#DIV/0!</v>
      </c>
      <c r="Q1658" t="s">
        <v>8318</v>
      </c>
      <c r="R1658" t="s">
        <v>8319</v>
      </c>
      <c r="S1658" s="15">
        <f t="shared" si="102"/>
        <v>41956.853078703702</v>
      </c>
      <c r="T1658" s="15">
        <f t="shared" si="103"/>
        <v>41991.853078703702</v>
      </c>
    </row>
    <row r="1659" spans="1:20" ht="48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>
        <f t="shared" si="100"/>
        <v>1.3333333333333334E-2</v>
      </c>
      <c r="P1659">
        <f t="shared" si="101"/>
        <v>1415918965</v>
      </c>
      <c r="Q1659" t="s">
        <v>8337</v>
      </c>
      <c r="R1659" t="s">
        <v>8344</v>
      </c>
      <c r="S1659" s="15">
        <f t="shared" si="102"/>
        <v>41956.950983796298</v>
      </c>
      <c r="T1659" s="15">
        <f t="shared" si="103"/>
        <v>41986.950983796298</v>
      </c>
    </row>
    <row r="1660" spans="1:20" ht="32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>
        <f t="shared" si="100"/>
        <v>107.74999999999999</v>
      </c>
      <c r="P1660">
        <f t="shared" si="101"/>
        <v>14597820.525773196</v>
      </c>
      <c r="Q1660" t="s">
        <v>8316</v>
      </c>
      <c r="R1660" t="s">
        <v>8356</v>
      </c>
      <c r="S1660" s="15">
        <f t="shared" si="102"/>
        <v>41957.756840277783</v>
      </c>
      <c r="T1660" s="15">
        <f t="shared" si="103"/>
        <v>41987.756840277783</v>
      </c>
    </row>
    <row r="1661" spans="1:20" ht="48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>
        <f t="shared" si="100"/>
        <v>14.099999999999998</v>
      </c>
      <c r="P1661">
        <f t="shared" si="101"/>
        <v>202285033.42857143</v>
      </c>
      <c r="Q1661" t="s">
        <v>8316</v>
      </c>
      <c r="R1661" t="s">
        <v>8356</v>
      </c>
      <c r="S1661" s="15">
        <f t="shared" si="102"/>
        <v>41957.833726851852</v>
      </c>
      <c r="T1661" s="15">
        <f t="shared" si="103"/>
        <v>41987.833726851852</v>
      </c>
    </row>
    <row r="1662" spans="1:20" ht="48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>
        <f t="shared" si="100"/>
        <v>4.0000000000000001E-3</v>
      </c>
      <c r="P1662">
        <f t="shared" si="101"/>
        <v>1416034228</v>
      </c>
      <c r="Q1662" t="s">
        <v>8332</v>
      </c>
      <c r="R1662" t="s">
        <v>8334</v>
      </c>
      <c r="S1662" s="15">
        <f t="shared" si="102"/>
        <v>41958.285046296296</v>
      </c>
      <c r="T1662" s="15">
        <f t="shared" si="103"/>
        <v>41972.189583333333</v>
      </c>
    </row>
    <row r="1663" spans="1:20" ht="48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>
        <f t="shared" si="100"/>
        <v>47.631578947368418</v>
      </c>
      <c r="P1663">
        <f t="shared" si="101"/>
        <v>48829557.827586204</v>
      </c>
      <c r="Q1663" t="s">
        <v>8337</v>
      </c>
      <c r="R1663" t="s">
        <v>8338</v>
      </c>
      <c r="S1663" s="15">
        <f t="shared" si="102"/>
        <v>41958.550659722227</v>
      </c>
      <c r="T1663" s="15">
        <f t="shared" si="103"/>
        <v>41988.550659722227</v>
      </c>
    </row>
    <row r="1664" spans="1:20" ht="48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>
        <f t="shared" si="100"/>
        <v>0</v>
      </c>
      <c r="P1664" t="e">
        <f t="shared" si="101"/>
        <v>#DIV/0!</v>
      </c>
      <c r="Q1664" t="s">
        <v>8309</v>
      </c>
      <c r="R1664" t="s">
        <v>8313</v>
      </c>
      <c r="S1664" s="15">
        <f t="shared" si="102"/>
        <v>41959.369988425926</v>
      </c>
      <c r="T1664" s="15">
        <f t="shared" si="103"/>
        <v>41989.369988425926</v>
      </c>
    </row>
    <row r="1665" spans="1:20" ht="48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>
        <f t="shared" si="100"/>
        <v>109.76190476190477</v>
      </c>
      <c r="P1665">
        <f t="shared" si="101"/>
        <v>31470948.644444443</v>
      </c>
      <c r="Q1665" t="s">
        <v>8316</v>
      </c>
      <c r="R1665" t="s">
        <v>8317</v>
      </c>
      <c r="S1665" s="15">
        <f t="shared" si="102"/>
        <v>41960.119085648148</v>
      </c>
      <c r="T1665" s="15">
        <f t="shared" si="103"/>
        <v>41990.119085648148</v>
      </c>
    </row>
    <row r="1666" spans="1:20" ht="48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>
        <f t="shared" ref="O1666:O1729" si="104">(E1666/D1666)*100</f>
        <v>188.66966666666667</v>
      </c>
      <c r="P1666">
        <f t="shared" ref="P1666:P1729" si="105">(J1666/L1666)</f>
        <v>3211439.5986394556</v>
      </c>
      <c r="Q1666" t="s">
        <v>8321</v>
      </c>
      <c r="R1666" t="s">
        <v>8341</v>
      </c>
      <c r="S1666" s="15">
        <f t="shared" ref="S1666:S1729" si="106">(((J1666/60)/60)/24)+DATE(1970,1,1)</f>
        <v>41960.722951388889</v>
      </c>
      <c r="T1666" s="15">
        <f t="shared" ref="T1666:T1729" si="107">(((I1666/60)/60)/24)+DATE(1970,1,1)</f>
        <v>41993.207638888889</v>
      </c>
    </row>
    <row r="1667" spans="1:20" ht="48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>
        <f t="shared" si="104"/>
        <v>1.2E-2</v>
      </c>
      <c r="P1667">
        <f t="shared" si="105"/>
        <v>472083015</v>
      </c>
      <c r="Q1667" t="s">
        <v>8318</v>
      </c>
      <c r="R1667" t="s">
        <v>8319</v>
      </c>
      <c r="S1667" s="15">
        <f t="shared" si="106"/>
        <v>41960.771354166667</v>
      </c>
      <c r="T1667" s="15">
        <f t="shared" si="107"/>
        <v>41990.771354166667</v>
      </c>
    </row>
    <row r="1668" spans="1:20" ht="48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>
        <f t="shared" si="104"/>
        <v>0.32800000000000001</v>
      </c>
      <c r="P1668">
        <f t="shared" si="105"/>
        <v>354071285.25</v>
      </c>
      <c r="Q1668" t="s">
        <v>8318</v>
      </c>
      <c r="R1668" t="s">
        <v>8319</v>
      </c>
      <c r="S1668" s="15">
        <f t="shared" si="106"/>
        <v>41961.18913194444</v>
      </c>
      <c r="T1668" s="15">
        <f t="shared" si="107"/>
        <v>41991.18913194444</v>
      </c>
    </row>
    <row r="1669" spans="1:20" ht="48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>
        <f t="shared" si="104"/>
        <v>0.22</v>
      </c>
      <c r="P1669">
        <f t="shared" si="105"/>
        <v>708155675.5</v>
      </c>
      <c r="Q1669" t="s">
        <v>8316</v>
      </c>
      <c r="R1669" t="s">
        <v>8317</v>
      </c>
      <c r="S1669" s="15">
        <f t="shared" si="106"/>
        <v>41961.492488425924</v>
      </c>
      <c r="T1669" s="15">
        <f t="shared" si="107"/>
        <v>42006.492488425924</v>
      </c>
    </row>
    <row r="1670" spans="1:20" ht="32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>
        <f t="shared" si="104"/>
        <v>101.6</v>
      </c>
      <c r="P1670">
        <f t="shared" si="105"/>
        <v>32938105.976744186</v>
      </c>
      <c r="Q1670" t="s">
        <v>8324</v>
      </c>
      <c r="R1670" t="s">
        <v>8353</v>
      </c>
      <c r="S1670" s="15">
        <f t="shared" si="106"/>
        <v>41961.807372685187</v>
      </c>
      <c r="T1670" s="15">
        <f t="shared" si="107"/>
        <v>41994.1875</v>
      </c>
    </row>
    <row r="1671" spans="1:20" ht="48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>
        <f t="shared" si="104"/>
        <v>8.06</v>
      </c>
      <c r="P1671">
        <f t="shared" si="105"/>
        <v>283267817.60000002</v>
      </c>
      <c r="Q1671" t="s">
        <v>8321</v>
      </c>
      <c r="R1671" t="s">
        <v>8340</v>
      </c>
      <c r="S1671" s="15">
        <f t="shared" si="106"/>
        <v>41961.813518518517</v>
      </c>
      <c r="T1671" s="15">
        <f t="shared" si="107"/>
        <v>41992.813518518517</v>
      </c>
    </row>
    <row r="1672" spans="1:20" ht="48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>
        <f t="shared" si="104"/>
        <v>13.639999999999999</v>
      </c>
      <c r="P1672">
        <f t="shared" si="105"/>
        <v>64380026.590909094</v>
      </c>
      <c r="Q1672" t="s">
        <v>8321</v>
      </c>
      <c r="R1672" t="s">
        <v>8343</v>
      </c>
      <c r="S1672" s="15">
        <f t="shared" si="106"/>
        <v>41962.062326388885</v>
      </c>
      <c r="T1672" s="15">
        <f t="shared" si="107"/>
        <v>41997.062326388885</v>
      </c>
    </row>
    <row r="1673" spans="1:20" ht="48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>
        <f t="shared" si="104"/>
        <v>100</v>
      </c>
      <c r="P1673">
        <f t="shared" si="105"/>
        <v>32938695.023255814</v>
      </c>
      <c r="Q1673" t="s">
        <v>8324</v>
      </c>
      <c r="R1673" t="s">
        <v>8325</v>
      </c>
      <c r="S1673" s="15">
        <f t="shared" si="106"/>
        <v>41962.100532407407</v>
      </c>
      <c r="T1673" s="15">
        <f t="shared" si="107"/>
        <v>41995.207638888889</v>
      </c>
    </row>
    <row r="1674" spans="1:20" ht="32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>
        <f t="shared" si="104"/>
        <v>101.4</v>
      </c>
      <c r="P1674">
        <f t="shared" si="105"/>
        <v>54477182.461538464</v>
      </c>
      <c r="Q1674" t="s">
        <v>8324</v>
      </c>
      <c r="R1674" t="s">
        <v>8345</v>
      </c>
      <c r="S1674" s="15">
        <f t="shared" si="106"/>
        <v>41962.596574074079</v>
      </c>
      <c r="T1674" s="15">
        <f t="shared" si="107"/>
        <v>41992.596574074079</v>
      </c>
    </row>
    <row r="1675" spans="1:20" ht="48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>
        <f t="shared" si="104"/>
        <v>11.343999999999999</v>
      </c>
      <c r="P1675">
        <f t="shared" si="105"/>
        <v>16862141.857142858</v>
      </c>
      <c r="Q1675" t="s">
        <v>8318</v>
      </c>
      <c r="R1675" t="s">
        <v>8355</v>
      </c>
      <c r="S1675" s="15">
        <f t="shared" si="106"/>
        <v>41962.749027777783</v>
      </c>
      <c r="T1675" s="15">
        <f t="shared" si="107"/>
        <v>41992.818055555559</v>
      </c>
    </row>
    <row r="1676" spans="1:20" ht="48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>
        <f t="shared" si="104"/>
        <v>0.38925389253892539</v>
      </c>
      <c r="P1676">
        <f t="shared" si="105"/>
        <v>157382881.22222221</v>
      </c>
      <c r="Q1676" t="s">
        <v>8318</v>
      </c>
      <c r="R1676" t="s">
        <v>8319</v>
      </c>
      <c r="S1676" s="15">
        <f t="shared" si="106"/>
        <v>41963.050127314811</v>
      </c>
      <c r="T1676" s="15">
        <f t="shared" si="107"/>
        <v>42022.05</v>
      </c>
    </row>
    <row r="1677" spans="1:20" ht="48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>
        <f t="shared" si="104"/>
        <v>101.8723404255319</v>
      </c>
      <c r="P1677">
        <f t="shared" si="105"/>
        <v>54480205.115384616</v>
      </c>
      <c r="Q1677" t="s">
        <v>8321</v>
      </c>
      <c r="R1677" t="s">
        <v>8322</v>
      </c>
      <c r="S1677" s="15">
        <f t="shared" si="106"/>
        <v>41963.506168981476</v>
      </c>
      <c r="T1677" s="15">
        <f t="shared" si="107"/>
        <v>41991.506168981476</v>
      </c>
    </row>
    <row r="1678" spans="1:20" ht="48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>
        <f t="shared" si="104"/>
        <v>35.537409090909087</v>
      </c>
      <c r="P1678">
        <f t="shared" si="105"/>
        <v>4540087.21474359</v>
      </c>
      <c r="Q1678" t="s">
        <v>8332</v>
      </c>
      <c r="R1678" t="s">
        <v>8333</v>
      </c>
      <c r="S1678" s="15">
        <f t="shared" si="106"/>
        <v>41963.759386574078</v>
      </c>
      <c r="T1678" s="15">
        <f t="shared" si="107"/>
        <v>42023.354166666672</v>
      </c>
    </row>
    <row r="1679" spans="1:20" ht="48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>
        <f t="shared" si="104"/>
        <v>116.66666666666667</v>
      </c>
      <c r="P1679">
        <f t="shared" si="105"/>
        <v>70825848.599999994</v>
      </c>
      <c r="Q1679" t="s">
        <v>8316</v>
      </c>
      <c r="R1679" t="s">
        <v>8317</v>
      </c>
      <c r="S1679" s="15">
        <f t="shared" si="106"/>
        <v>41963.872361111105</v>
      </c>
      <c r="T1679" s="15">
        <f t="shared" si="107"/>
        <v>41974.797916666663</v>
      </c>
    </row>
    <row r="1680" spans="1:20" ht="32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>
        <f t="shared" si="104"/>
        <v>103.04098360655738</v>
      </c>
      <c r="P1680">
        <f t="shared" si="105"/>
        <v>10571307.925373135</v>
      </c>
      <c r="Q1680" t="s">
        <v>8316</v>
      </c>
      <c r="R1680" t="s">
        <v>8317</v>
      </c>
      <c r="S1680" s="15">
        <f t="shared" si="106"/>
        <v>41964.315532407403</v>
      </c>
      <c r="T1680" s="15">
        <f t="shared" si="107"/>
        <v>41995.166666666672</v>
      </c>
    </row>
    <row r="1681" spans="1:20" ht="48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>
        <f t="shared" si="104"/>
        <v>117.90285714285716</v>
      </c>
      <c r="P1681">
        <f t="shared" si="105"/>
        <v>42926040.636363633</v>
      </c>
      <c r="Q1681" t="s">
        <v>8318</v>
      </c>
      <c r="R1681" t="s">
        <v>8348</v>
      </c>
      <c r="S1681" s="15">
        <f t="shared" si="106"/>
        <v>41964.362743055557</v>
      </c>
      <c r="T1681" s="15">
        <f t="shared" si="107"/>
        <v>41994.362743055557</v>
      </c>
    </row>
    <row r="1682" spans="1:20" ht="48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>
        <f t="shared" si="104"/>
        <v>119.11764705882352</v>
      </c>
      <c r="P1682">
        <f t="shared" si="105"/>
        <v>61590864.782608695</v>
      </c>
      <c r="Q1682" t="s">
        <v>8316</v>
      </c>
      <c r="R1682" t="s">
        <v>8317</v>
      </c>
      <c r="S1682" s="15">
        <f t="shared" si="106"/>
        <v>41964.716319444444</v>
      </c>
      <c r="T1682" s="15">
        <f t="shared" si="107"/>
        <v>41994.716319444444</v>
      </c>
    </row>
    <row r="1683" spans="1:20" ht="48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>
        <f t="shared" si="104"/>
        <v>124.84324324324325</v>
      </c>
      <c r="P1683">
        <f t="shared" si="105"/>
        <v>5877978.9045643155</v>
      </c>
      <c r="Q1683" t="s">
        <v>8337</v>
      </c>
      <c r="R1683" t="s">
        <v>8338</v>
      </c>
      <c r="S1683" s="15">
        <f t="shared" si="106"/>
        <v>41964.751342592594</v>
      </c>
      <c r="T1683" s="15">
        <f t="shared" si="107"/>
        <v>41996</v>
      </c>
    </row>
    <row r="1684" spans="1:20" ht="48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>
        <f t="shared" si="104"/>
        <v>5.65</v>
      </c>
      <c r="P1684">
        <f t="shared" si="105"/>
        <v>37278972.631578945</v>
      </c>
      <c r="Q1684" t="s">
        <v>8335</v>
      </c>
      <c r="R1684" t="s">
        <v>8336</v>
      </c>
      <c r="S1684" s="15">
        <f t="shared" si="106"/>
        <v>41964.844444444447</v>
      </c>
      <c r="T1684" s="15">
        <f t="shared" si="107"/>
        <v>41998.844444444447</v>
      </c>
    </row>
    <row r="1685" spans="1:20" ht="48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>
        <f t="shared" si="104"/>
        <v>407.76923076923077</v>
      </c>
      <c r="P1685">
        <f t="shared" si="105"/>
        <v>17932502.265822783</v>
      </c>
      <c r="Q1685" t="s">
        <v>8332</v>
      </c>
      <c r="R1685" t="s">
        <v>8350</v>
      </c>
      <c r="S1685" s="15">
        <f t="shared" si="106"/>
        <v>41965.616655092599</v>
      </c>
      <c r="T1685" s="15">
        <f t="shared" si="107"/>
        <v>41995.616655092599</v>
      </c>
    </row>
    <row r="1686" spans="1:20" ht="48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>
        <f t="shared" si="104"/>
        <v>0.91999999999999993</v>
      </c>
      <c r="P1686">
        <f t="shared" si="105"/>
        <v>236148078.33333334</v>
      </c>
      <c r="Q1686" t="s">
        <v>8309</v>
      </c>
      <c r="R1686" t="s">
        <v>8312</v>
      </c>
      <c r="S1686" s="15">
        <f t="shared" si="106"/>
        <v>41968.172106481477</v>
      </c>
      <c r="T1686" s="15">
        <f t="shared" si="107"/>
        <v>41998.333333333328</v>
      </c>
    </row>
    <row r="1687" spans="1:20" ht="48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>
        <f t="shared" si="104"/>
        <v>0</v>
      </c>
      <c r="P1687" t="e">
        <f t="shared" si="105"/>
        <v>#DIV/0!</v>
      </c>
      <c r="Q1687" t="s">
        <v>8318</v>
      </c>
      <c r="R1687" t="s">
        <v>8319</v>
      </c>
      <c r="S1687" s="15">
        <f t="shared" si="106"/>
        <v>41968.262314814812</v>
      </c>
      <c r="T1687" s="15">
        <f t="shared" si="107"/>
        <v>42008.262314814812</v>
      </c>
    </row>
    <row r="1688" spans="1:20" ht="32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>
        <f t="shared" si="104"/>
        <v>15.411764705882353</v>
      </c>
      <c r="P1688">
        <f t="shared" si="105"/>
        <v>354233033.25</v>
      </c>
      <c r="Q1688" t="s">
        <v>8316</v>
      </c>
      <c r="R1688" t="s">
        <v>8317</v>
      </c>
      <c r="S1688" s="15">
        <f t="shared" si="106"/>
        <v>41968.677465277782</v>
      </c>
      <c r="T1688" s="15">
        <f t="shared" si="107"/>
        <v>42028.5</v>
      </c>
    </row>
    <row r="1689" spans="1:20" ht="48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>
        <f t="shared" si="104"/>
        <v>380.52499999999998</v>
      </c>
      <c r="P1689">
        <f t="shared" si="105"/>
        <v>3507290.3391089109</v>
      </c>
      <c r="Q1689" t="s">
        <v>8332</v>
      </c>
      <c r="R1689" t="s">
        <v>8350</v>
      </c>
      <c r="S1689" s="15">
        <f t="shared" si="106"/>
        <v>41968.829826388886</v>
      </c>
      <c r="T1689" s="15">
        <f t="shared" si="107"/>
        <v>41994.041666666672</v>
      </c>
    </row>
    <row r="1690" spans="1:20" ht="32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>
        <f t="shared" si="104"/>
        <v>1.4583333333333333</v>
      </c>
      <c r="P1690">
        <f t="shared" si="105"/>
        <v>283389444.60000002</v>
      </c>
      <c r="Q1690" t="s">
        <v>8318</v>
      </c>
      <c r="R1690" t="s">
        <v>8319</v>
      </c>
      <c r="S1690" s="15">
        <f t="shared" si="106"/>
        <v>41968.852118055554</v>
      </c>
      <c r="T1690" s="15">
        <f t="shared" si="107"/>
        <v>41998.852118055554</v>
      </c>
    </row>
    <row r="1691" spans="1:20" ht="48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>
        <f t="shared" si="104"/>
        <v>59.657142857142851</v>
      </c>
      <c r="P1691">
        <f t="shared" si="105"/>
        <v>59039780.375</v>
      </c>
      <c r="Q1691" t="s">
        <v>8316</v>
      </c>
      <c r="R1691" t="s">
        <v>8358</v>
      </c>
      <c r="S1691" s="15">
        <f t="shared" si="106"/>
        <v>41968.938993055555</v>
      </c>
      <c r="T1691" s="15">
        <f t="shared" si="107"/>
        <v>41989.938993055555</v>
      </c>
    </row>
    <row r="1692" spans="1:20" ht="48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>
        <f t="shared" si="104"/>
        <v>104.60000000000001</v>
      </c>
      <c r="P1692">
        <f t="shared" si="105"/>
        <v>61607706.913043477</v>
      </c>
      <c r="Q1692" t="s">
        <v>8316</v>
      </c>
      <c r="R1692" t="s">
        <v>8317</v>
      </c>
      <c r="S1692" s="15">
        <f t="shared" si="106"/>
        <v>41969.199756944443</v>
      </c>
      <c r="T1692" s="15">
        <f t="shared" si="107"/>
        <v>42005.208333333328</v>
      </c>
    </row>
    <row r="1693" spans="1:20" ht="32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>
        <f t="shared" si="104"/>
        <v>0</v>
      </c>
      <c r="P1693" t="e">
        <f t="shared" si="105"/>
        <v>#DIV/0!</v>
      </c>
      <c r="Q1693" t="s">
        <v>8309</v>
      </c>
      <c r="R1693" t="s">
        <v>8312</v>
      </c>
      <c r="S1693" s="15">
        <f t="shared" si="106"/>
        <v>41969.767824074079</v>
      </c>
      <c r="T1693" s="15">
        <f t="shared" si="107"/>
        <v>42012.762499999997</v>
      </c>
    </row>
    <row r="1694" spans="1:20" ht="48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>
        <f t="shared" si="104"/>
        <v>1.4000000000000001</v>
      </c>
      <c r="P1694">
        <f t="shared" si="105"/>
        <v>236172356.5</v>
      </c>
      <c r="Q1694" t="s">
        <v>8318</v>
      </c>
      <c r="R1694" t="s">
        <v>8319</v>
      </c>
      <c r="S1694" s="15">
        <f t="shared" si="106"/>
        <v>41969.858090277776</v>
      </c>
      <c r="T1694" s="15">
        <f t="shared" si="107"/>
        <v>41999.858090277776</v>
      </c>
    </row>
    <row r="1695" spans="1:20" ht="32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>
        <f t="shared" si="104"/>
        <v>0.3</v>
      </c>
      <c r="P1695">
        <f t="shared" si="105"/>
        <v>1417053748</v>
      </c>
      <c r="Q1695" t="s">
        <v>8316</v>
      </c>
      <c r="R1695" t="s">
        <v>8317</v>
      </c>
      <c r="S1695" s="15">
        <f t="shared" si="106"/>
        <v>41970.085046296299</v>
      </c>
      <c r="T1695" s="15">
        <f t="shared" si="107"/>
        <v>42000.085046296299</v>
      </c>
    </row>
    <row r="1696" spans="1:20" ht="16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>
        <f t="shared" si="104"/>
        <v>11.943</v>
      </c>
      <c r="P1696">
        <f t="shared" si="105"/>
        <v>37292151.289473683</v>
      </c>
      <c r="Q1696" t="s">
        <v>8309</v>
      </c>
      <c r="R1696" t="s">
        <v>8313</v>
      </c>
      <c r="S1696" s="15">
        <f t="shared" si="106"/>
        <v>41970.64061342593</v>
      </c>
      <c r="T1696" s="15">
        <f t="shared" si="107"/>
        <v>42001.64061342593</v>
      </c>
    </row>
    <row r="1697" spans="1:20" ht="48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>
        <f t="shared" si="104"/>
        <v>102.1</v>
      </c>
      <c r="P1697">
        <f t="shared" si="105"/>
        <v>7701809.7065217393</v>
      </c>
      <c r="Q1697" t="s">
        <v>8316</v>
      </c>
      <c r="R1697" t="s">
        <v>8317</v>
      </c>
      <c r="S1697" s="15">
        <f t="shared" si="106"/>
        <v>41971.002152777779</v>
      </c>
      <c r="T1697" s="15">
        <f t="shared" si="107"/>
        <v>42004</v>
      </c>
    </row>
    <row r="1698" spans="1:20" ht="48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>
        <f t="shared" si="104"/>
        <v>141.85714285714286</v>
      </c>
      <c r="P1698">
        <f t="shared" si="105"/>
        <v>8385727.964497041</v>
      </c>
      <c r="Q1698" t="s">
        <v>8309</v>
      </c>
      <c r="R1698" t="s">
        <v>8310</v>
      </c>
      <c r="S1698" s="15">
        <f t="shared" si="106"/>
        <v>41971.639189814814</v>
      </c>
      <c r="T1698" s="15">
        <f t="shared" si="107"/>
        <v>42001.639189814814</v>
      </c>
    </row>
    <row r="1699" spans="1:20" ht="48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>
        <f t="shared" si="104"/>
        <v>27.650000000000002</v>
      </c>
      <c r="P1699">
        <f t="shared" si="105"/>
        <v>141720767.19999999</v>
      </c>
      <c r="Q1699" t="s">
        <v>8318</v>
      </c>
      <c r="R1699" t="s">
        <v>8320</v>
      </c>
      <c r="S1699" s="15">
        <f t="shared" si="106"/>
        <v>41971.866574074069</v>
      </c>
      <c r="T1699" s="15">
        <f t="shared" si="107"/>
        <v>42016.866574074069</v>
      </c>
    </row>
    <row r="1700" spans="1:20" ht="48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>
        <f t="shared" si="104"/>
        <v>0</v>
      </c>
      <c r="P1700" t="e">
        <f t="shared" si="105"/>
        <v>#DIV/0!</v>
      </c>
      <c r="Q1700" t="s">
        <v>8335</v>
      </c>
      <c r="R1700" t="s">
        <v>8352</v>
      </c>
      <c r="S1700" s="15">
        <f t="shared" si="106"/>
        <v>41971.876863425925</v>
      </c>
      <c r="T1700" s="15">
        <f t="shared" si="107"/>
        <v>41986.876863425925</v>
      </c>
    </row>
    <row r="1701" spans="1:20" ht="48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>
        <f t="shared" si="104"/>
        <v>100</v>
      </c>
      <c r="P1701">
        <f t="shared" si="105"/>
        <v>64418587.5</v>
      </c>
      <c r="Q1701" t="s">
        <v>8316</v>
      </c>
      <c r="R1701" t="s">
        <v>8317</v>
      </c>
      <c r="S1701" s="15">
        <f t="shared" si="106"/>
        <v>41971.881076388891</v>
      </c>
      <c r="T1701" s="15">
        <f t="shared" si="107"/>
        <v>41996.881076388891</v>
      </c>
    </row>
    <row r="1702" spans="1:20" ht="32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>
        <f t="shared" si="104"/>
        <v>3.5666666666666664</v>
      </c>
      <c r="P1702">
        <f t="shared" si="105"/>
        <v>354342391.25</v>
      </c>
      <c r="Q1702" t="s">
        <v>8337</v>
      </c>
      <c r="R1702" t="s">
        <v>8338</v>
      </c>
      <c r="S1702" s="15">
        <f t="shared" si="106"/>
        <v>41973.740335648152</v>
      </c>
      <c r="T1702" s="15">
        <f t="shared" si="107"/>
        <v>42033.740335648152</v>
      </c>
    </row>
    <row r="1703" spans="1:20" ht="48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>
        <f t="shared" si="104"/>
        <v>29.84</v>
      </c>
      <c r="P1703">
        <f t="shared" si="105"/>
        <v>177172358</v>
      </c>
      <c r="Q1703" t="s">
        <v>8309</v>
      </c>
      <c r="R1703" t="s">
        <v>8313</v>
      </c>
      <c r="S1703" s="15">
        <f t="shared" si="106"/>
        <v>41973.847962962958</v>
      </c>
      <c r="T1703" s="15">
        <f t="shared" si="107"/>
        <v>42033.847962962958</v>
      </c>
    </row>
    <row r="1704" spans="1:20" ht="48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>
        <f t="shared" si="104"/>
        <v>21.628</v>
      </c>
      <c r="P1704">
        <f t="shared" si="105"/>
        <v>6592609.1348837214</v>
      </c>
      <c r="Q1704" t="s">
        <v>8318</v>
      </c>
      <c r="R1704" t="s">
        <v>8320</v>
      </c>
      <c r="S1704" s="15">
        <f t="shared" si="106"/>
        <v>41974.219490740739</v>
      </c>
      <c r="T1704" s="15">
        <f t="shared" si="107"/>
        <v>42005.207638888889</v>
      </c>
    </row>
    <row r="1705" spans="1:20" ht="48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>
        <f t="shared" si="104"/>
        <v>1.3333333333333334E-2</v>
      </c>
      <c r="P1705">
        <f t="shared" si="105"/>
        <v>1417452890</v>
      </c>
      <c r="Q1705" t="s">
        <v>8335</v>
      </c>
      <c r="R1705" t="s">
        <v>8336</v>
      </c>
      <c r="S1705" s="15">
        <f t="shared" si="106"/>
        <v>41974.704745370371</v>
      </c>
      <c r="T1705" s="15">
        <f t="shared" si="107"/>
        <v>42004.704745370371</v>
      </c>
    </row>
    <row r="1706" spans="1:20" ht="48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>
        <f t="shared" si="104"/>
        <v>3.3333333333333333E-2</v>
      </c>
      <c r="P1706">
        <f t="shared" si="105"/>
        <v>708726769</v>
      </c>
      <c r="Q1706" t="s">
        <v>8337</v>
      </c>
      <c r="R1706" t="s">
        <v>8342</v>
      </c>
      <c r="S1706" s="15">
        <f t="shared" si="106"/>
        <v>41974.712245370371</v>
      </c>
      <c r="T1706" s="15">
        <f t="shared" si="107"/>
        <v>42004.712245370371</v>
      </c>
    </row>
    <row r="1707" spans="1:20" ht="48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>
        <f t="shared" si="104"/>
        <v>4.67</v>
      </c>
      <c r="P1707">
        <f t="shared" si="105"/>
        <v>109035062.53846154</v>
      </c>
      <c r="Q1707" t="s">
        <v>8316</v>
      </c>
      <c r="R1707" t="s">
        <v>8317</v>
      </c>
      <c r="S1707" s="15">
        <f t="shared" si="106"/>
        <v>41974.738576388889</v>
      </c>
      <c r="T1707" s="15">
        <f t="shared" si="107"/>
        <v>41994.738576388889</v>
      </c>
    </row>
    <row r="1708" spans="1:20" ht="48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>
        <f t="shared" si="104"/>
        <v>130.55555555555557</v>
      </c>
      <c r="P1708">
        <f t="shared" si="105"/>
        <v>118121350.66666667</v>
      </c>
      <c r="Q1708" t="s">
        <v>8316</v>
      </c>
      <c r="R1708" t="s">
        <v>8317</v>
      </c>
      <c r="S1708" s="15">
        <f t="shared" si="106"/>
        <v>41974.743148148147</v>
      </c>
      <c r="T1708" s="15">
        <f t="shared" si="107"/>
        <v>42004.743148148147</v>
      </c>
    </row>
    <row r="1709" spans="1:20" ht="48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>
        <f t="shared" si="104"/>
        <v>1.1299999999999999</v>
      </c>
      <c r="P1709">
        <f t="shared" si="105"/>
        <v>128860038.90909091</v>
      </c>
      <c r="Q1709" t="s">
        <v>8318</v>
      </c>
      <c r="R1709" t="s">
        <v>8320</v>
      </c>
      <c r="S1709" s="15">
        <f t="shared" si="106"/>
        <v>41974.791990740734</v>
      </c>
      <c r="T1709" s="15">
        <f t="shared" si="107"/>
        <v>42019.791990740734</v>
      </c>
    </row>
    <row r="1710" spans="1:20" ht="48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>
        <f t="shared" si="104"/>
        <v>110.63333333333334</v>
      </c>
      <c r="P1710">
        <f t="shared" si="105"/>
        <v>32964410.209302325</v>
      </c>
      <c r="Q1710" t="s">
        <v>8316</v>
      </c>
      <c r="R1710" t="s">
        <v>8317</v>
      </c>
      <c r="S1710" s="15">
        <f t="shared" si="106"/>
        <v>41974.898599537039</v>
      </c>
      <c r="T1710" s="15">
        <f t="shared" si="107"/>
        <v>42009.851388888885</v>
      </c>
    </row>
    <row r="1711" spans="1:20" ht="48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>
        <f t="shared" si="104"/>
        <v>9.124454880912446E-3</v>
      </c>
      <c r="P1711">
        <f t="shared" si="105"/>
        <v>354367679.5</v>
      </c>
      <c r="Q1711" t="s">
        <v>8332</v>
      </c>
      <c r="R1711" t="s">
        <v>8333</v>
      </c>
      <c r="S1711" s="15">
        <f t="shared" si="106"/>
        <v>41974.911087962959</v>
      </c>
      <c r="T1711" s="15">
        <f t="shared" si="107"/>
        <v>42014.332638888889</v>
      </c>
    </row>
    <row r="1712" spans="1:20" ht="32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>
        <f t="shared" si="104"/>
        <v>3.8</v>
      </c>
      <c r="P1712">
        <f t="shared" si="105"/>
        <v>354372285.75</v>
      </c>
      <c r="Q1712" t="s">
        <v>8316</v>
      </c>
      <c r="R1712" t="s">
        <v>8317</v>
      </c>
      <c r="S1712" s="15">
        <f t="shared" si="106"/>
        <v>41975.124340277776</v>
      </c>
      <c r="T1712" s="15">
        <f t="shared" si="107"/>
        <v>42005.124340277776</v>
      </c>
    </row>
    <row r="1713" spans="1:20" ht="32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>
        <f t="shared" si="104"/>
        <v>120.35</v>
      </c>
      <c r="P1713">
        <f t="shared" si="105"/>
        <v>2790367.8208661419</v>
      </c>
      <c r="Q1713" t="s">
        <v>8318</v>
      </c>
      <c r="R1713" t="s">
        <v>8348</v>
      </c>
      <c r="S1713" s="15">
        <f t="shared" si="106"/>
        <v>41975.329317129625</v>
      </c>
      <c r="T1713" s="15">
        <f t="shared" si="107"/>
        <v>42013.041666666672</v>
      </c>
    </row>
    <row r="1714" spans="1:20" ht="48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>
        <f t="shared" si="104"/>
        <v>6.25E-2</v>
      </c>
      <c r="P1714">
        <f t="shared" si="105"/>
        <v>1417508426</v>
      </c>
      <c r="Q1714" t="s">
        <v>8332</v>
      </c>
      <c r="R1714" t="s">
        <v>8334</v>
      </c>
      <c r="S1714" s="15">
        <f t="shared" si="106"/>
        <v>41975.347523148142</v>
      </c>
      <c r="T1714" s="15">
        <f t="shared" si="107"/>
        <v>42005.347523148142</v>
      </c>
    </row>
    <row r="1715" spans="1:20" ht="48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>
        <f t="shared" si="104"/>
        <v>10.7</v>
      </c>
      <c r="P1715">
        <f t="shared" si="105"/>
        <v>177191744.125</v>
      </c>
      <c r="Q1715" t="s">
        <v>8316</v>
      </c>
      <c r="R1715" t="s">
        <v>8317</v>
      </c>
      <c r="S1715" s="15">
        <f t="shared" si="106"/>
        <v>41975.642974537041</v>
      </c>
      <c r="T1715" s="15">
        <f t="shared" si="107"/>
        <v>42035.642974537041</v>
      </c>
    </row>
    <row r="1716" spans="1:20" ht="48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>
        <f t="shared" si="104"/>
        <v>8.52</v>
      </c>
      <c r="P1716">
        <f t="shared" si="105"/>
        <v>157504090.66666666</v>
      </c>
      <c r="Q1716" t="s">
        <v>8316</v>
      </c>
      <c r="R1716" t="s">
        <v>8358</v>
      </c>
      <c r="S1716" s="15">
        <f t="shared" si="106"/>
        <v>41975.676111111112</v>
      </c>
      <c r="T1716" s="15">
        <f t="shared" si="107"/>
        <v>42006.676111111112</v>
      </c>
    </row>
    <row r="1717" spans="1:20" ht="64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>
        <f t="shared" si="104"/>
        <v>30.866666666666664</v>
      </c>
      <c r="P1717">
        <f t="shared" si="105"/>
        <v>101252781.07142857</v>
      </c>
      <c r="Q1717" t="s">
        <v>8316</v>
      </c>
      <c r="R1717" t="s">
        <v>8358</v>
      </c>
      <c r="S1717" s="15">
        <f t="shared" si="106"/>
        <v>41975.700636574074</v>
      </c>
      <c r="T1717" s="15">
        <f t="shared" si="107"/>
        <v>42005.700636574074</v>
      </c>
    </row>
    <row r="1718" spans="1:20" ht="48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>
        <f t="shared" si="104"/>
        <v>0</v>
      </c>
      <c r="P1718" t="e">
        <f t="shared" si="105"/>
        <v>#DIV/0!</v>
      </c>
      <c r="Q1718" t="s">
        <v>8318</v>
      </c>
      <c r="R1718" t="s">
        <v>8319</v>
      </c>
      <c r="S1718" s="15">
        <f t="shared" si="106"/>
        <v>41975.842523148152</v>
      </c>
      <c r="T1718" s="15">
        <f t="shared" si="107"/>
        <v>42005.842523148152</v>
      </c>
    </row>
    <row r="1719" spans="1:20" ht="48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>
        <f t="shared" si="104"/>
        <v>166.4</v>
      </c>
      <c r="P1719">
        <f t="shared" si="105"/>
        <v>30160771.531914894</v>
      </c>
      <c r="Q1719" t="s">
        <v>8316</v>
      </c>
      <c r="R1719" t="s">
        <v>8356</v>
      </c>
      <c r="S1719" s="15">
        <f t="shared" si="106"/>
        <v>41975.901180555549</v>
      </c>
      <c r="T1719" s="15">
        <f t="shared" si="107"/>
        <v>42004.890277777777</v>
      </c>
    </row>
    <row r="1720" spans="1:20" ht="48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>
        <f t="shared" si="104"/>
        <v>14.85</v>
      </c>
      <c r="P1720">
        <f t="shared" si="105"/>
        <v>54521492.461538464</v>
      </c>
      <c r="Q1720" t="s">
        <v>8318</v>
      </c>
      <c r="R1720" t="s">
        <v>8320</v>
      </c>
      <c r="S1720" s="15">
        <f t="shared" si="106"/>
        <v>41975.930601851855</v>
      </c>
      <c r="T1720" s="15">
        <f t="shared" si="107"/>
        <v>42005.290972222225</v>
      </c>
    </row>
    <row r="1721" spans="1:20" ht="48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>
        <f t="shared" si="104"/>
        <v>114.35</v>
      </c>
      <c r="P1721">
        <f t="shared" si="105"/>
        <v>54522826.269230768</v>
      </c>
      <c r="Q1721" t="s">
        <v>8316</v>
      </c>
      <c r="R1721" t="s">
        <v>8317</v>
      </c>
      <c r="S1721" s="15">
        <f t="shared" si="106"/>
        <v>41976.331979166673</v>
      </c>
      <c r="T1721" s="15">
        <f t="shared" si="107"/>
        <v>42004.291666666672</v>
      </c>
    </row>
    <row r="1722" spans="1:20" ht="48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>
        <f t="shared" si="104"/>
        <v>0</v>
      </c>
      <c r="P1722" t="e">
        <f t="shared" si="105"/>
        <v>#DIV/0!</v>
      </c>
      <c r="Q1722" t="s">
        <v>8318</v>
      </c>
      <c r="R1722" t="s">
        <v>8319</v>
      </c>
      <c r="S1722" s="15">
        <f t="shared" si="106"/>
        <v>41976.88490740741</v>
      </c>
      <c r="T1722" s="15">
        <f t="shared" si="107"/>
        <v>42006.88490740741</v>
      </c>
    </row>
    <row r="1723" spans="1:20" ht="48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>
        <f t="shared" si="104"/>
        <v>1.4749999999999999</v>
      </c>
      <c r="P1723">
        <f t="shared" si="105"/>
        <v>157516847.77777779</v>
      </c>
      <c r="Q1723" t="s">
        <v>8316</v>
      </c>
      <c r="R1723" t="s">
        <v>8317</v>
      </c>
      <c r="S1723" s="15">
        <f t="shared" si="106"/>
        <v>41977.004976851851</v>
      </c>
      <c r="T1723" s="15">
        <f t="shared" si="107"/>
        <v>42008.976388888885</v>
      </c>
    </row>
    <row r="1724" spans="1:20" ht="48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>
        <f t="shared" si="104"/>
        <v>5.8500000000000005</v>
      </c>
      <c r="P1724">
        <f t="shared" si="105"/>
        <v>177206834</v>
      </c>
      <c r="Q1724" t="s">
        <v>8318</v>
      </c>
      <c r="R1724" t="s">
        <v>8320</v>
      </c>
      <c r="S1724" s="15">
        <f t="shared" si="106"/>
        <v>41977.040185185186</v>
      </c>
      <c r="T1724" s="15">
        <f t="shared" si="107"/>
        <v>41985.299305555556</v>
      </c>
    </row>
    <row r="1725" spans="1:20" ht="32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>
        <f t="shared" si="104"/>
        <v>3.2499999999999999E-3</v>
      </c>
      <c r="P1725">
        <f t="shared" si="105"/>
        <v>354429650.25</v>
      </c>
      <c r="Q1725" t="s">
        <v>8316</v>
      </c>
      <c r="R1725" t="s">
        <v>8356</v>
      </c>
      <c r="S1725" s="15">
        <f t="shared" si="106"/>
        <v>41977.780104166668</v>
      </c>
      <c r="T1725" s="15">
        <f t="shared" si="107"/>
        <v>42037.780104166668</v>
      </c>
    </row>
    <row r="1726" spans="1:20" ht="48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>
        <f t="shared" si="104"/>
        <v>100.25</v>
      </c>
      <c r="P1726">
        <f t="shared" si="105"/>
        <v>24029307.661016949</v>
      </c>
      <c r="Q1726" t="s">
        <v>8324</v>
      </c>
      <c r="R1726" t="s">
        <v>8353</v>
      </c>
      <c r="S1726" s="15">
        <f t="shared" si="106"/>
        <v>41977.902222222227</v>
      </c>
      <c r="T1726" s="15">
        <f t="shared" si="107"/>
        <v>42037.902222222227</v>
      </c>
    </row>
    <row r="1727" spans="1:20" ht="48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>
        <f t="shared" si="104"/>
        <v>15.214285714285714</v>
      </c>
      <c r="P1727">
        <f t="shared" si="105"/>
        <v>109058049.07692307</v>
      </c>
      <c r="Q1727" t="s">
        <v>8309</v>
      </c>
      <c r="R1727" t="s">
        <v>8313</v>
      </c>
      <c r="S1727" s="15">
        <f t="shared" si="106"/>
        <v>41978.197199074071</v>
      </c>
      <c r="T1727" s="15">
        <f t="shared" si="107"/>
        <v>42008.197199074071</v>
      </c>
    </row>
    <row r="1728" spans="1:20" ht="48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>
        <f t="shared" si="104"/>
        <v>6.2566666666666677</v>
      </c>
      <c r="P1728">
        <f t="shared" si="105"/>
        <v>74621226.210526317</v>
      </c>
      <c r="Q1728" t="s">
        <v>8337</v>
      </c>
      <c r="R1728" t="s">
        <v>8338</v>
      </c>
      <c r="S1728" s="15">
        <f t="shared" si="106"/>
        <v>41978.760393518518</v>
      </c>
      <c r="T1728" s="15">
        <f t="shared" si="107"/>
        <v>42023.760393518518</v>
      </c>
    </row>
    <row r="1729" spans="1:20" ht="48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>
        <f t="shared" si="104"/>
        <v>0</v>
      </c>
      <c r="P1729" t="e">
        <f t="shared" si="105"/>
        <v>#DIV/0!</v>
      </c>
      <c r="Q1729" t="s">
        <v>8318</v>
      </c>
      <c r="R1729" t="s">
        <v>8319</v>
      </c>
      <c r="S1729" s="15">
        <f t="shared" si="106"/>
        <v>41978.930972222224</v>
      </c>
      <c r="T1729" s="15">
        <f t="shared" si="107"/>
        <v>42035.027083333334</v>
      </c>
    </row>
    <row r="1730" spans="1:20" ht="48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>
        <f t="shared" ref="O1730:O1793" si="108">(E1730/D1730)*100</f>
        <v>112.105</v>
      </c>
      <c r="P1730">
        <f t="shared" ref="P1730:P1793" si="109">(J1730/L1730)</f>
        <v>3702292.2898172322</v>
      </c>
      <c r="Q1730" t="s">
        <v>8309</v>
      </c>
      <c r="R1730" t="s">
        <v>8314</v>
      </c>
      <c r="S1730" s="15">
        <f t="shared" ref="S1730:S1793" si="110">(((J1730/60)/60)/24)+DATE(1970,1,1)</f>
        <v>41980.781793981485</v>
      </c>
      <c r="T1730" s="15">
        <f t="shared" ref="T1730:T1793" si="111">(((I1730/60)/60)/24)+DATE(1970,1,1)</f>
        <v>42010.781793981485</v>
      </c>
    </row>
    <row r="1731" spans="1:20" ht="32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>
        <f t="shared" si="108"/>
        <v>21.099999999999998</v>
      </c>
      <c r="P1731">
        <f t="shared" si="109"/>
        <v>177250329.25</v>
      </c>
      <c r="Q1731" t="s">
        <v>8316</v>
      </c>
      <c r="R1731" t="s">
        <v>8317</v>
      </c>
      <c r="S1731" s="15">
        <f t="shared" si="110"/>
        <v>41981.067523148144</v>
      </c>
      <c r="T1731" s="15">
        <f t="shared" si="111"/>
        <v>42041.067523148144</v>
      </c>
    </row>
    <row r="1732" spans="1:20" ht="32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>
        <f t="shared" si="108"/>
        <v>0.19384615384615383</v>
      </c>
      <c r="P1732">
        <f t="shared" si="109"/>
        <v>472682082.33333331</v>
      </c>
      <c r="Q1732" t="s">
        <v>8316</v>
      </c>
      <c r="R1732" t="s">
        <v>8356</v>
      </c>
      <c r="S1732" s="15">
        <f t="shared" si="110"/>
        <v>41981.57230324074</v>
      </c>
      <c r="T1732" s="15">
        <f t="shared" si="111"/>
        <v>42012.570138888885</v>
      </c>
    </row>
    <row r="1733" spans="1:20" ht="48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>
        <f t="shared" si="108"/>
        <v>102.62857142857142</v>
      </c>
      <c r="P1733">
        <f t="shared" si="109"/>
        <v>30827486.304347824</v>
      </c>
      <c r="Q1733" t="s">
        <v>8337</v>
      </c>
      <c r="R1733" t="s">
        <v>8338</v>
      </c>
      <c r="S1733" s="15">
        <f t="shared" si="110"/>
        <v>41981.782060185185</v>
      </c>
      <c r="T1733" s="15">
        <f t="shared" si="111"/>
        <v>42026.782060185185</v>
      </c>
    </row>
    <row r="1734" spans="1:20" ht="48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>
        <f t="shared" si="108"/>
        <v>171.76130000000001</v>
      </c>
      <c r="P1734">
        <f t="shared" si="109"/>
        <v>4823454.3197278911</v>
      </c>
      <c r="Q1734" t="s">
        <v>8318</v>
      </c>
      <c r="R1734" t="s">
        <v>8354</v>
      </c>
      <c r="S1734" s="15">
        <f t="shared" si="110"/>
        <v>41982.143171296295</v>
      </c>
      <c r="T1734" s="15">
        <f t="shared" si="111"/>
        <v>42013.143171296295</v>
      </c>
    </row>
    <row r="1735" spans="1:20" ht="48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>
        <f t="shared" si="108"/>
        <v>100.47999999999999</v>
      </c>
      <c r="P1735">
        <f t="shared" si="109"/>
        <v>34588846.243902437</v>
      </c>
      <c r="Q1735" t="s">
        <v>8316</v>
      </c>
      <c r="R1735" t="s">
        <v>8317</v>
      </c>
      <c r="S1735" s="15">
        <f t="shared" si="110"/>
        <v>41982.688611111109</v>
      </c>
      <c r="T1735" s="15">
        <f t="shared" si="111"/>
        <v>42012.688611111109</v>
      </c>
    </row>
    <row r="1736" spans="1:20" ht="48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>
        <f t="shared" si="108"/>
        <v>4.004545454545454</v>
      </c>
      <c r="P1736">
        <f t="shared" si="109"/>
        <v>88634180.1875</v>
      </c>
      <c r="Q1736" t="s">
        <v>8316</v>
      </c>
      <c r="R1736" t="s">
        <v>8358</v>
      </c>
      <c r="S1736" s="15">
        <f t="shared" si="110"/>
        <v>41982.737071759257</v>
      </c>
      <c r="T1736" s="15">
        <f t="shared" si="111"/>
        <v>42015.207638888889</v>
      </c>
    </row>
    <row r="1737" spans="1:20" ht="48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>
        <f t="shared" si="108"/>
        <v>107.24000000000001</v>
      </c>
      <c r="P1737">
        <f t="shared" si="109"/>
        <v>42974242.969696969</v>
      </c>
      <c r="Q1737" t="s">
        <v>8316</v>
      </c>
      <c r="R1737" t="s">
        <v>8358</v>
      </c>
      <c r="S1737" s="15">
        <f t="shared" si="110"/>
        <v>41982.773356481484</v>
      </c>
      <c r="T1737" s="15">
        <f t="shared" si="111"/>
        <v>42022.773356481484</v>
      </c>
    </row>
    <row r="1738" spans="1:20" ht="48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>
        <f t="shared" si="108"/>
        <v>17.599999999999998</v>
      </c>
      <c r="P1738">
        <f t="shared" si="109"/>
        <v>141815868.30000001</v>
      </c>
      <c r="Q1738" t="s">
        <v>8316</v>
      </c>
      <c r="R1738" t="s">
        <v>8317</v>
      </c>
      <c r="S1738" s="15">
        <f t="shared" si="110"/>
        <v>41982.87364583333</v>
      </c>
      <c r="T1738" s="15">
        <f t="shared" si="111"/>
        <v>42012.87364583333</v>
      </c>
    </row>
    <row r="1739" spans="1:20" ht="32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>
        <f t="shared" si="108"/>
        <v>105.21428571428571</v>
      </c>
      <c r="P1739">
        <f t="shared" si="109"/>
        <v>18908798.146666668</v>
      </c>
      <c r="Q1739" t="s">
        <v>8316</v>
      </c>
      <c r="R1739" t="s">
        <v>8317</v>
      </c>
      <c r="S1739" s="15">
        <f t="shared" si="110"/>
        <v>41982.887280092589</v>
      </c>
      <c r="T1739" s="15">
        <f t="shared" si="111"/>
        <v>42012.887280092589</v>
      </c>
    </row>
    <row r="1740" spans="1:20" ht="48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>
        <f t="shared" si="108"/>
        <v>0.8</v>
      </c>
      <c r="P1740">
        <f t="shared" si="109"/>
        <v>709080669.5</v>
      </c>
      <c r="Q1740" t="s">
        <v>8316</v>
      </c>
      <c r="R1740" t="s">
        <v>8317</v>
      </c>
      <c r="S1740" s="15">
        <f t="shared" si="110"/>
        <v>41982.904386574075</v>
      </c>
      <c r="T1740" s="15">
        <f t="shared" si="111"/>
        <v>42042.904386574075</v>
      </c>
    </row>
    <row r="1741" spans="1:20" ht="48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>
        <f t="shared" si="108"/>
        <v>41.384615384615387</v>
      </c>
      <c r="P1741">
        <f t="shared" si="109"/>
        <v>88636199.375</v>
      </c>
      <c r="Q1741" t="s">
        <v>8335</v>
      </c>
      <c r="R1741" t="s">
        <v>8336</v>
      </c>
      <c r="S1741" s="15">
        <f t="shared" si="110"/>
        <v>41983.110995370371</v>
      </c>
      <c r="T1741" s="15">
        <f t="shared" si="111"/>
        <v>42023.110995370371</v>
      </c>
    </row>
    <row r="1742" spans="1:20" ht="48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>
        <f t="shared" si="108"/>
        <v>11.272727272727273</v>
      </c>
      <c r="P1742">
        <f t="shared" si="109"/>
        <v>118186220.5</v>
      </c>
      <c r="Q1742" t="s">
        <v>8316</v>
      </c>
      <c r="R1742" t="s">
        <v>8317</v>
      </c>
      <c r="S1742" s="15">
        <f t="shared" si="110"/>
        <v>41983.752847222218</v>
      </c>
      <c r="T1742" s="15">
        <f t="shared" si="111"/>
        <v>42014.140972222223</v>
      </c>
    </row>
    <row r="1743" spans="1:20" ht="48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>
        <f t="shared" si="108"/>
        <v>39.426666666666662</v>
      </c>
      <c r="P1743">
        <f t="shared" si="109"/>
        <v>94554390.13333334</v>
      </c>
      <c r="Q1743" t="s">
        <v>8318</v>
      </c>
      <c r="R1743" t="s">
        <v>8320</v>
      </c>
      <c r="S1743" s="15">
        <f t="shared" si="110"/>
        <v>41984.692731481482</v>
      </c>
      <c r="T1743" s="15">
        <f t="shared" si="111"/>
        <v>42018.166666666672</v>
      </c>
    </row>
    <row r="1744" spans="1:20" ht="48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>
        <f t="shared" si="108"/>
        <v>15.324999999999999</v>
      </c>
      <c r="P1744">
        <f t="shared" si="109"/>
        <v>10506267.94074074</v>
      </c>
      <c r="Q1744" t="s">
        <v>8318</v>
      </c>
      <c r="R1744" t="s">
        <v>8320</v>
      </c>
      <c r="S1744" s="15">
        <f t="shared" si="110"/>
        <v>41985.043657407412</v>
      </c>
      <c r="T1744" s="15">
        <f t="shared" si="111"/>
        <v>42015.043657407412</v>
      </c>
    </row>
    <row r="1745" spans="1:20" ht="48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>
        <f t="shared" si="108"/>
        <v>0.16666666666666669</v>
      </c>
      <c r="P1745">
        <f t="shared" si="109"/>
        <v>1418379324</v>
      </c>
      <c r="Q1745" t="s">
        <v>8316</v>
      </c>
      <c r="R1745" t="s">
        <v>8317</v>
      </c>
      <c r="S1745" s="15">
        <f t="shared" si="110"/>
        <v>41985.427361111113</v>
      </c>
      <c r="T1745" s="15">
        <f t="shared" si="111"/>
        <v>42015.427361111113</v>
      </c>
    </row>
    <row r="1746" spans="1:20" ht="48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>
        <f t="shared" si="108"/>
        <v>0</v>
      </c>
      <c r="P1746" t="e">
        <f t="shared" si="109"/>
        <v>#DIV/0!</v>
      </c>
      <c r="Q1746" t="s">
        <v>8335</v>
      </c>
      <c r="R1746" t="s">
        <v>8336</v>
      </c>
      <c r="S1746" s="15">
        <f t="shared" si="110"/>
        <v>41986.108726851846</v>
      </c>
      <c r="T1746" s="15">
        <f t="shared" si="111"/>
        <v>42016.108726851846</v>
      </c>
    </row>
    <row r="1747" spans="1:20" ht="48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>
        <f t="shared" si="108"/>
        <v>2.7025000000000001</v>
      </c>
      <c r="P1747">
        <f t="shared" si="109"/>
        <v>64481179.954545453</v>
      </c>
      <c r="Q1747" t="s">
        <v>8337</v>
      </c>
      <c r="R1747" t="s">
        <v>8338</v>
      </c>
      <c r="S1747" s="15">
        <f t="shared" si="110"/>
        <v>41987.818969907406</v>
      </c>
      <c r="T1747" s="15">
        <f t="shared" si="111"/>
        <v>42017.818969907406</v>
      </c>
    </row>
    <row r="1748" spans="1:20" ht="48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>
        <f t="shared" si="108"/>
        <v>100.04285714285714</v>
      </c>
      <c r="P1748">
        <f t="shared" si="109"/>
        <v>25793618.527272727</v>
      </c>
      <c r="Q1748" t="s">
        <v>8321</v>
      </c>
      <c r="R1748" t="s">
        <v>8322</v>
      </c>
      <c r="S1748" s="15">
        <f t="shared" si="110"/>
        <v>41988.548831018517</v>
      </c>
      <c r="T1748" s="15">
        <f t="shared" si="111"/>
        <v>42019.454166666663</v>
      </c>
    </row>
    <row r="1749" spans="1:20" ht="48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>
        <f t="shared" si="108"/>
        <v>155</v>
      </c>
      <c r="P1749">
        <f t="shared" si="109"/>
        <v>18187883.53846154</v>
      </c>
      <c r="Q1749" t="s">
        <v>8316</v>
      </c>
      <c r="R1749" t="s">
        <v>8317</v>
      </c>
      <c r="S1749" s="15">
        <f t="shared" si="110"/>
        <v>41988.617083333331</v>
      </c>
      <c r="T1749" s="15">
        <f t="shared" si="111"/>
        <v>42048.617083333331</v>
      </c>
    </row>
    <row r="1750" spans="1:20" ht="48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>
        <f t="shared" si="108"/>
        <v>127.25</v>
      </c>
      <c r="P1750">
        <f t="shared" si="109"/>
        <v>40533523.057142854</v>
      </c>
      <c r="Q1750" t="s">
        <v>8316</v>
      </c>
      <c r="R1750" t="s">
        <v>8317</v>
      </c>
      <c r="S1750" s="15">
        <f t="shared" si="110"/>
        <v>41988.829942129625</v>
      </c>
      <c r="T1750" s="15">
        <f t="shared" si="111"/>
        <v>42046.207638888889</v>
      </c>
    </row>
    <row r="1751" spans="1:20" ht="32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>
        <f t="shared" si="108"/>
        <v>118.05000000000001</v>
      </c>
      <c r="P1751">
        <f t="shared" si="109"/>
        <v>15763165.5</v>
      </c>
      <c r="Q1751" t="s">
        <v>8324</v>
      </c>
      <c r="R1751" t="s">
        <v>8325</v>
      </c>
      <c r="S1751" s="15">
        <f t="shared" si="110"/>
        <v>41988.964062500003</v>
      </c>
      <c r="T1751" s="15">
        <f t="shared" si="111"/>
        <v>42028.964062500003</v>
      </c>
    </row>
    <row r="1752" spans="1:20" ht="48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>
        <f t="shared" si="108"/>
        <v>118.8</v>
      </c>
      <c r="P1752">
        <f t="shared" si="109"/>
        <v>14933783.031578947</v>
      </c>
      <c r="Q1752" t="s">
        <v>8316</v>
      </c>
      <c r="R1752" t="s">
        <v>8317</v>
      </c>
      <c r="S1752" s="15">
        <f t="shared" si="110"/>
        <v>41989.24754629629</v>
      </c>
      <c r="T1752" s="15">
        <f t="shared" si="111"/>
        <v>42006.24754629629</v>
      </c>
    </row>
    <row r="1753" spans="1:20" ht="48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>
        <f t="shared" si="108"/>
        <v>0.19801980198019803</v>
      </c>
      <c r="P1753">
        <f t="shared" si="109"/>
        <v>709372702.5</v>
      </c>
      <c r="Q1753" t="s">
        <v>8324</v>
      </c>
      <c r="R1753" t="s">
        <v>8346</v>
      </c>
      <c r="S1753" s="15">
        <f t="shared" si="110"/>
        <v>41989.664409722223</v>
      </c>
      <c r="T1753" s="15">
        <f t="shared" si="111"/>
        <v>42019.664409722223</v>
      </c>
    </row>
    <row r="1754" spans="1:20" ht="32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>
        <f t="shared" si="108"/>
        <v>105.04166666666667</v>
      </c>
      <c r="P1754">
        <f t="shared" si="109"/>
        <v>39409966.111111112</v>
      </c>
      <c r="Q1754" t="s">
        <v>8316</v>
      </c>
      <c r="R1754" t="s">
        <v>8358</v>
      </c>
      <c r="S1754" s="15">
        <f t="shared" si="110"/>
        <v>41989.819212962961</v>
      </c>
      <c r="T1754" s="15">
        <f t="shared" si="111"/>
        <v>42049.819212962961</v>
      </c>
    </row>
    <row r="1755" spans="1:20" ht="48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>
        <f t="shared" si="108"/>
        <v>1.2513513513513512</v>
      </c>
      <c r="P1755">
        <f t="shared" si="109"/>
        <v>177345219.875</v>
      </c>
      <c r="Q1755" t="s">
        <v>8318</v>
      </c>
      <c r="R1755" t="s">
        <v>8319</v>
      </c>
      <c r="S1755" s="15">
        <f t="shared" si="110"/>
        <v>41989.853692129633</v>
      </c>
      <c r="T1755" s="15">
        <f t="shared" si="111"/>
        <v>42019.811805555553</v>
      </c>
    </row>
    <row r="1756" spans="1:20" ht="32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>
        <f t="shared" si="108"/>
        <v>117.14285714285715</v>
      </c>
      <c r="P1756">
        <f t="shared" si="109"/>
        <v>177345842.5</v>
      </c>
      <c r="Q1756" t="s">
        <v>8309</v>
      </c>
      <c r="R1756" t="s">
        <v>8310</v>
      </c>
      <c r="S1756" s="15">
        <f t="shared" si="110"/>
        <v>41989.91134259259</v>
      </c>
      <c r="T1756" s="15">
        <f t="shared" si="111"/>
        <v>42005.332638888889</v>
      </c>
    </row>
    <row r="1757" spans="1:20" ht="48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>
        <f t="shared" si="108"/>
        <v>101.72910662824208</v>
      </c>
      <c r="P1757">
        <f t="shared" si="109"/>
        <v>101340492.5</v>
      </c>
      <c r="Q1757" t="s">
        <v>8318</v>
      </c>
      <c r="R1757" t="s">
        <v>8354</v>
      </c>
      <c r="S1757" s="15">
        <f t="shared" si="110"/>
        <v>41989.913136574076</v>
      </c>
      <c r="T1757" s="15">
        <f t="shared" si="111"/>
        <v>42019.913136574076</v>
      </c>
    </row>
    <row r="1758" spans="1:20" ht="32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>
        <f t="shared" si="108"/>
        <v>0.4</v>
      </c>
      <c r="P1758">
        <f t="shared" si="109"/>
        <v>354703061.75</v>
      </c>
      <c r="Q1758" t="s">
        <v>8318</v>
      </c>
      <c r="R1758" t="s">
        <v>8320</v>
      </c>
      <c r="S1758" s="15">
        <f t="shared" si="110"/>
        <v>41990.438043981485</v>
      </c>
      <c r="T1758" s="15">
        <f t="shared" si="111"/>
        <v>42020.438043981485</v>
      </c>
    </row>
    <row r="1759" spans="1:20" ht="48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>
        <f t="shared" si="108"/>
        <v>12.75</v>
      </c>
      <c r="P1759">
        <f t="shared" si="109"/>
        <v>177352268.875</v>
      </c>
      <c r="Q1759" t="s">
        <v>8316</v>
      </c>
      <c r="R1759" t="s">
        <v>8317</v>
      </c>
      <c r="S1759" s="15">
        <f t="shared" si="110"/>
        <v>41990.506377314814</v>
      </c>
      <c r="T1759" s="15">
        <f t="shared" si="111"/>
        <v>42020.506377314814</v>
      </c>
    </row>
    <row r="1760" spans="1:20" ht="32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>
        <f t="shared" si="108"/>
        <v>69.561111111111103</v>
      </c>
      <c r="P1760">
        <f t="shared" si="109"/>
        <v>7202156.6852791877</v>
      </c>
      <c r="Q1760" t="s">
        <v>8316</v>
      </c>
      <c r="R1760" t="s">
        <v>8317</v>
      </c>
      <c r="S1760" s="15">
        <f t="shared" si="110"/>
        <v>41990.584108796291</v>
      </c>
      <c r="T1760" s="15">
        <f t="shared" si="111"/>
        <v>42036.120833333334</v>
      </c>
    </row>
    <row r="1761" spans="1:20" ht="48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>
        <f t="shared" si="108"/>
        <v>108</v>
      </c>
      <c r="P1761">
        <f t="shared" si="109"/>
        <v>88676561.625</v>
      </c>
      <c r="Q1761" t="s">
        <v>8316</v>
      </c>
      <c r="R1761" t="s">
        <v>8317</v>
      </c>
      <c r="S1761" s="15">
        <f t="shared" si="110"/>
        <v>41990.585486111115</v>
      </c>
      <c r="T1761" s="15">
        <f t="shared" si="111"/>
        <v>42035.585486111115</v>
      </c>
    </row>
    <row r="1762" spans="1:20" ht="48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>
        <f t="shared" si="108"/>
        <v>10.8</v>
      </c>
      <c r="P1762">
        <f t="shared" si="109"/>
        <v>472942441.33333331</v>
      </c>
      <c r="Q1762" t="s">
        <v>8316</v>
      </c>
      <c r="R1762" t="s">
        <v>8317</v>
      </c>
      <c r="S1762" s="15">
        <f t="shared" si="110"/>
        <v>41990.612546296295</v>
      </c>
      <c r="T1762" s="15">
        <f t="shared" si="111"/>
        <v>42020.434722222228</v>
      </c>
    </row>
    <row r="1763" spans="1:20" ht="48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>
        <f t="shared" si="108"/>
        <v>104.35000000000001</v>
      </c>
      <c r="P1763">
        <f t="shared" si="109"/>
        <v>26770956.264150944</v>
      </c>
      <c r="Q1763" t="s">
        <v>8316</v>
      </c>
      <c r="R1763" t="s">
        <v>8317</v>
      </c>
      <c r="S1763" s="15">
        <f t="shared" si="110"/>
        <v>41990.99863425926</v>
      </c>
      <c r="T1763" s="15">
        <f t="shared" si="111"/>
        <v>42020.99863425926</v>
      </c>
    </row>
    <row r="1764" spans="1:20" ht="48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>
        <f t="shared" si="108"/>
        <v>2.1999999999999997</v>
      </c>
      <c r="P1764">
        <f t="shared" si="109"/>
        <v>354715685.75</v>
      </c>
      <c r="Q1764" t="s">
        <v>8316</v>
      </c>
      <c r="R1764" t="s">
        <v>8317</v>
      </c>
      <c r="S1764" s="15">
        <f t="shared" si="110"/>
        <v>41991.022488425922</v>
      </c>
      <c r="T1764" s="15">
        <f t="shared" si="111"/>
        <v>42015.041666666672</v>
      </c>
    </row>
    <row r="1765" spans="1:20" ht="48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>
        <f t="shared" si="108"/>
        <v>1.7538461538461538</v>
      </c>
      <c r="P1765">
        <f t="shared" si="109"/>
        <v>157656255.8888889</v>
      </c>
      <c r="Q1765" t="s">
        <v>8309</v>
      </c>
      <c r="R1765" t="s">
        <v>8315</v>
      </c>
      <c r="S1765" s="15">
        <f t="shared" si="110"/>
        <v>41991.526655092588</v>
      </c>
      <c r="T1765" s="15">
        <f t="shared" si="111"/>
        <v>42021.526655092588</v>
      </c>
    </row>
    <row r="1766" spans="1:20" ht="32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>
        <f t="shared" si="108"/>
        <v>8.3333333333333321</v>
      </c>
      <c r="P1766">
        <f t="shared" si="109"/>
        <v>1418922443</v>
      </c>
      <c r="Q1766" t="s">
        <v>8321</v>
      </c>
      <c r="R1766" t="s">
        <v>8323</v>
      </c>
      <c r="S1766" s="15">
        <f t="shared" si="110"/>
        <v>41991.713460648149</v>
      </c>
      <c r="T1766" s="15">
        <f t="shared" si="111"/>
        <v>42050.651388888888</v>
      </c>
    </row>
    <row r="1767" spans="1:20" ht="48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>
        <f t="shared" si="108"/>
        <v>38.86</v>
      </c>
      <c r="P1767">
        <f t="shared" si="109"/>
        <v>8298530.2046783622</v>
      </c>
      <c r="Q1767" t="s">
        <v>8318</v>
      </c>
      <c r="R1767" t="s">
        <v>8320</v>
      </c>
      <c r="S1767" s="15">
        <f t="shared" si="110"/>
        <v>41993.174363425926</v>
      </c>
      <c r="T1767" s="15">
        <f t="shared" si="111"/>
        <v>42023.174363425926</v>
      </c>
    </row>
    <row r="1768" spans="1:20" ht="48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8335</v>
      </c>
      <c r="R1768" t="s">
        <v>8336</v>
      </c>
      <c r="S1768" s="15">
        <f t="shared" si="110"/>
        <v>41993.738298611104</v>
      </c>
      <c r="T1768" s="15">
        <f t="shared" si="111"/>
        <v>42053.738298611104</v>
      </c>
    </row>
    <row r="1769" spans="1:20" ht="48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>
        <f t="shared" si="108"/>
        <v>101.4</v>
      </c>
      <c r="P1769">
        <f t="shared" si="109"/>
        <v>30850104.847826086</v>
      </c>
      <c r="Q1769" t="s">
        <v>8316</v>
      </c>
      <c r="R1769" t="s">
        <v>8317</v>
      </c>
      <c r="S1769" s="15">
        <f t="shared" si="110"/>
        <v>41993.824340277773</v>
      </c>
      <c r="T1769" s="15">
        <f t="shared" si="111"/>
        <v>42010.25</v>
      </c>
    </row>
    <row r="1770" spans="1:20" ht="48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>
        <f t="shared" si="108"/>
        <v>0.21</v>
      </c>
      <c r="P1770">
        <f t="shared" si="109"/>
        <v>473071221.33333331</v>
      </c>
      <c r="Q1770" t="s">
        <v>8316</v>
      </c>
      <c r="R1770" t="s">
        <v>8317</v>
      </c>
      <c r="S1770" s="15">
        <f t="shared" si="110"/>
        <v>41995.084074074075</v>
      </c>
      <c r="T1770" s="15">
        <f t="shared" si="111"/>
        <v>42024.802777777775</v>
      </c>
    </row>
    <row r="1771" spans="1:20" ht="48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>
        <f t="shared" si="108"/>
        <v>100</v>
      </c>
      <c r="P1771">
        <f t="shared" si="109"/>
        <v>64512339</v>
      </c>
      <c r="Q1771" t="s">
        <v>8309</v>
      </c>
      <c r="R1771" t="s">
        <v>8310</v>
      </c>
      <c r="S1771" s="15">
        <f t="shared" si="110"/>
        <v>41995.752986111111</v>
      </c>
      <c r="T1771" s="15">
        <f t="shared" si="111"/>
        <v>42034.708333333328</v>
      </c>
    </row>
    <row r="1772" spans="1:20" ht="64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>
        <f t="shared" si="108"/>
        <v>100.125</v>
      </c>
      <c r="P1772">
        <f t="shared" si="109"/>
        <v>43008533.636363633</v>
      </c>
      <c r="Q1772" t="s">
        <v>8316</v>
      </c>
      <c r="R1772" t="s">
        <v>8317</v>
      </c>
      <c r="S1772" s="15">
        <f t="shared" si="110"/>
        <v>41995.870486111111</v>
      </c>
      <c r="T1772" s="15">
        <f t="shared" si="111"/>
        <v>42015.870486111111</v>
      </c>
    </row>
    <row r="1773" spans="1:20" ht="48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>
        <f t="shared" si="108"/>
        <v>158</v>
      </c>
      <c r="P1773">
        <f t="shared" si="109"/>
        <v>94624314.599999994</v>
      </c>
      <c r="Q1773" t="s">
        <v>8316</v>
      </c>
      <c r="R1773" t="s">
        <v>8356</v>
      </c>
      <c r="S1773" s="15">
        <f t="shared" si="110"/>
        <v>41996.832395833335</v>
      </c>
      <c r="T1773" s="15">
        <f t="shared" si="111"/>
        <v>42056.832395833335</v>
      </c>
    </row>
    <row r="1774" spans="1:20" ht="48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>
        <f t="shared" si="108"/>
        <v>104.75000000000001</v>
      </c>
      <c r="P1774">
        <f t="shared" si="109"/>
        <v>37353239.026315786</v>
      </c>
      <c r="Q1774" t="s">
        <v>8316</v>
      </c>
      <c r="R1774" t="s">
        <v>8317</v>
      </c>
      <c r="S1774" s="15">
        <f t="shared" si="110"/>
        <v>41997.507905092592</v>
      </c>
      <c r="T1774" s="15">
        <f t="shared" si="111"/>
        <v>42027.507905092592</v>
      </c>
    </row>
    <row r="1775" spans="1:20" ht="48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>
        <f t="shared" si="108"/>
        <v>0.84</v>
      </c>
      <c r="P1775">
        <f t="shared" si="109"/>
        <v>283913239.80000001</v>
      </c>
      <c r="Q1775" t="s">
        <v>8318</v>
      </c>
      <c r="R1775" t="s">
        <v>8320</v>
      </c>
      <c r="S1775" s="15">
        <f t="shared" si="110"/>
        <v>41999.164340277777</v>
      </c>
      <c r="T1775" s="15">
        <f t="shared" si="111"/>
        <v>42029.164340277777</v>
      </c>
    </row>
    <row r="1776" spans="1:20" ht="48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>
        <f t="shared" si="108"/>
        <v>0</v>
      </c>
      <c r="P1776" t="e">
        <f t="shared" si="109"/>
        <v>#DIV/0!</v>
      </c>
      <c r="Q1776" t="s">
        <v>8316</v>
      </c>
      <c r="R1776" t="s">
        <v>8358</v>
      </c>
      <c r="S1776" s="15">
        <f t="shared" si="110"/>
        <v>41999.861064814817</v>
      </c>
      <c r="T1776" s="15">
        <f t="shared" si="111"/>
        <v>42029.861064814817</v>
      </c>
    </row>
    <row r="1777" spans="1:20" ht="48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>
        <f t="shared" si="108"/>
        <v>0</v>
      </c>
      <c r="P1777" t="e">
        <f t="shared" si="109"/>
        <v>#DIV/0!</v>
      </c>
      <c r="Q1777" t="s">
        <v>8332</v>
      </c>
      <c r="R1777" t="s">
        <v>8334</v>
      </c>
      <c r="S1777" s="15">
        <f t="shared" si="110"/>
        <v>42000.300243055557</v>
      </c>
      <c r="T1777" s="15">
        <f t="shared" si="111"/>
        <v>42030.300243055557</v>
      </c>
    </row>
    <row r="1778" spans="1:20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>
        <f t="shared" si="108"/>
        <v>7.6</v>
      </c>
      <c r="P1778">
        <f t="shared" si="109"/>
        <v>354964569.5</v>
      </c>
      <c r="Q1778" t="s">
        <v>8316</v>
      </c>
      <c r="R1778" t="s">
        <v>8317</v>
      </c>
      <c r="S1778" s="15">
        <f t="shared" si="110"/>
        <v>42002.54488425926</v>
      </c>
      <c r="T1778" s="15">
        <f t="shared" si="111"/>
        <v>42032.54488425926</v>
      </c>
    </row>
    <row r="1779" spans="1:20" ht="48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>
        <f t="shared" si="108"/>
        <v>38.119999999999997</v>
      </c>
      <c r="P1779">
        <f t="shared" si="109"/>
        <v>177485228.875</v>
      </c>
      <c r="Q1779" t="s">
        <v>8316</v>
      </c>
      <c r="R1779" t="s">
        <v>8317</v>
      </c>
      <c r="S1779" s="15">
        <f t="shared" si="110"/>
        <v>42002.817488425921</v>
      </c>
      <c r="T1779" s="15">
        <f t="shared" si="111"/>
        <v>42032.817488425921</v>
      </c>
    </row>
    <row r="1780" spans="1:20" ht="48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>
        <f t="shared" si="108"/>
        <v>1.7647058823529412E-2</v>
      </c>
      <c r="P1780">
        <f t="shared" si="109"/>
        <v>354972823</v>
      </c>
      <c r="Q1780" t="s">
        <v>8332</v>
      </c>
      <c r="R1780" t="s">
        <v>8333</v>
      </c>
      <c r="S1780" s="15">
        <f t="shared" si="110"/>
        <v>42002.926990740743</v>
      </c>
      <c r="T1780" s="15">
        <f t="shared" si="111"/>
        <v>42032.926990740743</v>
      </c>
    </row>
    <row r="1781" spans="1:20" ht="48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>
        <f t="shared" si="108"/>
        <v>39.76</v>
      </c>
      <c r="P1781">
        <f t="shared" si="109"/>
        <v>43028916.363636367</v>
      </c>
      <c r="Q1781" t="s">
        <v>8337</v>
      </c>
      <c r="R1781" t="s">
        <v>8338</v>
      </c>
      <c r="S1781" s="15">
        <f t="shared" si="110"/>
        <v>42003.655555555553</v>
      </c>
      <c r="T1781" s="15">
        <f t="shared" si="111"/>
        <v>42035.142361111109</v>
      </c>
    </row>
    <row r="1782" spans="1:20" ht="48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>
        <f t="shared" si="108"/>
        <v>175</v>
      </c>
      <c r="P1782">
        <f t="shared" si="109"/>
        <v>78887752.444444448</v>
      </c>
      <c r="Q1782" t="s">
        <v>8316</v>
      </c>
      <c r="R1782" t="s">
        <v>8317</v>
      </c>
      <c r="S1782" s="15">
        <f t="shared" si="110"/>
        <v>42003.948425925926</v>
      </c>
      <c r="T1782" s="15">
        <f t="shared" si="111"/>
        <v>42028.207638888889</v>
      </c>
    </row>
    <row r="1783" spans="1:20" ht="48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>
        <f t="shared" si="108"/>
        <v>101.375</v>
      </c>
      <c r="P1783">
        <f t="shared" si="109"/>
        <v>44376400.4375</v>
      </c>
      <c r="Q1783" t="s">
        <v>8316</v>
      </c>
      <c r="R1783" t="s">
        <v>8358</v>
      </c>
      <c r="S1783" s="15">
        <f t="shared" si="110"/>
        <v>42004.703865740739</v>
      </c>
      <c r="T1783" s="15">
        <f t="shared" si="111"/>
        <v>42034.703865740739</v>
      </c>
    </row>
    <row r="1784" spans="1:20" ht="32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>
        <f t="shared" si="108"/>
        <v>0</v>
      </c>
      <c r="P1784" t="e">
        <f t="shared" si="109"/>
        <v>#DIV/0!</v>
      </c>
      <c r="Q1784" t="s">
        <v>8337</v>
      </c>
      <c r="R1784" t="s">
        <v>8344</v>
      </c>
      <c r="S1784" s="15">
        <f t="shared" si="110"/>
        <v>42005.24998842593</v>
      </c>
      <c r="T1784" s="15">
        <f t="shared" si="111"/>
        <v>42035.841666666667</v>
      </c>
    </row>
    <row r="1785" spans="1:20" ht="32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>
        <f t="shared" si="108"/>
        <v>108</v>
      </c>
      <c r="P1785">
        <f t="shared" si="109"/>
        <v>44379959.59375</v>
      </c>
      <c r="Q1785" t="s">
        <v>8324</v>
      </c>
      <c r="R1785" t="s">
        <v>8345</v>
      </c>
      <c r="S1785" s="15">
        <f t="shared" si="110"/>
        <v>42006.02207175926</v>
      </c>
      <c r="T1785" s="15">
        <f t="shared" si="111"/>
        <v>42036.02207175926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>
        <f t="shared" si="108"/>
        <v>29.625</v>
      </c>
      <c r="P1786">
        <f t="shared" si="109"/>
        <v>284047062.19999999</v>
      </c>
      <c r="Q1786" t="s">
        <v>8316</v>
      </c>
      <c r="R1786" t="s">
        <v>8356</v>
      </c>
      <c r="S1786" s="15">
        <f t="shared" si="110"/>
        <v>42006.908692129626</v>
      </c>
      <c r="T1786" s="15">
        <f t="shared" si="111"/>
        <v>42038.083333333328</v>
      </c>
    </row>
    <row r="1787" spans="1:20" ht="48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>
        <f t="shared" si="108"/>
        <v>0</v>
      </c>
      <c r="P1787" t="e">
        <f t="shared" si="109"/>
        <v>#DIV/0!</v>
      </c>
      <c r="Q1787" t="s">
        <v>8316</v>
      </c>
      <c r="R1787" t="s">
        <v>8358</v>
      </c>
      <c r="S1787" s="15">
        <f t="shared" si="110"/>
        <v>42007.016458333332</v>
      </c>
      <c r="T1787" s="15">
        <f t="shared" si="111"/>
        <v>42028.041666666672</v>
      </c>
    </row>
    <row r="1788" spans="1:20" ht="48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>
        <f t="shared" si="108"/>
        <v>0</v>
      </c>
      <c r="P1788" t="e">
        <f t="shared" si="109"/>
        <v>#DIV/0!</v>
      </c>
      <c r="Q1788" t="s">
        <v>8324</v>
      </c>
      <c r="R1788" t="s">
        <v>8339</v>
      </c>
      <c r="S1788" s="15">
        <f t="shared" si="110"/>
        <v>42007.788680555561</v>
      </c>
      <c r="T1788" s="15">
        <f t="shared" si="111"/>
        <v>42037.788680555561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>
        <f t="shared" si="108"/>
        <v>11.450000000000001</v>
      </c>
      <c r="P1789">
        <f t="shared" si="109"/>
        <v>355114654.5</v>
      </c>
      <c r="Q1789" t="s">
        <v>8316</v>
      </c>
      <c r="R1789" t="s">
        <v>8358</v>
      </c>
      <c r="S1789" s="15">
        <f t="shared" si="110"/>
        <v>42009.493263888886</v>
      </c>
      <c r="T1789" s="15">
        <f t="shared" si="111"/>
        <v>42039.493263888886</v>
      </c>
    </row>
    <row r="1790" spans="1:20" ht="48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>
        <f t="shared" si="108"/>
        <v>8.0000000000000002E-3</v>
      </c>
      <c r="P1790">
        <f t="shared" si="109"/>
        <v>1420471349</v>
      </c>
      <c r="Q1790" t="s">
        <v>8309</v>
      </c>
      <c r="R1790" t="s">
        <v>8313</v>
      </c>
      <c r="S1790" s="15">
        <f t="shared" si="110"/>
        <v>42009.64061342593</v>
      </c>
      <c r="T1790" s="15">
        <f t="shared" si="111"/>
        <v>42069.64061342593</v>
      </c>
    </row>
    <row r="1791" spans="1:20" ht="64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>
        <f t="shared" si="108"/>
        <v>6.6666666666666671E-3</v>
      </c>
      <c r="P1791">
        <f t="shared" si="109"/>
        <v>1420486606</v>
      </c>
      <c r="Q1791" t="s">
        <v>8318</v>
      </c>
      <c r="R1791" t="s">
        <v>8319</v>
      </c>
      <c r="S1791" s="15">
        <f t="shared" si="110"/>
        <v>42009.817199074074</v>
      </c>
      <c r="T1791" s="15">
        <f t="shared" si="111"/>
        <v>42039.817199074074</v>
      </c>
    </row>
    <row r="1792" spans="1:20" ht="32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>
        <f t="shared" si="108"/>
        <v>47.333333333333336</v>
      </c>
      <c r="P1792">
        <f t="shared" si="109"/>
        <v>3551250.3725000001</v>
      </c>
      <c r="Q1792" t="s">
        <v>8318</v>
      </c>
      <c r="R1792" t="s">
        <v>8320</v>
      </c>
      <c r="S1792" s="15">
        <f t="shared" si="110"/>
        <v>42009.973946759259</v>
      </c>
      <c r="T1792" s="15">
        <f t="shared" si="111"/>
        <v>42039.973946759259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>
        <f t="shared" si="108"/>
        <v>4.957575757575758</v>
      </c>
      <c r="P1793">
        <f t="shared" si="109"/>
        <v>94704045.200000003</v>
      </c>
      <c r="Q1793" t="s">
        <v>8337</v>
      </c>
      <c r="R1793" t="s">
        <v>8338</v>
      </c>
      <c r="S1793" s="15">
        <f t="shared" si="110"/>
        <v>42010.674513888895</v>
      </c>
      <c r="T1793" s="15">
        <f t="shared" si="111"/>
        <v>42040.674513888895</v>
      </c>
    </row>
    <row r="1794" spans="1:20" ht="48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>
        <f t="shared" ref="O1794:O1857" si="112">(E1794/D1794)*100</f>
        <v>234.90000000000003</v>
      </c>
      <c r="P1794">
        <f t="shared" ref="P1794:P1857" si="113">(J1794/L1794)</f>
        <v>7762696.3989071036</v>
      </c>
      <c r="Q1794" t="s">
        <v>8318</v>
      </c>
      <c r="R1794" t="s">
        <v>8348</v>
      </c>
      <c r="S1794" s="15">
        <f t="shared" ref="S1794:S1857" si="114">(((J1794/60)/60)/24)+DATE(1970,1,1)</f>
        <v>42010.822233796294</v>
      </c>
      <c r="T1794" s="15">
        <f t="shared" ref="T1794:T1857" si="115">(((I1794/60)/60)/24)+DATE(1970,1,1)</f>
        <v>42040.822233796294</v>
      </c>
    </row>
    <row r="1795" spans="1:20" ht="48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>
        <f t="shared" si="112"/>
        <v>11.74</v>
      </c>
      <c r="P1795">
        <f t="shared" si="113"/>
        <v>59191085.666666664</v>
      </c>
      <c r="Q1795" t="s">
        <v>8316</v>
      </c>
      <c r="R1795" t="s">
        <v>8358</v>
      </c>
      <c r="S1795" s="15">
        <f t="shared" si="114"/>
        <v>42010.968240740738</v>
      </c>
      <c r="T1795" s="15">
        <f t="shared" si="115"/>
        <v>42055.968240740738</v>
      </c>
    </row>
    <row r="1796" spans="1:20" ht="48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>
        <f t="shared" si="112"/>
        <v>124.33537832310839</v>
      </c>
      <c r="P1796">
        <f t="shared" si="113"/>
        <v>52615048.259259261</v>
      </c>
      <c r="Q1796" t="s">
        <v>8316</v>
      </c>
      <c r="R1796" t="s">
        <v>8317</v>
      </c>
      <c r="S1796" s="15">
        <f t="shared" si="114"/>
        <v>42011.202581018515</v>
      </c>
      <c r="T1796" s="15">
        <f t="shared" si="115"/>
        <v>42038.185416666667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>
        <f t="shared" si="112"/>
        <v>11.077777777777778</v>
      </c>
      <c r="P1797">
        <f t="shared" si="113"/>
        <v>78924245.666666672</v>
      </c>
      <c r="Q1797" t="s">
        <v>8337</v>
      </c>
      <c r="R1797" t="s">
        <v>8338</v>
      </c>
      <c r="S1797" s="15">
        <f t="shared" si="114"/>
        <v>42011.551180555558</v>
      </c>
      <c r="T1797" s="15">
        <f t="shared" si="115"/>
        <v>42046.551180555558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>
        <f t="shared" si="112"/>
        <v>106.30800000000001</v>
      </c>
      <c r="P1798">
        <f t="shared" si="113"/>
        <v>4035917.8153409092</v>
      </c>
      <c r="Q1798" t="s">
        <v>8335</v>
      </c>
      <c r="R1798" t="s">
        <v>8351</v>
      </c>
      <c r="S1798" s="15">
        <f t="shared" si="114"/>
        <v>42011.628136574072</v>
      </c>
      <c r="T1798" s="15">
        <f t="shared" si="115"/>
        <v>42041.628136574072</v>
      </c>
    </row>
    <row r="1799" spans="1:20" ht="48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>
        <f t="shared" si="112"/>
        <v>8.5714285714285715E-2</v>
      </c>
      <c r="P1799">
        <f t="shared" si="113"/>
        <v>710334400.5</v>
      </c>
      <c r="Q1799" t="s">
        <v>8330</v>
      </c>
      <c r="R1799" t="s">
        <v>8331</v>
      </c>
      <c r="S1799" s="15">
        <f t="shared" si="114"/>
        <v>42011.925937499997</v>
      </c>
      <c r="T1799" s="15">
        <f t="shared" si="115"/>
        <v>42068.852083333331</v>
      </c>
    </row>
    <row r="1800" spans="1:20" ht="64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>
        <f t="shared" si="112"/>
        <v>1.4710000000000001</v>
      </c>
      <c r="P1800">
        <f t="shared" si="113"/>
        <v>59197565.875</v>
      </c>
      <c r="Q1800" t="s">
        <v>8318</v>
      </c>
      <c r="R1800" t="s">
        <v>8320</v>
      </c>
      <c r="S1800" s="15">
        <f t="shared" si="114"/>
        <v>42012.768298611118</v>
      </c>
      <c r="T1800" s="15">
        <f t="shared" si="115"/>
        <v>42042.768298611118</v>
      </c>
    </row>
    <row r="1801" spans="1:20" ht="48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>
        <f t="shared" si="112"/>
        <v>0.23333333333333336</v>
      </c>
      <c r="P1801">
        <f t="shared" si="113"/>
        <v>473588900</v>
      </c>
      <c r="Q1801" t="s">
        <v>8321</v>
      </c>
      <c r="R1801" t="s">
        <v>8340</v>
      </c>
      <c r="S1801" s="15">
        <f t="shared" si="114"/>
        <v>42013.059027777781</v>
      </c>
      <c r="T1801" s="15">
        <f t="shared" si="115"/>
        <v>42041.059027777781</v>
      </c>
    </row>
    <row r="1802" spans="1:20" ht="48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>
        <f t="shared" si="112"/>
        <v>100</v>
      </c>
      <c r="P1802">
        <f t="shared" si="113"/>
        <v>142077477.90000001</v>
      </c>
      <c r="Q1802" t="s">
        <v>8316</v>
      </c>
      <c r="R1802" t="s">
        <v>8358</v>
      </c>
      <c r="S1802" s="15">
        <f t="shared" si="114"/>
        <v>42013.15253472222</v>
      </c>
      <c r="T1802" s="15">
        <f t="shared" si="115"/>
        <v>42028.125</v>
      </c>
    </row>
    <row r="1803" spans="1:20" ht="48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>
        <f t="shared" si="112"/>
        <v>0.36666666666666664</v>
      </c>
      <c r="P1803">
        <f t="shared" si="113"/>
        <v>473599425.66666669</v>
      </c>
      <c r="Q1803" t="s">
        <v>8316</v>
      </c>
      <c r="R1803" t="s">
        <v>8358</v>
      </c>
      <c r="S1803" s="15">
        <f t="shared" si="114"/>
        <v>42013.424502314811</v>
      </c>
      <c r="T1803" s="15">
        <f t="shared" si="115"/>
        <v>42051.424502314811</v>
      </c>
    </row>
    <row r="1804" spans="1:20" ht="48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>
        <f t="shared" si="112"/>
        <v>0.1</v>
      </c>
      <c r="P1804">
        <f t="shared" si="113"/>
        <v>710420354.5</v>
      </c>
      <c r="Q1804" t="s">
        <v>8321</v>
      </c>
      <c r="R1804" t="s">
        <v>8340</v>
      </c>
      <c r="S1804" s="15">
        <f t="shared" si="114"/>
        <v>42013.915613425925</v>
      </c>
      <c r="T1804" s="15">
        <f t="shared" si="115"/>
        <v>42043.915613425925</v>
      </c>
    </row>
    <row r="1805" spans="1:20" ht="48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>
        <f t="shared" si="112"/>
        <v>115.54666666666667</v>
      </c>
      <c r="P1805">
        <f t="shared" si="113"/>
        <v>23681998.550000001</v>
      </c>
      <c r="Q1805" t="s">
        <v>8332</v>
      </c>
      <c r="R1805" t="s">
        <v>8350</v>
      </c>
      <c r="S1805" s="15">
        <f t="shared" si="114"/>
        <v>42014.832326388889</v>
      </c>
      <c r="T1805" s="15">
        <f t="shared" si="115"/>
        <v>42035.832326388889</v>
      </c>
    </row>
    <row r="1806" spans="1:20" ht="48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>
        <f t="shared" si="112"/>
        <v>113.42219999999999</v>
      </c>
      <c r="P1806">
        <f t="shared" si="113"/>
        <v>26811795.452830188</v>
      </c>
      <c r="Q1806" t="s">
        <v>8316</v>
      </c>
      <c r="R1806" t="s">
        <v>8317</v>
      </c>
      <c r="S1806" s="15">
        <f t="shared" si="114"/>
        <v>42016.050451388888</v>
      </c>
      <c r="T1806" s="15">
        <f t="shared" si="115"/>
        <v>42046.708333333328</v>
      </c>
    </row>
    <row r="1807" spans="1:20" ht="48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>
        <f t="shared" si="112"/>
        <v>15.770000000000001</v>
      </c>
      <c r="P1807">
        <f t="shared" si="113"/>
        <v>44407225.65625</v>
      </c>
      <c r="Q1807" t="s">
        <v>8316</v>
      </c>
      <c r="R1807" t="s">
        <v>8317</v>
      </c>
      <c r="S1807" s="15">
        <f t="shared" si="114"/>
        <v>42016.120613425926</v>
      </c>
      <c r="T1807" s="15">
        <f t="shared" si="115"/>
        <v>42046.120613425926</v>
      </c>
    </row>
    <row r="1808" spans="1:20" ht="48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>
        <f t="shared" si="112"/>
        <v>107.65217391304347</v>
      </c>
      <c r="P1808">
        <f t="shared" si="113"/>
        <v>18698371.315789472</v>
      </c>
      <c r="Q1808" t="s">
        <v>8324</v>
      </c>
      <c r="R1808" t="s">
        <v>8329</v>
      </c>
      <c r="S1808" s="15">
        <f t="shared" si="114"/>
        <v>42016.641435185185</v>
      </c>
      <c r="T1808" s="15">
        <f t="shared" si="115"/>
        <v>42046.641435185185</v>
      </c>
    </row>
    <row r="1809" spans="1:20" ht="32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>
        <f t="shared" si="112"/>
        <v>140.19999999999999</v>
      </c>
      <c r="P1809">
        <f t="shared" si="113"/>
        <v>25837851.945454545</v>
      </c>
      <c r="Q1809" t="s">
        <v>8316</v>
      </c>
      <c r="R1809" t="s">
        <v>8317</v>
      </c>
      <c r="S1809" s="15">
        <f t="shared" si="114"/>
        <v>42016.706678240742</v>
      </c>
      <c r="T1809" s="15">
        <f t="shared" si="115"/>
        <v>42047.249305555553</v>
      </c>
    </row>
    <row r="1810" spans="1:20" ht="32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>
        <f t="shared" si="112"/>
        <v>103</v>
      </c>
      <c r="P1810">
        <f t="shared" si="113"/>
        <v>29001835.469387755</v>
      </c>
      <c r="Q1810" t="s">
        <v>8316</v>
      </c>
      <c r="R1810" t="s">
        <v>8317</v>
      </c>
      <c r="S1810" s="15">
        <f t="shared" si="114"/>
        <v>42016.800208333334</v>
      </c>
      <c r="T1810" s="15">
        <f t="shared" si="115"/>
        <v>42032.916666666672</v>
      </c>
    </row>
    <row r="1811" spans="1:20" ht="48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>
        <f t="shared" si="112"/>
        <v>108.2</v>
      </c>
      <c r="P1811">
        <f t="shared" si="113"/>
        <v>56843709</v>
      </c>
      <c r="Q1811" t="s">
        <v>8316</v>
      </c>
      <c r="R1811" t="s">
        <v>8317</v>
      </c>
      <c r="S1811" s="15">
        <f t="shared" si="114"/>
        <v>42016.832465277781</v>
      </c>
      <c r="T1811" s="15">
        <f t="shared" si="115"/>
        <v>42040.513888888891</v>
      </c>
    </row>
    <row r="1812" spans="1:20" ht="48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>
        <f t="shared" si="112"/>
        <v>105.33333333333333</v>
      </c>
      <c r="P1812">
        <f t="shared" si="113"/>
        <v>21531847.015151516</v>
      </c>
      <c r="Q1812" t="s">
        <v>8316</v>
      </c>
      <c r="R1812" t="s">
        <v>8317</v>
      </c>
      <c r="S1812" s="15">
        <f t="shared" si="114"/>
        <v>42016.938692129625</v>
      </c>
      <c r="T1812" s="15">
        <f t="shared" si="115"/>
        <v>42046.938692129625</v>
      </c>
    </row>
    <row r="1813" spans="1:20" ht="96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>
        <f t="shared" si="112"/>
        <v>100.44999999999999</v>
      </c>
      <c r="P1813">
        <f t="shared" si="113"/>
        <v>50753771.714285716</v>
      </c>
      <c r="Q1813" t="s">
        <v>8316</v>
      </c>
      <c r="R1813" t="s">
        <v>8358</v>
      </c>
      <c r="S1813" s="15">
        <f t="shared" si="114"/>
        <v>42016.981574074074</v>
      </c>
      <c r="T1813" s="15">
        <f t="shared" si="115"/>
        <v>42045.332638888889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>
        <f t="shared" si="112"/>
        <v>59.142857142857139</v>
      </c>
      <c r="P1814">
        <f t="shared" si="113"/>
        <v>36439962.615384616</v>
      </c>
      <c r="Q1814" t="s">
        <v>8316</v>
      </c>
      <c r="R1814" t="s">
        <v>8358</v>
      </c>
      <c r="S1814" s="15">
        <f t="shared" si="114"/>
        <v>42017.594236111108</v>
      </c>
      <c r="T1814" s="15">
        <f t="shared" si="115"/>
        <v>42047.594236111108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>
        <f t="shared" si="112"/>
        <v>4.5454545454545456E-2</v>
      </c>
      <c r="P1815">
        <f t="shared" si="113"/>
        <v>1421180060</v>
      </c>
      <c r="Q1815" t="s">
        <v>8318</v>
      </c>
      <c r="R1815" t="s">
        <v>8319</v>
      </c>
      <c r="S1815" s="15">
        <f t="shared" si="114"/>
        <v>42017.843287037031</v>
      </c>
      <c r="T1815" s="15">
        <f t="shared" si="115"/>
        <v>42047.843287037031</v>
      </c>
    </row>
    <row r="1816" spans="1:20" ht="48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>
        <f t="shared" si="112"/>
        <v>100.27777777777777</v>
      </c>
      <c r="P1816">
        <f t="shared" si="113"/>
        <v>118431939.25</v>
      </c>
      <c r="Q1816" t="s">
        <v>8316</v>
      </c>
      <c r="R1816" t="s">
        <v>8317</v>
      </c>
      <c r="S1816" s="15">
        <f t="shared" si="114"/>
        <v>42017.88045138889</v>
      </c>
      <c r="T1816" s="15">
        <f t="shared" si="115"/>
        <v>42044.1875</v>
      </c>
    </row>
    <row r="1817" spans="1:20" ht="32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>
        <f t="shared" si="112"/>
        <v>4.0000000000000001E-3</v>
      </c>
      <c r="P1817">
        <f t="shared" si="113"/>
        <v>1421185594</v>
      </c>
      <c r="Q1817" t="s">
        <v>8316</v>
      </c>
      <c r="R1817" t="s">
        <v>8317</v>
      </c>
      <c r="S1817" s="15">
        <f t="shared" si="114"/>
        <v>42017.907337962963</v>
      </c>
      <c r="T1817" s="15">
        <f t="shared" si="115"/>
        <v>42077.865671296298</v>
      </c>
    </row>
    <row r="1818" spans="1:20" ht="48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>
        <f t="shared" si="112"/>
        <v>5.0599999999999996</v>
      </c>
      <c r="P1818">
        <f t="shared" si="113"/>
        <v>236864554.83333334</v>
      </c>
      <c r="Q1818" t="s">
        <v>8321</v>
      </c>
      <c r="R1818" t="s">
        <v>8343</v>
      </c>
      <c r="S1818" s="15">
        <f t="shared" si="114"/>
        <v>42017.927418981482</v>
      </c>
      <c r="T1818" s="15">
        <f t="shared" si="115"/>
        <v>42052.927418981482</v>
      </c>
    </row>
    <row r="1819" spans="1:20" ht="48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>
        <f t="shared" si="112"/>
        <v>105.60000000000001</v>
      </c>
      <c r="P1819">
        <f t="shared" si="113"/>
        <v>71059539.349999994</v>
      </c>
      <c r="Q1819" t="s">
        <v>8324</v>
      </c>
      <c r="R1819" t="s">
        <v>8328</v>
      </c>
      <c r="S1819" s="15">
        <f t="shared" si="114"/>
        <v>42017.967442129629</v>
      </c>
      <c r="T1819" s="15">
        <f t="shared" si="115"/>
        <v>42031.967442129629</v>
      </c>
    </row>
    <row r="1820" spans="1:20" ht="48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>
        <f t="shared" si="112"/>
        <v>30.8</v>
      </c>
      <c r="P1820">
        <f t="shared" si="113"/>
        <v>18949330.426666666</v>
      </c>
      <c r="Q1820" t="s">
        <v>8337</v>
      </c>
      <c r="R1820" t="s">
        <v>8338</v>
      </c>
      <c r="S1820" s="15">
        <f t="shared" si="114"/>
        <v>42018.071550925932</v>
      </c>
      <c r="T1820" s="15">
        <f t="shared" si="115"/>
        <v>42049.071550925932</v>
      </c>
    </row>
    <row r="1821" spans="1:20" ht="48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>
        <f t="shared" si="112"/>
        <v>103.58333333333334</v>
      </c>
      <c r="P1821">
        <f t="shared" si="113"/>
        <v>18700685.315789472</v>
      </c>
      <c r="Q1821" t="s">
        <v>8316</v>
      </c>
      <c r="R1821" t="s">
        <v>8317</v>
      </c>
      <c r="S1821" s="15">
        <f t="shared" si="114"/>
        <v>42018.676898148144</v>
      </c>
      <c r="T1821" s="15">
        <f t="shared" si="115"/>
        <v>42040.290972222225</v>
      </c>
    </row>
    <row r="1822" spans="1:20" ht="48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>
        <f t="shared" si="112"/>
        <v>1.02</v>
      </c>
      <c r="P1822">
        <f t="shared" si="113"/>
        <v>177659357.375</v>
      </c>
      <c r="Q1822" t="s">
        <v>8316</v>
      </c>
      <c r="R1822" t="s">
        <v>8358</v>
      </c>
      <c r="S1822" s="15">
        <f t="shared" si="114"/>
        <v>42018.94049768518</v>
      </c>
      <c r="T1822" s="15">
        <f t="shared" si="115"/>
        <v>42063.916666666672</v>
      </c>
    </row>
    <row r="1823" spans="1:20" ht="32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>
        <f t="shared" si="112"/>
        <v>105.28</v>
      </c>
      <c r="P1823">
        <f t="shared" si="113"/>
        <v>50759819.785714284</v>
      </c>
      <c r="Q1823" t="s">
        <v>8316</v>
      </c>
      <c r="R1823" t="s">
        <v>8317</v>
      </c>
      <c r="S1823" s="15">
        <f t="shared" si="114"/>
        <v>42018.94159722222</v>
      </c>
      <c r="T1823" s="15">
        <f t="shared" si="115"/>
        <v>42047.291666666672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>
        <f t="shared" si="112"/>
        <v>107.3</v>
      </c>
      <c r="P1824">
        <f t="shared" si="113"/>
        <v>19469587.424657535</v>
      </c>
      <c r="Q1824" t="s">
        <v>8324</v>
      </c>
      <c r="R1824" t="s">
        <v>8325</v>
      </c>
      <c r="S1824" s="15">
        <f t="shared" si="114"/>
        <v>42018.99863425926</v>
      </c>
      <c r="T1824" s="15">
        <f t="shared" si="115"/>
        <v>42048.99863425926</v>
      </c>
    </row>
    <row r="1825" spans="1:20" ht="48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>
        <f t="shared" si="112"/>
        <v>128</v>
      </c>
      <c r="P1825">
        <f t="shared" si="113"/>
        <v>54666576.57692308</v>
      </c>
      <c r="Q1825" t="s">
        <v>8321</v>
      </c>
      <c r="R1825" t="s">
        <v>8322</v>
      </c>
      <c r="S1825" s="15">
        <f t="shared" si="114"/>
        <v>42019.590173611112</v>
      </c>
      <c r="T1825" s="15">
        <f t="shared" si="115"/>
        <v>42049.590173611112</v>
      </c>
    </row>
    <row r="1826" spans="1:20" ht="48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>
        <f t="shared" si="112"/>
        <v>35</v>
      </c>
      <c r="P1826">
        <f t="shared" si="113"/>
        <v>355334769.25</v>
      </c>
      <c r="Q1826" t="s">
        <v>8316</v>
      </c>
      <c r="R1826" t="s">
        <v>8317</v>
      </c>
      <c r="S1826" s="15">
        <f t="shared" si="114"/>
        <v>42019.683761574073</v>
      </c>
      <c r="T1826" s="15">
        <f t="shared" si="115"/>
        <v>42049.477083333331</v>
      </c>
    </row>
    <row r="1827" spans="1:20" ht="48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>
        <f t="shared" si="112"/>
        <v>2.5000000000000001E-2</v>
      </c>
      <c r="P1827">
        <f t="shared" si="113"/>
        <v>1421343743</v>
      </c>
      <c r="Q1827" t="s">
        <v>8335</v>
      </c>
      <c r="R1827" t="s">
        <v>8336</v>
      </c>
      <c r="S1827" s="15">
        <f t="shared" si="114"/>
        <v>42019.737766203703</v>
      </c>
      <c r="T1827" s="15">
        <f t="shared" si="115"/>
        <v>42077.625</v>
      </c>
    </row>
    <row r="1828" spans="1:20" ht="32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>
        <f t="shared" si="112"/>
        <v>0.5</v>
      </c>
      <c r="P1828">
        <f t="shared" si="113"/>
        <v>284269296</v>
      </c>
      <c r="Q1828" t="s">
        <v>8335</v>
      </c>
      <c r="R1828" t="s">
        <v>8336</v>
      </c>
      <c r="S1828" s="15">
        <f t="shared" si="114"/>
        <v>42019.76944444445</v>
      </c>
      <c r="T1828" s="15">
        <f t="shared" si="115"/>
        <v>42079.727777777778</v>
      </c>
    </row>
    <row r="1829" spans="1:20" ht="48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>
        <f t="shared" si="112"/>
        <v>170</v>
      </c>
      <c r="P1829">
        <f t="shared" si="113"/>
        <v>67683949.047619045</v>
      </c>
      <c r="Q1829" t="s">
        <v>8316</v>
      </c>
      <c r="R1829" t="s">
        <v>8317</v>
      </c>
      <c r="S1829" s="15">
        <f t="shared" si="114"/>
        <v>42019.959837962961</v>
      </c>
      <c r="T1829" s="15">
        <f t="shared" si="115"/>
        <v>42034.959837962961</v>
      </c>
    </row>
    <row r="1830" spans="1:20" ht="48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>
        <f t="shared" si="112"/>
        <v>10.050000000000001</v>
      </c>
      <c r="P1830">
        <f t="shared" si="113"/>
        <v>710708573.5</v>
      </c>
      <c r="Q1830" t="s">
        <v>8316</v>
      </c>
      <c r="R1830" t="s">
        <v>8317</v>
      </c>
      <c r="S1830" s="15">
        <f t="shared" si="114"/>
        <v>42020.587349537032</v>
      </c>
      <c r="T1830" s="15">
        <f t="shared" si="115"/>
        <v>42050.587349537032</v>
      </c>
    </row>
    <row r="1831" spans="1:20" ht="32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>
        <f t="shared" si="112"/>
        <v>127.96000000000001</v>
      </c>
      <c r="P1831">
        <f t="shared" si="113"/>
        <v>5187689.5218978105</v>
      </c>
      <c r="Q1831" t="s">
        <v>8316</v>
      </c>
      <c r="R1831" t="s">
        <v>8317</v>
      </c>
      <c r="S1831" s="15">
        <f t="shared" si="114"/>
        <v>42020.700567129628</v>
      </c>
      <c r="T1831" s="15">
        <f t="shared" si="115"/>
        <v>42065.207638888889</v>
      </c>
    </row>
    <row r="1832" spans="1:20" ht="48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>
        <f t="shared" si="112"/>
        <v>8.1333333333333329</v>
      </c>
      <c r="P1832">
        <f t="shared" si="113"/>
        <v>236905468.33333334</v>
      </c>
      <c r="Q1832" t="s">
        <v>8316</v>
      </c>
      <c r="R1832" t="s">
        <v>8317</v>
      </c>
      <c r="S1832" s="15">
        <f t="shared" si="114"/>
        <v>42020.768634259264</v>
      </c>
      <c r="T1832" s="15">
        <f t="shared" si="115"/>
        <v>42065.958333333328</v>
      </c>
    </row>
    <row r="1833" spans="1:20" ht="48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>
        <f t="shared" si="112"/>
        <v>153.80000000000001</v>
      </c>
      <c r="P1833">
        <f t="shared" si="113"/>
        <v>44419878.09375</v>
      </c>
      <c r="Q1833" t="s">
        <v>8332</v>
      </c>
      <c r="R1833" t="s">
        <v>8350</v>
      </c>
      <c r="S1833" s="15">
        <f t="shared" si="114"/>
        <v>42020.806701388887</v>
      </c>
      <c r="T1833" s="15">
        <f t="shared" si="115"/>
        <v>42039.166666666672</v>
      </c>
    </row>
    <row r="1834" spans="1:20" ht="48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>
        <f t="shared" si="112"/>
        <v>110.00000000000001</v>
      </c>
      <c r="P1834">
        <f t="shared" si="113"/>
        <v>142143955.19999999</v>
      </c>
      <c r="Q1834" t="s">
        <v>8316</v>
      </c>
      <c r="R1834" t="s">
        <v>8317</v>
      </c>
      <c r="S1834" s="15">
        <f t="shared" si="114"/>
        <v>42020.846666666665</v>
      </c>
      <c r="T1834" s="15">
        <f t="shared" si="115"/>
        <v>42037.207638888889</v>
      </c>
    </row>
    <row r="1835" spans="1:20" ht="48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>
        <f t="shared" si="112"/>
        <v>0.55999999999999994</v>
      </c>
      <c r="P1835">
        <f t="shared" si="113"/>
        <v>355360051.75</v>
      </c>
      <c r="Q1835" t="s">
        <v>8318</v>
      </c>
      <c r="R1835" t="s">
        <v>8319</v>
      </c>
      <c r="S1835" s="15">
        <f t="shared" si="114"/>
        <v>42020.854247685187</v>
      </c>
      <c r="T1835" s="15">
        <f t="shared" si="115"/>
        <v>42050.854247685187</v>
      </c>
    </row>
    <row r="1836" spans="1:20" ht="32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>
        <f t="shared" si="112"/>
        <v>65.100000000000009</v>
      </c>
      <c r="P1836">
        <f t="shared" si="113"/>
        <v>129224079.36363636</v>
      </c>
      <c r="Q1836" t="s">
        <v>8324</v>
      </c>
      <c r="R1836" t="s">
        <v>8346</v>
      </c>
      <c r="S1836" s="15">
        <f t="shared" si="114"/>
        <v>42021.139733796299</v>
      </c>
      <c r="T1836" s="15">
        <f t="shared" si="115"/>
        <v>42051.139733796299</v>
      </c>
    </row>
    <row r="1837" spans="1:20" ht="48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>
        <f t="shared" si="112"/>
        <v>1.3</v>
      </c>
      <c r="P1837">
        <f t="shared" si="113"/>
        <v>710739411.5</v>
      </c>
      <c r="Q1837" t="s">
        <v>8316</v>
      </c>
      <c r="R1837" t="s">
        <v>8317</v>
      </c>
      <c r="S1837" s="15">
        <f t="shared" si="114"/>
        <v>42021.301192129627</v>
      </c>
      <c r="T1837" s="15">
        <f t="shared" si="115"/>
        <v>42051.301192129627</v>
      </c>
    </row>
    <row r="1838" spans="1:20" ht="48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>
        <f t="shared" si="112"/>
        <v>0</v>
      </c>
      <c r="P1838" t="e">
        <f t="shared" si="113"/>
        <v>#DIV/0!</v>
      </c>
      <c r="Q1838" t="s">
        <v>8321</v>
      </c>
      <c r="R1838" t="s">
        <v>8323</v>
      </c>
      <c r="S1838" s="15">
        <f t="shared" si="114"/>
        <v>42021.783368055556</v>
      </c>
      <c r="T1838" s="15">
        <f t="shared" si="115"/>
        <v>42051.783368055556</v>
      </c>
    </row>
    <row r="1839" spans="1:20" ht="48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>
        <f t="shared" si="112"/>
        <v>100</v>
      </c>
      <c r="P1839">
        <f t="shared" si="113"/>
        <v>142152470.90000001</v>
      </c>
      <c r="Q1839" t="s">
        <v>8324</v>
      </c>
      <c r="R1839" t="s">
        <v>8326</v>
      </c>
      <c r="S1839" s="15">
        <f t="shared" si="114"/>
        <v>42021.832280092596</v>
      </c>
      <c r="T1839" s="15">
        <f t="shared" si="115"/>
        <v>42051.832280092596</v>
      </c>
    </row>
    <row r="1840" spans="1:20" ht="48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>
        <f t="shared" si="112"/>
        <v>0</v>
      </c>
      <c r="P1840" t="e">
        <f t="shared" si="113"/>
        <v>#DIV/0!</v>
      </c>
      <c r="Q1840" t="s">
        <v>8332</v>
      </c>
      <c r="R1840" t="s">
        <v>8334</v>
      </c>
      <c r="S1840" s="15">
        <f t="shared" si="114"/>
        <v>42022.006099537044</v>
      </c>
      <c r="T1840" s="15">
        <f t="shared" si="115"/>
        <v>42052.006099537044</v>
      </c>
    </row>
    <row r="1841" spans="1:20" ht="48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>
        <f t="shared" si="112"/>
        <v>9.0666666666666659E-2</v>
      </c>
      <c r="P1841">
        <f t="shared" si="113"/>
        <v>710772623.5</v>
      </c>
      <c r="Q1841" t="s">
        <v>8318</v>
      </c>
      <c r="R1841" t="s">
        <v>8319</v>
      </c>
      <c r="S1841" s="15">
        <f t="shared" si="114"/>
        <v>42022.069988425923</v>
      </c>
      <c r="T1841" s="15">
        <f t="shared" si="115"/>
        <v>42052.069988425923</v>
      </c>
    </row>
    <row r="1842" spans="1:20" ht="48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>
        <f t="shared" si="112"/>
        <v>34.4</v>
      </c>
      <c r="P1842">
        <f t="shared" si="113"/>
        <v>109353565.84615384</v>
      </c>
      <c r="Q1842" t="s">
        <v>8316</v>
      </c>
      <c r="R1842" t="s">
        <v>8317</v>
      </c>
      <c r="S1842" s="15">
        <f t="shared" si="114"/>
        <v>42022.661527777775</v>
      </c>
      <c r="T1842" s="15">
        <f t="shared" si="115"/>
        <v>42063.5</v>
      </c>
    </row>
    <row r="1843" spans="1:20" ht="32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>
        <f t="shared" si="112"/>
        <v>0.13333333333333333</v>
      </c>
      <c r="P1843">
        <f t="shared" si="113"/>
        <v>710818995.5</v>
      </c>
      <c r="Q1843" t="s">
        <v>8337</v>
      </c>
      <c r="R1843" t="s">
        <v>8349</v>
      </c>
      <c r="S1843" s="15">
        <f t="shared" si="114"/>
        <v>42023.143414351856</v>
      </c>
      <c r="T1843" s="15">
        <f t="shared" si="115"/>
        <v>42053.143414351856</v>
      </c>
    </row>
    <row r="1844" spans="1:20" ht="48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>
        <f t="shared" si="112"/>
        <v>130</v>
      </c>
      <c r="P1844">
        <f t="shared" si="113"/>
        <v>43081226.121212125</v>
      </c>
      <c r="Q1844" t="s">
        <v>8316</v>
      </c>
      <c r="R1844" t="s">
        <v>8317</v>
      </c>
      <c r="S1844" s="15">
        <f t="shared" si="114"/>
        <v>42023.634976851856</v>
      </c>
      <c r="T1844" s="15">
        <f t="shared" si="115"/>
        <v>42063.634976851856</v>
      </c>
    </row>
    <row r="1845" spans="1:20" ht="48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>
        <f t="shared" si="112"/>
        <v>58.461538461538467</v>
      </c>
      <c r="P1845">
        <f t="shared" si="113"/>
        <v>203099475.57142857</v>
      </c>
      <c r="Q1845" t="s">
        <v>8309</v>
      </c>
      <c r="R1845" t="s">
        <v>8313</v>
      </c>
      <c r="S1845" s="15">
        <f t="shared" si="114"/>
        <v>42023.818622685183</v>
      </c>
      <c r="T1845" s="15">
        <f t="shared" si="115"/>
        <v>42043.818622685183</v>
      </c>
    </row>
    <row r="1846" spans="1:20" ht="48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>
        <f t="shared" si="112"/>
        <v>117.12499999999999</v>
      </c>
      <c r="P1846">
        <f t="shared" si="113"/>
        <v>25850413.272727273</v>
      </c>
      <c r="Q1846" t="s">
        <v>8316</v>
      </c>
      <c r="R1846" t="s">
        <v>8356</v>
      </c>
      <c r="S1846" s="15">
        <f t="shared" si="114"/>
        <v>42024.702893518523</v>
      </c>
      <c r="T1846" s="15">
        <f t="shared" si="115"/>
        <v>42045.702893518523</v>
      </c>
    </row>
    <row r="1847" spans="1:20" ht="48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>
        <f t="shared" si="112"/>
        <v>164</v>
      </c>
      <c r="P1847">
        <f t="shared" si="113"/>
        <v>29016056.081632651</v>
      </c>
      <c r="Q1847" t="s">
        <v>8318</v>
      </c>
      <c r="R1847" t="s">
        <v>8354</v>
      </c>
      <c r="S1847" s="15">
        <f t="shared" si="114"/>
        <v>42024.86513888889</v>
      </c>
      <c r="T1847" s="15">
        <f t="shared" si="115"/>
        <v>42054.86513888889</v>
      </c>
    </row>
    <row r="1848" spans="1:20" ht="16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>
        <f t="shared" si="112"/>
        <v>39.358823529411765</v>
      </c>
      <c r="P1848">
        <f t="shared" si="113"/>
        <v>83634634.294117644</v>
      </c>
      <c r="Q1848" t="s">
        <v>8309</v>
      </c>
      <c r="R1848" t="s">
        <v>8315</v>
      </c>
      <c r="S1848" s="15">
        <f t="shared" si="114"/>
        <v>42024.888692129629</v>
      </c>
      <c r="T1848" s="15">
        <f t="shared" si="115"/>
        <v>42054.888692129629</v>
      </c>
    </row>
    <row r="1849" spans="1:20" ht="48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>
        <f t="shared" si="112"/>
        <v>105.0967741935484</v>
      </c>
      <c r="P1849">
        <f t="shared" si="113"/>
        <v>37416122.026315786</v>
      </c>
      <c r="Q1849" t="s">
        <v>8316</v>
      </c>
      <c r="R1849" t="s">
        <v>8358</v>
      </c>
      <c r="S1849" s="15">
        <f t="shared" si="114"/>
        <v>42025.164780092593</v>
      </c>
      <c r="T1849" s="15">
        <f t="shared" si="115"/>
        <v>42056.458333333328</v>
      </c>
    </row>
    <row r="1850" spans="1:20" ht="48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>
        <f t="shared" si="112"/>
        <v>13.5625</v>
      </c>
      <c r="P1850">
        <f t="shared" si="113"/>
        <v>142182925.30000001</v>
      </c>
      <c r="Q1850" t="s">
        <v>8337</v>
      </c>
      <c r="R1850" t="s">
        <v>8338</v>
      </c>
      <c r="S1850" s="15">
        <f t="shared" si="114"/>
        <v>42025.357094907406</v>
      </c>
      <c r="T1850" s="15">
        <f t="shared" si="115"/>
        <v>42055.357094907406</v>
      </c>
    </row>
    <row r="1851" spans="1:20" ht="48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>
        <f t="shared" si="112"/>
        <v>18.285714285714285</v>
      </c>
      <c r="P1851">
        <f t="shared" si="113"/>
        <v>129259410.72727273</v>
      </c>
      <c r="Q1851" t="s">
        <v>8324</v>
      </c>
      <c r="R1851" t="s">
        <v>8327</v>
      </c>
      <c r="S1851" s="15">
        <f t="shared" si="114"/>
        <v>42025.637939814813</v>
      </c>
      <c r="T1851" s="15">
        <f t="shared" si="115"/>
        <v>42063.631944444445</v>
      </c>
    </row>
    <row r="1852" spans="1:20" ht="48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>
        <f t="shared" si="112"/>
        <v>113.88888888888889</v>
      </c>
      <c r="P1852">
        <f t="shared" si="113"/>
        <v>52662963.777777776</v>
      </c>
      <c r="Q1852" t="s">
        <v>8316</v>
      </c>
      <c r="R1852" t="s">
        <v>8317</v>
      </c>
      <c r="S1852" s="15">
        <f t="shared" si="114"/>
        <v>42026.176180555558</v>
      </c>
      <c r="T1852" s="15">
        <f t="shared" si="115"/>
        <v>42064.207638888889</v>
      </c>
    </row>
    <row r="1853" spans="1:20" ht="32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>
        <f t="shared" si="112"/>
        <v>168.28125</v>
      </c>
      <c r="P1853">
        <f t="shared" si="113"/>
        <v>3468089.8292682925</v>
      </c>
      <c r="Q1853" t="s">
        <v>8318</v>
      </c>
      <c r="R1853" t="s">
        <v>8348</v>
      </c>
      <c r="S1853" s="15">
        <f t="shared" si="114"/>
        <v>42026.370717592596</v>
      </c>
      <c r="T1853" s="15">
        <f t="shared" si="115"/>
        <v>42065.833333333328</v>
      </c>
    </row>
    <row r="1854" spans="1:20" ht="48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>
        <f t="shared" si="112"/>
        <v>118.45454545454545</v>
      </c>
      <c r="P1854">
        <f t="shared" si="113"/>
        <v>20313386.814285714</v>
      </c>
      <c r="Q1854" t="s">
        <v>8337</v>
      </c>
      <c r="R1854" t="s">
        <v>8338</v>
      </c>
      <c r="S1854" s="15">
        <f t="shared" si="114"/>
        <v>42026.605057870373</v>
      </c>
      <c r="T1854" s="15">
        <f t="shared" si="115"/>
        <v>42071.563391203701</v>
      </c>
    </row>
    <row r="1855" spans="1:20" ht="32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>
        <f t="shared" si="112"/>
        <v>1.6666666666666666E-2</v>
      </c>
      <c r="P1855">
        <f t="shared" si="113"/>
        <v>1421944196</v>
      </c>
      <c r="Q1855" t="s">
        <v>8335</v>
      </c>
      <c r="R1855" t="s">
        <v>8336</v>
      </c>
      <c r="S1855" s="15">
        <f t="shared" si="114"/>
        <v>42026.687453703707</v>
      </c>
      <c r="T1855" s="15">
        <f t="shared" si="115"/>
        <v>42056.687453703707</v>
      </c>
    </row>
    <row r="1856" spans="1:20" ht="64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>
        <f t="shared" si="112"/>
        <v>113.56666666666666</v>
      </c>
      <c r="P1856">
        <f t="shared" si="113"/>
        <v>47398697.799999997</v>
      </c>
      <c r="Q1856" t="s">
        <v>8316</v>
      </c>
      <c r="R1856" t="s">
        <v>8317</v>
      </c>
      <c r="S1856" s="15">
        <f t="shared" si="114"/>
        <v>42026.88118055556</v>
      </c>
      <c r="T1856" s="15">
        <f t="shared" si="115"/>
        <v>42086.093055555553</v>
      </c>
    </row>
    <row r="1857" spans="1:20" ht="48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>
        <f t="shared" si="112"/>
        <v>103.75000000000001</v>
      </c>
      <c r="P1857">
        <f t="shared" si="113"/>
        <v>30912267.934782609</v>
      </c>
      <c r="Q1857" t="s">
        <v>8316</v>
      </c>
      <c r="R1857" t="s">
        <v>8317</v>
      </c>
      <c r="S1857" s="15">
        <f t="shared" si="114"/>
        <v>42026.920428240745</v>
      </c>
      <c r="T1857" s="15">
        <f t="shared" si="115"/>
        <v>42056.920428240745</v>
      </c>
    </row>
    <row r="1858" spans="1:20" ht="32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>
        <f t="shared" ref="O1858:O1921" si="116">(E1858/D1858)*100</f>
        <v>120</v>
      </c>
      <c r="P1858">
        <f t="shared" ref="P1858:P1921" si="117">(J1858/L1858)</f>
        <v>78998039.888888896</v>
      </c>
      <c r="Q1858" t="s">
        <v>8316</v>
      </c>
      <c r="R1858" t="s">
        <v>8317</v>
      </c>
      <c r="S1858" s="15">
        <f t="shared" ref="S1858:S1921" si="118">(((J1858/60)/60)/24)+DATE(1970,1,1)</f>
        <v>42026.924976851849</v>
      </c>
      <c r="T1858" s="15">
        <f t="shared" ref="T1858:T1921" si="119">(((I1858/60)/60)/24)+DATE(1970,1,1)</f>
        <v>42052.207638888889</v>
      </c>
    </row>
    <row r="1859" spans="1:20" ht="48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>
        <f t="shared" si="116"/>
        <v>4.3499999999999996</v>
      </c>
      <c r="P1859">
        <f t="shared" si="117"/>
        <v>473992035.66666669</v>
      </c>
      <c r="Q1859" t="s">
        <v>8318</v>
      </c>
      <c r="R1859" t="s">
        <v>8319</v>
      </c>
      <c r="S1859" s="15">
        <f t="shared" si="118"/>
        <v>42027.056793981479</v>
      </c>
      <c r="T1859" s="15">
        <f t="shared" si="119"/>
        <v>42057.056793981479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>
        <f t="shared" si="116"/>
        <v>195.3</v>
      </c>
      <c r="P1860">
        <f t="shared" si="117"/>
        <v>23311198.983606558</v>
      </c>
      <c r="Q1860" t="s">
        <v>8324</v>
      </c>
      <c r="R1860" t="s">
        <v>8353</v>
      </c>
      <c r="S1860" s="15">
        <f t="shared" si="118"/>
        <v>42027.13817129629</v>
      </c>
      <c r="T1860" s="15">
        <f t="shared" si="119"/>
        <v>42062.020833333328</v>
      </c>
    </row>
    <row r="1861" spans="1:20" ht="48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>
        <f t="shared" si="116"/>
        <v>0.16999999999999998</v>
      </c>
      <c r="P1861">
        <f t="shared" si="117"/>
        <v>474000587.66666669</v>
      </c>
      <c r="Q1861" t="s">
        <v>8335</v>
      </c>
      <c r="R1861" t="s">
        <v>8336</v>
      </c>
      <c r="S1861" s="15">
        <f t="shared" si="118"/>
        <v>42027.353738425925</v>
      </c>
      <c r="T1861" s="15">
        <f t="shared" si="119"/>
        <v>42057.353738425925</v>
      </c>
    </row>
    <row r="1862" spans="1:20" ht="48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>
        <f t="shared" si="116"/>
        <v>0</v>
      </c>
      <c r="P1862" t="e">
        <f t="shared" si="117"/>
        <v>#DIV/0!</v>
      </c>
      <c r="Q1862" t="s">
        <v>8316</v>
      </c>
      <c r="R1862" t="s">
        <v>8356</v>
      </c>
      <c r="S1862" s="15">
        <f t="shared" si="118"/>
        <v>42027.832800925928</v>
      </c>
      <c r="T1862" s="15">
        <f t="shared" si="119"/>
        <v>42065.044444444444</v>
      </c>
    </row>
    <row r="1863" spans="1:20" ht="48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>
        <f t="shared" si="116"/>
        <v>18.600000000000001</v>
      </c>
      <c r="P1863">
        <f t="shared" si="117"/>
        <v>118503646.08333333</v>
      </c>
      <c r="Q1863" t="s">
        <v>8335</v>
      </c>
      <c r="R1863" t="s">
        <v>8352</v>
      </c>
      <c r="S1863" s="15">
        <f t="shared" si="118"/>
        <v>42027.839733796296</v>
      </c>
      <c r="T1863" s="15">
        <f t="shared" si="119"/>
        <v>42057.839733796296</v>
      </c>
    </row>
    <row r="1864" spans="1:20" ht="16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>
        <f t="shared" si="116"/>
        <v>0.02</v>
      </c>
      <c r="P1864">
        <f t="shared" si="117"/>
        <v>284409048.80000001</v>
      </c>
      <c r="Q1864" t="s">
        <v>8335</v>
      </c>
      <c r="R1864" t="s">
        <v>8336</v>
      </c>
      <c r="S1864" s="15">
        <f t="shared" si="118"/>
        <v>42027.856990740736</v>
      </c>
      <c r="T1864" s="15">
        <f t="shared" si="119"/>
        <v>42087.815324074079</v>
      </c>
    </row>
    <row r="1865" spans="1:20" ht="32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>
        <f t="shared" si="116"/>
        <v>0.14799999999999999</v>
      </c>
      <c r="P1865">
        <f t="shared" si="117"/>
        <v>101576276.42857143</v>
      </c>
      <c r="Q1865" t="s">
        <v>8335</v>
      </c>
      <c r="R1865" t="s">
        <v>8336</v>
      </c>
      <c r="S1865" s="15">
        <f t="shared" si="118"/>
        <v>42028.118865740747</v>
      </c>
      <c r="T1865" s="15">
        <f t="shared" si="119"/>
        <v>42059.125</v>
      </c>
    </row>
    <row r="1866" spans="1:20" ht="48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>
        <f t="shared" si="116"/>
        <v>100.27</v>
      </c>
      <c r="P1866">
        <f t="shared" si="117"/>
        <v>13167597.25</v>
      </c>
      <c r="Q1866" t="s">
        <v>8316</v>
      </c>
      <c r="R1866" t="s">
        <v>8317</v>
      </c>
      <c r="S1866" s="15">
        <f t="shared" si="118"/>
        <v>42028.496562500004</v>
      </c>
      <c r="T1866" s="15">
        <f t="shared" si="119"/>
        <v>42058.496562500004</v>
      </c>
    </row>
    <row r="1867" spans="1:20" ht="48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>
        <f t="shared" si="116"/>
        <v>0</v>
      </c>
      <c r="P1867" t="e">
        <f t="shared" si="117"/>
        <v>#DIV/0!</v>
      </c>
      <c r="Q1867" t="s">
        <v>8335</v>
      </c>
      <c r="R1867" t="s">
        <v>8336</v>
      </c>
      <c r="S1867" s="15">
        <f t="shared" si="118"/>
        <v>42029.07131944444</v>
      </c>
      <c r="T1867" s="15">
        <f t="shared" si="119"/>
        <v>42059.07131944444</v>
      </c>
    </row>
    <row r="1868" spans="1:20" ht="48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>
        <f t="shared" si="116"/>
        <v>3.1333333333333333</v>
      </c>
      <c r="P1868">
        <f t="shared" si="117"/>
        <v>237025956.66666666</v>
      </c>
      <c r="Q1868" t="s">
        <v>8316</v>
      </c>
      <c r="R1868" t="s">
        <v>8317</v>
      </c>
      <c r="S1868" s="15">
        <f t="shared" si="118"/>
        <v>42029.135879629626</v>
      </c>
      <c r="T1868" s="15">
        <f t="shared" si="119"/>
        <v>42059.135879629626</v>
      </c>
    </row>
    <row r="1869" spans="1:20" ht="48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>
        <f t="shared" si="116"/>
        <v>10.857142857142858</v>
      </c>
      <c r="P1869">
        <f t="shared" si="117"/>
        <v>158024715.44444445</v>
      </c>
      <c r="Q1869" t="s">
        <v>8337</v>
      </c>
      <c r="R1869" t="s">
        <v>8338</v>
      </c>
      <c r="S1869" s="15">
        <f t="shared" si="118"/>
        <v>42029.907858796301</v>
      </c>
      <c r="T1869" s="15">
        <f t="shared" si="119"/>
        <v>42064.907858796301</v>
      </c>
    </row>
    <row r="1870" spans="1:20" ht="48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>
        <f t="shared" si="116"/>
        <v>1.8666666666666669</v>
      </c>
      <c r="P1870">
        <f t="shared" si="117"/>
        <v>474105924</v>
      </c>
      <c r="Q1870" t="s">
        <v>8316</v>
      </c>
      <c r="R1870" t="s">
        <v>8356</v>
      </c>
      <c r="S1870" s="15">
        <f t="shared" si="118"/>
        <v>42031.011249999996</v>
      </c>
      <c r="T1870" s="15">
        <f t="shared" si="119"/>
        <v>42090.969583333332</v>
      </c>
    </row>
    <row r="1871" spans="1:20" ht="48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>
        <f t="shared" si="116"/>
        <v>0.11833333333333333</v>
      </c>
      <c r="P1871">
        <f t="shared" si="117"/>
        <v>474109598.33333331</v>
      </c>
      <c r="Q1871" t="s">
        <v>8316</v>
      </c>
      <c r="R1871" t="s">
        <v>8356</v>
      </c>
      <c r="S1871" s="15">
        <f t="shared" si="118"/>
        <v>42031.138831018514</v>
      </c>
      <c r="T1871" s="15">
        <f t="shared" si="119"/>
        <v>42061.138831018514</v>
      </c>
    </row>
    <row r="1872" spans="1:20" ht="48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>
        <f t="shared" si="116"/>
        <v>0.06</v>
      </c>
      <c r="P1872">
        <f t="shared" si="117"/>
        <v>711174046.5</v>
      </c>
      <c r="Q1872" t="s">
        <v>8318</v>
      </c>
      <c r="R1872" t="s">
        <v>8319</v>
      </c>
      <c r="S1872" s="15">
        <f t="shared" si="118"/>
        <v>42031.362187499995</v>
      </c>
      <c r="T1872" s="15">
        <f t="shared" si="119"/>
        <v>42061.362187499995</v>
      </c>
    </row>
    <row r="1873" spans="1:20" ht="48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>
        <f t="shared" si="116"/>
        <v>1.25E-3</v>
      </c>
      <c r="P1873">
        <f t="shared" si="117"/>
        <v>1422357552</v>
      </c>
      <c r="Q1873" t="s">
        <v>8318</v>
      </c>
      <c r="R1873" t="s">
        <v>8319</v>
      </c>
      <c r="S1873" s="15">
        <f t="shared" si="118"/>
        <v>42031.471666666665</v>
      </c>
      <c r="T1873" s="15">
        <f t="shared" si="119"/>
        <v>42091.43</v>
      </c>
    </row>
    <row r="1874" spans="1:20" ht="48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>
        <f t="shared" si="116"/>
        <v>125.25</v>
      </c>
      <c r="P1874">
        <f t="shared" si="117"/>
        <v>67731970.523809522</v>
      </c>
      <c r="Q1874" t="s">
        <v>8324</v>
      </c>
      <c r="R1874" t="s">
        <v>8325</v>
      </c>
      <c r="S1874" s="15">
        <f t="shared" si="118"/>
        <v>42031.631724537037</v>
      </c>
      <c r="T1874" s="15">
        <f t="shared" si="119"/>
        <v>42065.249305555553</v>
      </c>
    </row>
    <row r="1875" spans="1:20" ht="32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>
        <f t="shared" si="116"/>
        <v>16.5</v>
      </c>
      <c r="P1875">
        <f t="shared" si="117"/>
        <v>237062403.33333334</v>
      </c>
      <c r="Q1875" t="s">
        <v>8316</v>
      </c>
      <c r="R1875" t="s">
        <v>8317</v>
      </c>
      <c r="S1875" s="15">
        <f t="shared" si="118"/>
        <v>42031.666898148149</v>
      </c>
      <c r="T1875" s="15">
        <f t="shared" si="119"/>
        <v>42064.125</v>
      </c>
    </row>
    <row r="1876" spans="1:20" ht="48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>
        <f t="shared" si="116"/>
        <v>13</v>
      </c>
      <c r="P1876">
        <f t="shared" si="117"/>
        <v>711191659</v>
      </c>
      <c r="Q1876" t="s">
        <v>8309</v>
      </c>
      <c r="R1876" t="s">
        <v>8313</v>
      </c>
      <c r="S1876" s="15">
        <f t="shared" si="118"/>
        <v>42031.769884259258</v>
      </c>
      <c r="T1876" s="15">
        <f t="shared" si="119"/>
        <v>42090.110416666663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>
        <f t="shared" si="116"/>
        <v>3.25</v>
      </c>
      <c r="P1877">
        <f t="shared" si="117"/>
        <v>284477764.39999998</v>
      </c>
      <c r="Q1877" t="s">
        <v>8316</v>
      </c>
      <c r="R1877" t="s">
        <v>8317</v>
      </c>
      <c r="S1877" s="15">
        <f t="shared" si="118"/>
        <v>42031.833587962959</v>
      </c>
      <c r="T1877" s="15">
        <f t="shared" si="119"/>
        <v>42063.333333333328</v>
      </c>
    </row>
    <row r="1878" spans="1:20" ht="16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>
        <f t="shared" si="116"/>
        <v>0</v>
      </c>
      <c r="P1878" t="e">
        <f t="shared" si="117"/>
        <v>#DIV/0!</v>
      </c>
      <c r="Q1878" t="s">
        <v>8309</v>
      </c>
      <c r="R1878" t="s">
        <v>8313</v>
      </c>
      <c r="S1878" s="15">
        <f t="shared" si="118"/>
        <v>42031.837546296301</v>
      </c>
      <c r="T1878" s="15">
        <f t="shared" si="119"/>
        <v>42091.79587962963</v>
      </c>
    </row>
    <row r="1879" spans="1:20" ht="48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>
        <f t="shared" si="116"/>
        <v>3.3333333333333333E-2</v>
      </c>
      <c r="P1879">
        <f t="shared" si="117"/>
        <v>1422393234</v>
      </c>
      <c r="Q1879" t="s">
        <v>8337</v>
      </c>
      <c r="R1879" t="s">
        <v>8342</v>
      </c>
      <c r="S1879" s="15">
        <f t="shared" si="118"/>
        <v>42031.884652777779</v>
      </c>
      <c r="T1879" s="15">
        <f t="shared" si="119"/>
        <v>42065.886111111111</v>
      </c>
    </row>
    <row r="1880" spans="1:20" ht="32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>
        <f t="shared" si="116"/>
        <v>0.02</v>
      </c>
      <c r="P1880">
        <f t="shared" si="117"/>
        <v>1422397029</v>
      </c>
      <c r="Q1880" t="s">
        <v>8318</v>
      </c>
      <c r="R1880" t="s">
        <v>8319</v>
      </c>
      <c r="S1880" s="15">
        <f t="shared" si="118"/>
        <v>42031.928576388891</v>
      </c>
      <c r="T1880" s="15">
        <f t="shared" si="119"/>
        <v>42061.928576388891</v>
      </c>
    </row>
    <row r="1881" spans="1:20" ht="48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>
        <f t="shared" si="116"/>
        <v>0</v>
      </c>
      <c r="P1881" t="e">
        <f t="shared" si="117"/>
        <v>#DIV/0!</v>
      </c>
      <c r="Q1881" t="s">
        <v>8335</v>
      </c>
      <c r="R1881" t="s">
        <v>8336</v>
      </c>
      <c r="S1881" s="15">
        <f t="shared" si="118"/>
        <v>42031.965138888889</v>
      </c>
      <c r="T1881" s="15">
        <f t="shared" si="119"/>
        <v>42080.75</v>
      </c>
    </row>
    <row r="1882" spans="1:20" ht="48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>
        <f t="shared" si="116"/>
        <v>0.24</v>
      </c>
      <c r="P1882">
        <f t="shared" si="117"/>
        <v>474139253.66666669</v>
      </c>
      <c r="Q1882" t="s">
        <v>8321</v>
      </c>
      <c r="R1882" t="s">
        <v>8323</v>
      </c>
      <c r="S1882" s="15">
        <f t="shared" si="118"/>
        <v>42032.168530092589</v>
      </c>
      <c r="T1882" s="15">
        <f t="shared" si="119"/>
        <v>42062.168530092589</v>
      </c>
    </row>
    <row r="1883" spans="1:20" ht="48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>
        <f t="shared" si="116"/>
        <v>5</v>
      </c>
      <c r="P1883">
        <f t="shared" si="117"/>
        <v>1422424818</v>
      </c>
      <c r="Q1883" t="s">
        <v>8316</v>
      </c>
      <c r="R1883" t="s">
        <v>8317</v>
      </c>
      <c r="S1883" s="15">
        <f t="shared" si="118"/>
        <v>42032.250208333338</v>
      </c>
      <c r="T1883" s="15">
        <f t="shared" si="119"/>
        <v>42063.250208333338</v>
      </c>
    </row>
    <row r="1884" spans="1:20" ht="48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>
        <f t="shared" si="116"/>
        <v>1.6620689655172414</v>
      </c>
      <c r="P1884">
        <f t="shared" si="117"/>
        <v>284489457</v>
      </c>
      <c r="Q1884" t="s">
        <v>8321</v>
      </c>
      <c r="R1884" t="s">
        <v>8340</v>
      </c>
      <c r="S1884" s="15">
        <f t="shared" si="118"/>
        <v>42032.510243055556</v>
      </c>
      <c r="T1884" s="15">
        <f t="shared" si="119"/>
        <v>42057.510243055556</v>
      </c>
    </row>
    <row r="1885" spans="1:20" ht="48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>
        <f t="shared" si="116"/>
        <v>183.44090909090909</v>
      </c>
      <c r="P1885">
        <f t="shared" si="117"/>
        <v>5622383.7114624502</v>
      </c>
      <c r="Q1885" t="s">
        <v>8309</v>
      </c>
      <c r="R1885" t="s">
        <v>8310</v>
      </c>
      <c r="S1885" s="15">
        <f t="shared" si="118"/>
        <v>42032.693043981482</v>
      </c>
      <c r="T1885" s="15">
        <f t="shared" si="119"/>
        <v>42062.693043981482</v>
      </c>
    </row>
    <row r="1886" spans="1:20" ht="48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>
        <f t="shared" si="116"/>
        <v>239.4</v>
      </c>
      <c r="P1886">
        <f t="shared" si="117"/>
        <v>30923153.804347824</v>
      </c>
      <c r="Q1886" t="s">
        <v>8316</v>
      </c>
      <c r="R1886" t="s">
        <v>8317</v>
      </c>
      <c r="S1886" s="15">
        <f t="shared" si="118"/>
        <v>42032.716145833328</v>
      </c>
      <c r="T1886" s="15">
        <f t="shared" si="119"/>
        <v>42062.716145833328</v>
      </c>
    </row>
    <row r="1887" spans="1:20" ht="48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>
        <f t="shared" si="116"/>
        <v>2.75</v>
      </c>
      <c r="P1887">
        <f t="shared" si="117"/>
        <v>203210649.42857143</v>
      </c>
      <c r="Q1887" t="s">
        <v>8309</v>
      </c>
      <c r="R1887" t="s">
        <v>8313</v>
      </c>
      <c r="S1887" s="15">
        <f t="shared" si="118"/>
        <v>42032.82576388889</v>
      </c>
      <c r="T1887" s="15">
        <f t="shared" si="119"/>
        <v>42062.82576388889</v>
      </c>
    </row>
    <row r="1888" spans="1:20" ht="48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>
        <f t="shared" si="116"/>
        <v>0.33</v>
      </c>
      <c r="P1888">
        <f t="shared" si="117"/>
        <v>474163231.33333331</v>
      </c>
      <c r="Q1888" t="s">
        <v>8318</v>
      </c>
      <c r="R1888" t="s">
        <v>8355</v>
      </c>
      <c r="S1888" s="15">
        <f t="shared" si="118"/>
        <v>42033.001087962963</v>
      </c>
      <c r="T1888" s="15">
        <f t="shared" si="119"/>
        <v>42063.001087962963</v>
      </c>
    </row>
    <row r="1889" spans="1:20" ht="48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>
        <f t="shared" si="116"/>
        <v>49.183333333333337</v>
      </c>
      <c r="P1889">
        <f t="shared" si="117"/>
        <v>10160833.828571429</v>
      </c>
      <c r="Q1889" t="s">
        <v>8337</v>
      </c>
      <c r="R1889" t="s">
        <v>8338</v>
      </c>
      <c r="S1889" s="15">
        <f t="shared" si="118"/>
        <v>42033.314074074078</v>
      </c>
      <c r="T1889" s="15">
        <f t="shared" si="119"/>
        <v>42063.314074074078</v>
      </c>
    </row>
    <row r="1890" spans="1:20" ht="48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>
        <f t="shared" si="116"/>
        <v>107.94999999999999</v>
      </c>
      <c r="P1890">
        <f t="shared" si="117"/>
        <v>37435112.105263159</v>
      </c>
      <c r="Q1890" t="s">
        <v>8309</v>
      </c>
      <c r="R1890" t="s">
        <v>8310</v>
      </c>
      <c r="S1890" s="15">
        <f t="shared" si="118"/>
        <v>42033.516898148147</v>
      </c>
      <c r="T1890" s="15">
        <f t="shared" si="119"/>
        <v>42064.5</v>
      </c>
    </row>
    <row r="1891" spans="1:20" ht="48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>
        <f t="shared" si="116"/>
        <v>0</v>
      </c>
      <c r="P1891" t="e">
        <f t="shared" si="117"/>
        <v>#DIV/0!</v>
      </c>
      <c r="Q1891" t="s">
        <v>8309</v>
      </c>
      <c r="R1891" t="s">
        <v>8313</v>
      </c>
      <c r="S1891" s="15">
        <f t="shared" si="118"/>
        <v>42033.573009259257</v>
      </c>
      <c r="T1891" s="15">
        <f t="shared" si="119"/>
        <v>42063.573009259257</v>
      </c>
    </row>
    <row r="1892" spans="1:20" ht="48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>
        <f t="shared" si="116"/>
        <v>951.03109999999992</v>
      </c>
      <c r="P1892">
        <f t="shared" si="117"/>
        <v>328531.19145496533</v>
      </c>
      <c r="Q1892" t="s">
        <v>8332</v>
      </c>
      <c r="R1892" t="s">
        <v>8350</v>
      </c>
      <c r="S1892" s="15">
        <f t="shared" si="118"/>
        <v>42033.584016203706</v>
      </c>
      <c r="T1892" s="15">
        <f t="shared" si="119"/>
        <v>42063.584016203706</v>
      </c>
    </row>
    <row r="1893" spans="1:20" ht="32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>
        <f t="shared" si="116"/>
        <v>1.3636363636363637E-2</v>
      </c>
      <c r="P1893">
        <f t="shared" si="117"/>
        <v>474187551.66666669</v>
      </c>
      <c r="Q1893" t="s">
        <v>8337</v>
      </c>
      <c r="R1893" t="s">
        <v>8344</v>
      </c>
      <c r="S1893" s="15">
        <f t="shared" si="118"/>
        <v>42033.845543981486</v>
      </c>
      <c r="T1893" s="15">
        <f t="shared" si="119"/>
        <v>42063.845543981486</v>
      </c>
    </row>
    <row r="1894" spans="1:20" ht="16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>
        <f t="shared" si="116"/>
        <v>8.0000000000000002E-3</v>
      </c>
      <c r="P1894">
        <f t="shared" si="117"/>
        <v>474201773.66666669</v>
      </c>
      <c r="Q1894" t="s">
        <v>8335</v>
      </c>
      <c r="R1894" t="s">
        <v>8336</v>
      </c>
      <c r="S1894" s="15">
        <f t="shared" si="118"/>
        <v>42034.339363425926</v>
      </c>
      <c r="T1894" s="15">
        <f t="shared" si="119"/>
        <v>42064.339363425926</v>
      </c>
    </row>
    <row r="1895" spans="1:20" ht="32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>
        <f t="shared" si="116"/>
        <v>42.472727272727276</v>
      </c>
      <c r="P1895">
        <f t="shared" si="117"/>
        <v>50808259.857142858</v>
      </c>
      <c r="Q1895" t="s">
        <v>8337</v>
      </c>
      <c r="R1895" t="s">
        <v>8349</v>
      </c>
      <c r="S1895" s="15">
        <f t="shared" si="118"/>
        <v>42034.639768518522</v>
      </c>
      <c r="T1895" s="15">
        <f t="shared" si="119"/>
        <v>42064.639768518522</v>
      </c>
    </row>
    <row r="1896" spans="1:20" ht="48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>
        <f t="shared" si="116"/>
        <v>0.24</v>
      </c>
      <c r="P1896">
        <f t="shared" si="117"/>
        <v>474213746.66666669</v>
      </c>
      <c r="Q1896" t="s">
        <v>8335</v>
      </c>
      <c r="R1896" t="s">
        <v>8336</v>
      </c>
      <c r="S1896" s="15">
        <f t="shared" si="118"/>
        <v>42034.75509259259</v>
      </c>
      <c r="T1896" s="15">
        <f t="shared" si="119"/>
        <v>42064.75509259259</v>
      </c>
    </row>
    <row r="1897" spans="1:20" ht="48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>
        <f t="shared" si="116"/>
        <v>0</v>
      </c>
      <c r="P1897" t="e">
        <f t="shared" si="117"/>
        <v>#DIV/0!</v>
      </c>
      <c r="Q1897" t="s">
        <v>8316</v>
      </c>
      <c r="R1897" t="s">
        <v>8356</v>
      </c>
      <c r="S1897" s="15">
        <f t="shared" si="118"/>
        <v>42034.856817129628</v>
      </c>
      <c r="T1897" s="15">
        <f t="shared" si="119"/>
        <v>42064.856817129628</v>
      </c>
    </row>
    <row r="1898" spans="1:20" ht="64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>
        <f t="shared" si="116"/>
        <v>152.66666666666666</v>
      </c>
      <c r="P1898">
        <f t="shared" si="117"/>
        <v>21887018.476923078</v>
      </c>
      <c r="Q1898" t="s">
        <v>8316</v>
      </c>
      <c r="R1898" t="s">
        <v>8317</v>
      </c>
      <c r="S1898" s="15">
        <f t="shared" si="118"/>
        <v>42034.928252314814</v>
      </c>
      <c r="T1898" s="15">
        <f t="shared" si="119"/>
        <v>42090</v>
      </c>
    </row>
    <row r="1899" spans="1:20" ht="48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>
        <f t="shared" si="116"/>
        <v>4.0000000000000001E-3</v>
      </c>
      <c r="P1899">
        <f t="shared" si="117"/>
        <v>1422658955</v>
      </c>
      <c r="Q1899" t="s">
        <v>8316</v>
      </c>
      <c r="R1899" t="s">
        <v>8356</v>
      </c>
      <c r="S1899" s="15">
        <f t="shared" si="118"/>
        <v>42034.960127314815</v>
      </c>
      <c r="T1899" s="15">
        <f t="shared" si="119"/>
        <v>42064.960127314815</v>
      </c>
    </row>
    <row r="1900" spans="1:20" ht="32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>
        <f t="shared" si="116"/>
        <v>0</v>
      </c>
      <c r="P1900" t="e">
        <f t="shared" si="117"/>
        <v>#DIV/0!</v>
      </c>
      <c r="Q1900" t="s">
        <v>8332</v>
      </c>
      <c r="R1900" t="s">
        <v>8334</v>
      </c>
      <c r="S1900" s="15">
        <f t="shared" si="118"/>
        <v>42035.029224537036</v>
      </c>
      <c r="T1900" s="15">
        <f t="shared" si="119"/>
        <v>42064.029224537036</v>
      </c>
    </row>
    <row r="1901" spans="1:20" ht="48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>
        <f t="shared" si="116"/>
        <v>121.8</v>
      </c>
      <c r="P1901">
        <f t="shared" si="117"/>
        <v>71138495.299999997</v>
      </c>
      <c r="Q1901" t="s">
        <v>8316</v>
      </c>
      <c r="R1901" t="s">
        <v>8317</v>
      </c>
      <c r="S1901" s="15">
        <f t="shared" si="118"/>
        <v>42036.24428240741</v>
      </c>
      <c r="T1901" s="15">
        <f t="shared" si="119"/>
        <v>42064.290972222225</v>
      </c>
    </row>
    <row r="1902" spans="1:20" ht="48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>
        <f t="shared" si="116"/>
        <v>152</v>
      </c>
      <c r="P1902">
        <f t="shared" si="117"/>
        <v>36482299.256410256</v>
      </c>
      <c r="Q1902" t="s">
        <v>8316</v>
      </c>
      <c r="R1902" t="s">
        <v>8317</v>
      </c>
      <c r="S1902" s="15">
        <f t="shared" si="118"/>
        <v>42036.704525462963</v>
      </c>
      <c r="T1902" s="15">
        <f t="shared" si="119"/>
        <v>42096.662858796291</v>
      </c>
    </row>
    <row r="1903" spans="1:20" ht="48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>
        <f t="shared" si="116"/>
        <v>102.57142857142858</v>
      </c>
      <c r="P1903">
        <f t="shared" si="117"/>
        <v>52697585.888888888</v>
      </c>
      <c r="Q1903" t="s">
        <v>8316</v>
      </c>
      <c r="R1903" t="s">
        <v>8317</v>
      </c>
      <c r="S1903" s="15">
        <f t="shared" si="118"/>
        <v>42036.995590277773</v>
      </c>
      <c r="T1903" s="15">
        <f t="shared" si="119"/>
        <v>42094.536111111112</v>
      </c>
    </row>
    <row r="1904" spans="1:20" ht="48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>
        <f t="shared" si="116"/>
        <v>7.2952380952380951</v>
      </c>
      <c r="P1904">
        <f t="shared" si="117"/>
        <v>88927651.25</v>
      </c>
      <c r="Q1904" t="s">
        <v>8309</v>
      </c>
      <c r="R1904" t="s">
        <v>8315</v>
      </c>
      <c r="S1904" s="15">
        <f t="shared" si="118"/>
        <v>42037.083564814813</v>
      </c>
      <c r="T1904" s="15">
        <f t="shared" si="119"/>
        <v>42067.083564814813</v>
      </c>
    </row>
    <row r="1905" spans="1:20" ht="48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>
        <f t="shared" si="116"/>
        <v>101.35000000000001</v>
      </c>
      <c r="P1905">
        <f t="shared" si="117"/>
        <v>50817391.071428575</v>
      </c>
      <c r="Q1905" t="s">
        <v>8316</v>
      </c>
      <c r="R1905" t="s">
        <v>8317</v>
      </c>
      <c r="S1905" s="15">
        <f t="shared" si="118"/>
        <v>42037.598958333328</v>
      </c>
      <c r="T1905" s="15">
        <f t="shared" si="119"/>
        <v>42067.598958333328</v>
      </c>
    </row>
    <row r="1906" spans="1:20" ht="48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>
        <f t="shared" si="116"/>
        <v>1.2</v>
      </c>
      <c r="P1906">
        <f t="shared" si="117"/>
        <v>474301149</v>
      </c>
      <c r="Q1906" t="s">
        <v>8318</v>
      </c>
      <c r="R1906" t="s">
        <v>8347</v>
      </c>
      <c r="S1906" s="15">
        <f t="shared" si="118"/>
        <v>42037.789895833332</v>
      </c>
      <c r="T1906" s="15">
        <f t="shared" si="119"/>
        <v>42067.789895833332</v>
      </c>
    </row>
    <row r="1907" spans="1:20" ht="48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>
        <f t="shared" si="116"/>
        <v>101.15</v>
      </c>
      <c r="P1907">
        <f t="shared" si="117"/>
        <v>14519424.112244898</v>
      </c>
      <c r="Q1907" t="s">
        <v>8316</v>
      </c>
      <c r="R1907" t="s">
        <v>8317</v>
      </c>
      <c r="S1907" s="15">
        <f t="shared" si="118"/>
        <v>42037.791238425925</v>
      </c>
      <c r="T1907" s="15">
        <f t="shared" si="119"/>
        <v>42067.791238425925</v>
      </c>
    </row>
    <row r="1908" spans="1:20" ht="48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>
        <f t="shared" si="116"/>
        <v>105.19047619047619</v>
      </c>
      <c r="P1908">
        <f t="shared" si="117"/>
        <v>7222925.1827411167</v>
      </c>
      <c r="Q1908" t="s">
        <v>8316</v>
      </c>
      <c r="R1908" t="s">
        <v>8317</v>
      </c>
      <c r="S1908" s="15">
        <f t="shared" si="118"/>
        <v>42037.938206018516</v>
      </c>
      <c r="T1908" s="15">
        <f t="shared" si="119"/>
        <v>42068.166666666672</v>
      </c>
    </row>
    <row r="1909" spans="1:20" ht="48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>
        <f t="shared" si="116"/>
        <v>100</v>
      </c>
      <c r="P1909">
        <f t="shared" si="117"/>
        <v>16939492.392857142</v>
      </c>
      <c r="Q1909" t="s">
        <v>8318</v>
      </c>
      <c r="R1909" t="s">
        <v>8354</v>
      </c>
      <c r="S1909" s="15">
        <f t="shared" si="118"/>
        <v>42037.950937500005</v>
      </c>
      <c r="T1909" s="15">
        <f t="shared" si="119"/>
        <v>42072.909270833334</v>
      </c>
    </row>
    <row r="1910" spans="1:20" ht="32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>
        <f t="shared" si="116"/>
        <v>0</v>
      </c>
      <c r="P1910" t="e">
        <f t="shared" si="117"/>
        <v>#DIV/0!</v>
      </c>
      <c r="Q1910" t="s">
        <v>8316</v>
      </c>
      <c r="R1910" t="s">
        <v>8317</v>
      </c>
      <c r="S1910" s="15">
        <f t="shared" si="118"/>
        <v>42037.986284722225</v>
      </c>
      <c r="T1910" s="15">
        <f t="shared" si="119"/>
        <v>42097.944618055553</v>
      </c>
    </row>
    <row r="1911" spans="1:20" ht="48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>
        <f t="shared" si="116"/>
        <v>102.75000000000001</v>
      </c>
      <c r="P1911">
        <f t="shared" si="117"/>
        <v>27901644.05882353</v>
      </c>
      <c r="Q1911" t="s">
        <v>8316</v>
      </c>
      <c r="R1911" t="s">
        <v>8317</v>
      </c>
      <c r="S1911" s="15">
        <f t="shared" si="118"/>
        <v>42038.720451388886</v>
      </c>
      <c r="T1911" s="15">
        <f t="shared" si="119"/>
        <v>42063.708333333328</v>
      </c>
    </row>
    <row r="1912" spans="1:20" ht="48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>
        <f t="shared" si="116"/>
        <v>2.7404479578392621E-2</v>
      </c>
      <c r="P1912">
        <f t="shared" si="117"/>
        <v>711496439.5</v>
      </c>
      <c r="Q1912" t="s">
        <v>8309</v>
      </c>
      <c r="R1912" t="s">
        <v>8315</v>
      </c>
      <c r="S1912" s="15">
        <f t="shared" si="118"/>
        <v>42038.824988425928</v>
      </c>
      <c r="T1912" s="15">
        <f t="shared" si="119"/>
        <v>42054.824988425928</v>
      </c>
    </row>
    <row r="1913" spans="1:20" ht="48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>
        <f t="shared" si="116"/>
        <v>1.8181818181818181E-2</v>
      </c>
      <c r="P1913">
        <f t="shared" si="117"/>
        <v>1423024847</v>
      </c>
      <c r="Q1913" t="s">
        <v>8316</v>
      </c>
      <c r="R1913" t="s">
        <v>8317</v>
      </c>
      <c r="S1913" s="15">
        <f t="shared" si="118"/>
        <v>42039.194988425923</v>
      </c>
      <c r="T1913" s="15">
        <f t="shared" si="119"/>
        <v>42099.153321759266</v>
      </c>
    </row>
    <row r="1914" spans="1:20" ht="48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>
        <f t="shared" si="116"/>
        <v>108.33333333333333</v>
      </c>
      <c r="P1914">
        <f t="shared" si="117"/>
        <v>71152061.349999994</v>
      </c>
      <c r="Q1914" t="s">
        <v>8316</v>
      </c>
      <c r="R1914" t="s">
        <v>8317</v>
      </c>
      <c r="S1914" s="15">
        <f t="shared" si="118"/>
        <v>42039.384571759263</v>
      </c>
      <c r="T1914" s="15">
        <f t="shared" si="119"/>
        <v>42052.583333333328</v>
      </c>
    </row>
    <row r="1915" spans="1:20" ht="48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>
        <f t="shared" si="116"/>
        <v>128.09523809523807</v>
      </c>
      <c r="P1915">
        <f t="shared" si="117"/>
        <v>24120065.966101695</v>
      </c>
      <c r="Q1915" t="s">
        <v>8324</v>
      </c>
      <c r="R1915" t="s">
        <v>8345</v>
      </c>
      <c r="S1915" s="15">
        <f t="shared" si="118"/>
        <v>42039.878379629634</v>
      </c>
      <c r="T1915" s="15">
        <f t="shared" si="119"/>
        <v>42069.878379629634</v>
      </c>
    </row>
    <row r="1916" spans="1:20" ht="48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>
        <f t="shared" si="116"/>
        <v>100.1</v>
      </c>
      <c r="P1916">
        <f t="shared" si="117"/>
        <v>67766198.761904761</v>
      </c>
      <c r="Q1916" t="s">
        <v>8324</v>
      </c>
      <c r="R1916" t="s">
        <v>8353</v>
      </c>
      <c r="S1916" s="15">
        <f t="shared" si="118"/>
        <v>42039.951087962967</v>
      </c>
      <c r="T1916" s="15">
        <f t="shared" si="119"/>
        <v>42069.951087962967</v>
      </c>
    </row>
    <row r="1917" spans="1:20" ht="48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>
        <f t="shared" si="116"/>
        <v>102.2</v>
      </c>
      <c r="P1917">
        <f t="shared" si="117"/>
        <v>45908049.193548389</v>
      </c>
      <c r="Q1917" t="s">
        <v>8321</v>
      </c>
      <c r="R1917" t="s">
        <v>8322</v>
      </c>
      <c r="S1917" s="15">
        <f t="shared" si="118"/>
        <v>42040.638020833328</v>
      </c>
      <c r="T1917" s="15">
        <f t="shared" si="119"/>
        <v>42070.638020833328</v>
      </c>
    </row>
    <row r="1918" spans="1:20" ht="48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>
        <f t="shared" si="116"/>
        <v>6.6055045871559637</v>
      </c>
      <c r="P1918">
        <f t="shared" si="117"/>
        <v>237194350.16666666</v>
      </c>
      <c r="Q1918" t="s">
        <v>8321</v>
      </c>
      <c r="R1918" t="s">
        <v>8340</v>
      </c>
      <c r="S1918" s="15">
        <f t="shared" si="118"/>
        <v>42040.829872685179</v>
      </c>
      <c r="T1918" s="15">
        <f t="shared" si="119"/>
        <v>42070.829872685179</v>
      </c>
    </row>
    <row r="1919" spans="1:20" ht="32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>
        <f t="shared" si="116"/>
        <v>100</v>
      </c>
      <c r="P1919">
        <f t="shared" si="117"/>
        <v>59298594.041666664</v>
      </c>
      <c r="Q1919" t="s">
        <v>8316</v>
      </c>
      <c r="R1919" t="s">
        <v>8317</v>
      </c>
      <c r="S1919" s="15">
        <f t="shared" si="118"/>
        <v>42040.831678240742</v>
      </c>
      <c r="T1919" s="15">
        <f t="shared" si="119"/>
        <v>42070.831678240742</v>
      </c>
    </row>
    <row r="1920" spans="1:20" ht="48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>
        <f t="shared" si="116"/>
        <v>7.24</v>
      </c>
      <c r="P1920">
        <f t="shared" si="117"/>
        <v>284639702.39999998</v>
      </c>
      <c r="Q1920" t="s">
        <v>8316</v>
      </c>
      <c r="R1920" t="s">
        <v>8317</v>
      </c>
      <c r="S1920" s="15">
        <f t="shared" si="118"/>
        <v>42041.205000000002</v>
      </c>
      <c r="T1920" s="15">
        <f t="shared" si="119"/>
        <v>42086.16333333333</v>
      </c>
    </row>
    <row r="1921" spans="1:20" ht="48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>
        <f t="shared" si="116"/>
        <v>1.4285714285714287E-2</v>
      </c>
      <c r="P1921">
        <f t="shared" si="117"/>
        <v>711599848.5</v>
      </c>
      <c r="Q1921" t="s">
        <v>8335</v>
      </c>
      <c r="R1921" t="s">
        <v>8336</v>
      </c>
      <c r="S1921" s="15">
        <f t="shared" si="118"/>
        <v>42041.218715277777</v>
      </c>
      <c r="T1921" s="15">
        <f t="shared" si="119"/>
        <v>42071.218715277777</v>
      </c>
    </row>
    <row r="1922" spans="1:20" ht="48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>
        <f t="shared" ref="O1922:O1985" si="120">(E1922/D1922)*100</f>
        <v>15.737410071942445</v>
      </c>
      <c r="P1922">
        <f t="shared" ref="P1922:P1985" si="121">(J1922/L1922)</f>
        <v>118602585.41666667</v>
      </c>
      <c r="Q1922" t="s">
        <v>8316</v>
      </c>
      <c r="R1922" t="s">
        <v>8317</v>
      </c>
      <c r="S1922" s="15">
        <f t="shared" ref="S1922:S1985" si="122">(((J1922/60)/60)/24)+DATE(1970,1,1)</f>
        <v>42041.581307870365</v>
      </c>
      <c r="T1922" s="15">
        <f t="shared" ref="T1922:T1985" si="123">(((I1922/60)/60)/24)+DATE(1970,1,1)</f>
        <v>42071.539641203708</v>
      </c>
    </row>
    <row r="1923" spans="1:20" ht="48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>
        <f t="shared" si="120"/>
        <v>101.375</v>
      </c>
      <c r="P1923">
        <f t="shared" si="121"/>
        <v>24969166.754385963</v>
      </c>
      <c r="Q1923" t="s">
        <v>8316</v>
      </c>
      <c r="R1923" t="s">
        <v>8317</v>
      </c>
      <c r="S1923" s="15">
        <f t="shared" si="122"/>
        <v>42041.714178240742</v>
      </c>
      <c r="T1923" s="15">
        <f t="shared" si="123"/>
        <v>42071.67251157407</v>
      </c>
    </row>
    <row r="1924" spans="1:20" ht="48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>
        <f t="shared" si="120"/>
        <v>0.02</v>
      </c>
      <c r="P1924">
        <f t="shared" si="121"/>
        <v>1423245003</v>
      </c>
      <c r="Q1924" t="s">
        <v>8316</v>
      </c>
      <c r="R1924" t="s">
        <v>8317</v>
      </c>
      <c r="S1924" s="15">
        <f t="shared" si="122"/>
        <v>42041.743090277778</v>
      </c>
      <c r="T1924" s="15">
        <f t="shared" si="123"/>
        <v>42071.701423611114</v>
      </c>
    </row>
    <row r="1925" spans="1:20" ht="48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>
        <f t="shared" si="120"/>
        <v>113.92</v>
      </c>
      <c r="P1925">
        <f t="shared" si="121"/>
        <v>20046257.633802816</v>
      </c>
      <c r="Q1925" t="s">
        <v>8316</v>
      </c>
      <c r="R1925" t="s">
        <v>8317</v>
      </c>
      <c r="S1925" s="15">
        <f t="shared" si="122"/>
        <v>42042.197824074072</v>
      </c>
      <c r="T1925" s="15">
        <f t="shared" si="123"/>
        <v>42072.156157407408</v>
      </c>
    </row>
    <row r="1926" spans="1:20" ht="48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>
        <f t="shared" si="120"/>
        <v>102.49999999999999</v>
      </c>
      <c r="P1926">
        <f t="shared" si="121"/>
        <v>109486183.76923077</v>
      </c>
      <c r="Q1926" t="s">
        <v>8309</v>
      </c>
      <c r="R1926" t="s">
        <v>8311</v>
      </c>
      <c r="S1926" s="15">
        <f t="shared" si="122"/>
        <v>42042.615613425922</v>
      </c>
      <c r="T1926" s="15">
        <f t="shared" si="123"/>
        <v>42057.479166666672</v>
      </c>
    </row>
    <row r="1927" spans="1:20" ht="48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>
        <f t="shared" si="120"/>
        <v>3.8833333333333329</v>
      </c>
      <c r="P1927">
        <f t="shared" si="121"/>
        <v>177915703.25</v>
      </c>
      <c r="Q1927" t="s">
        <v>8335</v>
      </c>
      <c r="R1927" t="s">
        <v>8336</v>
      </c>
      <c r="S1927" s="15">
        <f t="shared" si="122"/>
        <v>42042.676226851851</v>
      </c>
      <c r="T1927" s="15">
        <f t="shared" si="123"/>
        <v>42094.551388888889</v>
      </c>
    </row>
    <row r="1928" spans="1:20" ht="48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>
        <f t="shared" si="120"/>
        <v>172.68449999999999</v>
      </c>
      <c r="P1928">
        <f t="shared" si="121"/>
        <v>20333811.27142857</v>
      </c>
      <c r="Q1928" t="s">
        <v>8324</v>
      </c>
      <c r="R1928" t="s">
        <v>8328</v>
      </c>
      <c r="S1928" s="15">
        <f t="shared" si="122"/>
        <v>42043.152650462958</v>
      </c>
      <c r="T1928" s="15">
        <f t="shared" si="123"/>
        <v>42073.110983796301</v>
      </c>
    </row>
    <row r="1929" spans="1:20" ht="48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>
        <f t="shared" si="120"/>
        <v>104.11200000000001</v>
      </c>
      <c r="P1929">
        <f t="shared" si="121"/>
        <v>8952238.5031446535</v>
      </c>
      <c r="Q1929" t="s">
        <v>8309</v>
      </c>
      <c r="R1929" t="s">
        <v>8314</v>
      </c>
      <c r="S1929" s="15">
        <f t="shared" si="122"/>
        <v>42043.605578703704</v>
      </c>
      <c r="T1929" s="15">
        <f t="shared" si="123"/>
        <v>42078.563912037032</v>
      </c>
    </row>
    <row r="1930" spans="1:20" ht="48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>
        <f t="shared" si="120"/>
        <v>102.25</v>
      </c>
      <c r="P1930">
        <f t="shared" si="121"/>
        <v>29655332.979166668</v>
      </c>
      <c r="Q1930" t="s">
        <v>8316</v>
      </c>
      <c r="R1930" t="s">
        <v>8317</v>
      </c>
      <c r="S1930" s="15">
        <f t="shared" si="122"/>
        <v>42044.184988425928</v>
      </c>
      <c r="T1930" s="15">
        <f t="shared" si="123"/>
        <v>42074.143321759257</v>
      </c>
    </row>
    <row r="1931" spans="1:20" ht="48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>
        <f t="shared" si="120"/>
        <v>107.538</v>
      </c>
      <c r="P1931">
        <f t="shared" si="121"/>
        <v>11961878.773109244</v>
      </c>
      <c r="Q1931" t="s">
        <v>8318</v>
      </c>
      <c r="R1931" t="s">
        <v>8348</v>
      </c>
      <c r="S1931" s="15">
        <f t="shared" si="122"/>
        <v>42044.272847222222</v>
      </c>
      <c r="T1931" s="15">
        <f t="shared" si="123"/>
        <v>42104.231180555551</v>
      </c>
    </row>
    <row r="1932" spans="1:20" ht="32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>
        <f t="shared" si="120"/>
        <v>111.75999999999999</v>
      </c>
      <c r="P1932">
        <f t="shared" si="121"/>
        <v>10095755.368794326</v>
      </c>
      <c r="Q1932" t="s">
        <v>8324</v>
      </c>
      <c r="R1932" t="s">
        <v>8329</v>
      </c>
      <c r="S1932" s="15">
        <f t="shared" si="122"/>
        <v>42044.711886574078</v>
      </c>
      <c r="T1932" s="15">
        <f t="shared" si="123"/>
        <v>42098.915972222225</v>
      </c>
    </row>
    <row r="1933" spans="1:20" ht="32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>
        <f t="shared" si="120"/>
        <v>0.2</v>
      </c>
      <c r="P1933">
        <f t="shared" si="121"/>
        <v>1423502636</v>
      </c>
      <c r="Q1933" t="s">
        <v>8335</v>
      </c>
      <c r="R1933" t="s">
        <v>8336</v>
      </c>
      <c r="S1933" s="15">
        <f t="shared" si="122"/>
        <v>42044.724953703699</v>
      </c>
      <c r="T1933" s="15">
        <f t="shared" si="123"/>
        <v>42074.683287037042</v>
      </c>
    </row>
    <row r="1934" spans="1:20" ht="48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>
        <f t="shared" si="120"/>
        <v>125</v>
      </c>
      <c r="P1934">
        <f t="shared" si="121"/>
        <v>28470123.579999998</v>
      </c>
      <c r="Q1934" t="s">
        <v>8316</v>
      </c>
      <c r="R1934" t="s">
        <v>8358</v>
      </c>
      <c r="S1934" s="15">
        <f t="shared" si="122"/>
        <v>42044.765960648147</v>
      </c>
      <c r="T1934" s="15">
        <f t="shared" si="123"/>
        <v>42058.765960648147</v>
      </c>
    </row>
    <row r="1935" spans="1:20" ht="48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>
        <f t="shared" si="120"/>
        <v>3.3333333333333333E-2</v>
      </c>
      <c r="P1935">
        <f t="shared" si="121"/>
        <v>1423520177</v>
      </c>
      <c r="Q1935" t="s">
        <v>8324</v>
      </c>
      <c r="R1935" t="s">
        <v>8346</v>
      </c>
      <c r="S1935" s="15">
        <f t="shared" si="122"/>
        <v>42044.927974537044</v>
      </c>
      <c r="T1935" s="15">
        <f t="shared" si="123"/>
        <v>42099.458333333328</v>
      </c>
    </row>
    <row r="1936" spans="1:20" ht="32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>
        <f t="shared" si="120"/>
        <v>103.33333333333334</v>
      </c>
      <c r="P1936">
        <f t="shared" si="121"/>
        <v>83737008.941176474</v>
      </c>
      <c r="Q1936" t="s">
        <v>8318</v>
      </c>
      <c r="R1936" t="s">
        <v>8348</v>
      </c>
      <c r="S1936" s="15">
        <f t="shared" si="122"/>
        <v>42045.031851851847</v>
      </c>
      <c r="T1936" s="15">
        <f t="shared" si="123"/>
        <v>42074.99018518519</v>
      </c>
    </row>
    <row r="1937" spans="1:20" ht="16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>
        <f t="shared" si="120"/>
        <v>28.842857142857142</v>
      </c>
      <c r="P1937">
        <f t="shared" si="121"/>
        <v>6032076.5381355928</v>
      </c>
      <c r="Q1937" t="s">
        <v>8332</v>
      </c>
      <c r="R1937" t="s">
        <v>8333</v>
      </c>
      <c r="S1937" s="15">
        <f t="shared" si="122"/>
        <v>42045.50535879629</v>
      </c>
      <c r="T1937" s="15">
        <f t="shared" si="123"/>
        <v>42075.463692129633</v>
      </c>
    </row>
    <row r="1938" spans="1:20" ht="32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>
        <f t="shared" si="120"/>
        <v>2.8571428571428571E-3</v>
      </c>
      <c r="P1938">
        <f t="shared" si="121"/>
        <v>1423594151</v>
      </c>
      <c r="Q1938" t="s">
        <v>8335</v>
      </c>
      <c r="R1938" t="s">
        <v>8336</v>
      </c>
      <c r="S1938" s="15">
        <f t="shared" si="122"/>
        <v>42045.784155092595</v>
      </c>
      <c r="T1938" s="15">
        <f t="shared" si="123"/>
        <v>42075.742488425924</v>
      </c>
    </row>
    <row r="1939" spans="1:20" ht="48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>
        <f t="shared" si="120"/>
        <v>227.99999999999997</v>
      </c>
      <c r="P1939">
        <f t="shared" si="121"/>
        <v>142359918.19999999</v>
      </c>
      <c r="Q1939" t="s">
        <v>8316</v>
      </c>
      <c r="R1939" t="s">
        <v>8317</v>
      </c>
      <c r="S1939" s="15">
        <f t="shared" si="122"/>
        <v>42045.84238425926</v>
      </c>
      <c r="T1939" s="15">
        <f t="shared" si="123"/>
        <v>42075.800717592589</v>
      </c>
    </row>
    <row r="1940" spans="1:20" ht="48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>
        <f t="shared" si="120"/>
        <v>1.9900000000000002</v>
      </c>
      <c r="P1940">
        <f t="shared" si="121"/>
        <v>94906733</v>
      </c>
      <c r="Q1940" t="s">
        <v>8337</v>
      </c>
      <c r="R1940" t="s">
        <v>8338</v>
      </c>
      <c r="S1940" s="15">
        <f t="shared" si="122"/>
        <v>42045.86336805555</v>
      </c>
      <c r="T1940" s="15">
        <f t="shared" si="123"/>
        <v>42090.821701388893</v>
      </c>
    </row>
    <row r="1941" spans="1:20" ht="48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>
        <f t="shared" si="120"/>
        <v>146.88749999999999</v>
      </c>
      <c r="P1941">
        <f t="shared" si="121"/>
        <v>5195653.6934306566</v>
      </c>
      <c r="Q1941" t="s">
        <v>8318</v>
      </c>
      <c r="R1941" t="s">
        <v>8320</v>
      </c>
      <c r="S1941" s="15">
        <f t="shared" si="122"/>
        <v>42045.957314814819</v>
      </c>
      <c r="T1941" s="15">
        <f t="shared" si="123"/>
        <v>42075.915648148148</v>
      </c>
    </row>
    <row r="1942" spans="1:20" ht="32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>
        <f t="shared" si="120"/>
        <v>0</v>
      </c>
      <c r="P1942" t="e">
        <f t="shared" si="121"/>
        <v>#DIV/0!</v>
      </c>
      <c r="Q1942" t="s">
        <v>8337</v>
      </c>
      <c r="R1942" t="s">
        <v>8344</v>
      </c>
      <c r="S1942" s="15">
        <f t="shared" si="122"/>
        <v>42046.072743055556</v>
      </c>
      <c r="T1942" s="15">
        <f t="shared" si="123"/>
        <v>42091.031076388885</v>
      </c>
    </row>
    <row r="1943" spans="1:20" ht="16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>
        <f t="shared" si="120"/>
        <v>0</v>
      </c>
      <c r="P1943" t="e">
        <f t="shared" si="121"/>
        <v>#DIV/0!</v>
      </c>
      <c r="Q1943" t="s">
        <v>8330</v>
      </c>
      <c r="R1943" t="s">
        <v>8331</v>
      </c>
      <c r="S1943" s="15">
        <f t="shared" si="122"/>
        <v>42046.79</v>
      </c>
      <c r="T1943" s="15">
        <f t="shared" si="123"/>
        <v>42076.748333333337</v>
      </c>
    </row>
    <row r="1944" spans="1:20" ht="64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>
        <f t="shared" si="120"/>
        <v>0</v>
      </c>
      <c r="P1944" t="e">
        <f t="shared" si="121"/>
        <v>#DIV/0!</v>
      </c>
      <c r="Q1944" t="s">
        <v>8335</v>
      </c>
      <c r="R1944" t="s">
        <v>8352</v>
      </c>
      <c r="S1944" s="15">
        <f t="shared" si="122"/>
        <v>42047.05574074074</v>
      </c>
      <c r="T1944" s="15">
        <f t="shared" si="123"/>
        <v>42077.014074074075</v>
      </c>
    </row>
    <row r="1945" spans="1:20" ht="32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>
        <f t="shared" si="120"/>
        <v>32.5</v>
      </c>
      <c r="P1945">
        <f t="shared" si="121"/>
        <v>284741160.19999999</v>
      </c>
      <c r="Q1945" t="s">
        <v>8316</v>
      </c>
      <c r="R1945" t="s">
        <v>8317</v>
      </c>
      <c r="S1945" s="15">
        <f t="shared" si="122"/>
        <v>42047.07640046296</v>
      </c>
      <c r="T1945" s="15">
        <f t="shared" si="123"/>
        <v>42077.034733796296</v>
      </c>
    </row>
    <row r="1946" spans="1:20" ht="48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>
        <f t="shared" si="120"/>
        <v>101.16833333333335</v>
      </c>
      <c r="P1946">
        <f t="shared" si="121"/>
        <v>45926138.967741936</v>
      </c>
      <c r="Q1946" t="s">
        <v>8309</v>
      </c>
      <c r="R1946" t="s">
        <v>8314</v>
      </c>
      <c r="S1946" s="15">
        <f t="shared" si="122"/>
        <v>42047.128564814819</v>
      </c>
      <c r="T1946" s="15">
        <f t="shared" si="123"/>
        <v>42077.086898148147</v>
      </c>
    </row>
    <row r="1947" spans="1:20" ht="48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>
        <f t="shared" si="120"/>
        <v>0</v>
      </c>
      <c r="P1947" t="e">
        <f t="shared" si="121"/>
        <v>#DIV/0!</v>
      </c>
      <c r="Q1947" t="s">
        <v>8309</v>
      </c>
      <c r="R1947" t="s">
        <v>8313</v>
      </c>
      <c r="S1947" s="15">
        <f t="shared" si="122"/>
        <v>42047.394942129627</v>
      </c>
      <c r="T1947" s="15">
        <f t="shared" si="123"/>
        <v>42082.353275462956</v>
      </c>
    </row>
    <row r="1948" spans="1:20" ht="32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>
        <f t="shared" si="120"/>
        <v>3.4474868431088401</v>
      </c>
      <c r="P1948">
        <f t="shared" si="121"/>
        <v>94917452.799999997</v>
      </c>
      <c r="Q1948" t="s">
        <v>8316</v>
      </c>
      <c r="R1948" t="s">
        <v>8358</v>
      </c>
      <c r="S1948" s="15">
        <f t="shared" si="122"/>
        <v>42047.724444444444</v>
      </c>
      <c r="T1948" s="15">
        <f t="shared" si="123"/>
        <v>42077.132638888885</v>
      </c>
    </row>
    <row r="1949" spans="1:20" ht="48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>
        <f t="shared" si="120"/>
        <v>27.6</v>
      </c>
      <c r="P1949">
        <f t="shared" si="121"/>
        <v>38480137.081081077</v>
      </c>
      <c r="Q1949" t="s">
        <v>8309</v>
      </c>
      <c r="R1949" t="s">
        <v>8312</v>
      </c>
      <c r="S1949" s="15">
        <f t="shared" si="122"/>
        <v>42047.762407407412</v>
      </c>
      <c r="T1949" s="15">
        <f t="shared" si="123"/>
        <v>42107.72074074074</v>
      </c>
    </row>
    <row r="1950" spans="1:20" ht="48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>
        <f t="shared" si="120"/>
        <v>6.2E-2</v>
      </c>
      <c r="P1950">
        <f t="shared" si="121"/>
        <v>711884701</v>
      </c>
      <c r="Q1950" t="s">
        <v>8318</v>
      </c>
      <c r="R1950" t="s">
        <v>8319</v>
      </c>
      <c r="S1950" s="15">
        <f t="shared" si="122"/>
        <v>42047.812523148154</v>
      </c>
      <c r="T1950" s="15">
        <f t="shared" si="123"/>
        <v>42071.636111111111</v>
      </c>
    </row>
    <row r="1951" spans="1:20" ht="48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>
        <f t="shared" si="120"/>
        <v>0</v>
      </c>
      <c r="P1951" t="e">
        <f t="shared" si="121"/>
        <v>#DIV/0!</v>
      </c>
      <c r="Q1951" t="s">
        <v>8330</v>
      </c>
      <c r="R1951" t="s">
        <v>8331</v>
      </c>
      <c r="S1951" s="15">
        <f t="shared" si="122"/>
        <v>42047.900960648149</v>
      </c>
      <c r="T1951" s="15">
        <f t="shared" si="123"/>
        <v>42089</v>
      </c>
    </row>
    <row r="1952" spans="1:20" ht="32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>
        <f t="shared" si="120"/>
        <v>0.47333333333333333</v>
      </c>
      <c r="P1952">
        <f t="shared" si="121"/>
        <v>474600439.33333331</v>
      </c>
      <c r="Q1952" t="s">
        <v>8335</v>
      </c>
      <c r="R1952" t="s">
        <v>8336</v>
      </c>
      <c r="S1952" s="15">
        <f t="shared" si="122"/>
        <v>42048.181921296295</v>
      </c>
      <c r="T1952" s="15">
        <f t="shared" si="123"/>
        <v>42108.14025462963</v>
      </c>
    </row>
    <row r="1953" spans="1:20" ht="48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>
        <f t="shared" si="120"/>
        <v>0.66666666666666674</v>
      </c>
      <c r="P1953">
        <f t="shared" si="121"/>
        <v>1423847093</v>
      </c>
      <c r="Q1953" t="s">
        <v>8316</v>
      </c>
      <c r="R1953" t="s">
        <v>8317</v>
      </c>
      <c r="S1953" s="15">
        <f t="shared" si="122"/>
        <v>42048.711724537032</v>
      </c>
      <c r="T1953" s="15">
        <f t="shared" si="123"/>
        <v>42086.75</v>
      </c>
    </row>
    <row r="1954" spans="1:20" ht="48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>
        <f t="shared" si="120"/>
        <v>120.24900000000001</v>
      </c>
      <c r="P1954">
        <f t="shared" si="121"/>
        <v>2641662.1873840448</v>
      </c>
      <c r="Q1954" t="s">
        <v>8318</v>
      </c>
      <c r="R1954" t="s">
        <v>8348</v>
      </c>
      <c r="S1954" s="15">
        <f t="shared" si="122"/>
        <v>42048.813877314817</v>
      </c>
      <c r="T1954" s="15">
        <f t="shared" si="123"/>
        <v>42093.772210648152</v>
      </c>
    </row>
    <row r="1955" spans="1:20" ht="32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>
        <f t="shared" si="120"/>
        <v>1</v>
      </c>
      <c r="P1955">
        <f t="shared" si="121"/>
        <v>711966958</v>
      </c>
      <c r="Q1955" t="s">
        <v>8318</v>
      </c>
      <c r="R1955" t="s">
        <v>8319</v>
      </c>
      <c r="S1955" s="15">
        <f t="shared" si="122"/>
        <v>42049.716620370367</v>
      </c>
      <c r="T1955" s="15">
        <f t="shared" si="123"/>
        <v>42079.674953703703</v>
      </c>
    </row>
    <row r="1956" spans="1:20" ht="48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>
        <f t="shared" si="120"/>
        <v>100.26666666666667</v>
      </c>
      <c r="P1956">
        <f t="shared" si="121"/>
        <v>15477558.173913043</v>
      </c>
      <c r="Q1956" t="s">
        <v>8324</v>
      </c>
      <c r="R1956" t="s">
        <v>8325</v>
      </c>
      <c r="S1956" s="15">
        <f t="shared" si="122"/>
        <v>42049.733240740738</v>
      </c>
      <c r="T1956" s="15">
        <f t="shared" si="123"/>
        <v>42079.691574074073</v>
      </c>
    </row>
    <row r="1957" spans="1:20" ht="32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>
        <f t="shared" si="120"/>
        <v>109.92831428571431</v>
      </c>
      <c r="P1957">
        <f t="shared" si="121"/>
        <v>1329546.2530345472</v>
      </c>
      <c r="Q1957" t="s">
        <v>8324</v>
      </c>
      <c r="R1957" t="s">
        <v>8329</v>
      </c>
      <c r="S1957" s="15">
        <f t="shared" si="122"/>
        <v>42049.833761574075</v>
      </c>
      <c r="T1957" s="15">
        <f t="shared" si="123"/>
        <v>42079.792094907403</v>
      </c>
    </row>
    <row r="1958" spans="1:20" ht="32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>
        <f t="shared" si="120"/>
        <v>118.5</v>
      </c>
      <c r="P1958">
        <f t="shared" si="121"/>
        <v>22967082.629032258</v>
      </c>
      <c r="Q1958" t="s">
        <v>8316</v>
      </c>
      <c r="R1958" t="s">
        <v>8317</v>
      </c>
      <c r="S1958" s="15">
        <f t="shared" si="122"/>
        <v>42050.008368055554</v>
      </c>
      <c r="T1958" s="15">
        <f t="shared" si="123"/>
        <v>42076.290972222225</v>
      </c>
    </row>
    <row r="1959" spans="1:20" ht="48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>
        <f t="shared" si="120"/>
        <v>116.75</v>
      </c>
      <c r="P1959">
        <f t="shared" si="121"/>
        <v>25427858.875</v>
      </c>
      <c r="Q1959" t="s">
        <v>8316</v>
      </c>
      <c r="R1959" t="s">
        <v>8358</v>
      </c>
      <c r="S1959" s="15">
        <f t="shared" si="122"/>
        <v>42050.019641203704</v>
      </c>
      <c r="T1959" s="15">
        <f t="shared" si="123"/>
        <v>42064.207638888889</v>
      </c>
    </row>
    <row r="1960" spans="1:20" ht="32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>
        <f t="shared" si="120"/>
        <v>100.11000000000001</v>
      </c>
      <c r="P1960">
        <f t="shared" si="121"/>
        <v>11966750.81512605</v>
      </c>
      <c r="Q1960" t="s">
        <v>8316</v>
      </c>
      <c r="R1960" t="s">
        <v>8317</v>
      </c>
      <c r="S1960" s="15">
        <f t="shared" si="122"/>
        <v>42050.983182870375</v>
      </c>
      <c r="T1960" s="15">
        <f t="shared" si="123"/>
        <v>42085.941516203704</v>
      </c>
    </row>
    <row r="1961" spans="1:20" ht="64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>
        <f t="shared" si="120"/>
        <v>119.9</v>
      </c>
      <c r="P1961">
        <f t="shared" si="121"/>
        <v>12383110.12173913</v>
      </c>
      <c r="Q1961" t="s">
        <v>8324</v>
      </c>
      <c r="R1961" t="s">
        <v>8326</v>
      </c>
      <c r="S1961" s="15">
        <f t="shared" si="122"/>
        <v>42051.148888888885</v>
      </c>
      <c r="T1961" s="15">
        <f t="shared" si="123"/>
        <v>42079.107222222221</v>
      </c>
    </row>
    <row r="1962" spans="1:20" ht="32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>
        <f t="shared" si="120"/>
        <v>100.67894736842105</v>
      </c>
      <c r="P1962">
        <f t="shared" si="121"/>
        <v>10100606.524822695</v>
      </c>
      <c r="Q1962" t="s">
        <v>8337</v>
      </c>
      <c r="R1962" t="s">
        <v>8338</v>
      </c>
      <c r="S1962" s="15">
        <f t="shared" si="122"/>
        <v>42052.628703703704</v>
      </c>
      <c r="T1962" s="15">
        <f t="shared" si="123"/>
        <v>42082.587037037039</v>
      </c>
    </row>
    <row r="1963" spans="1:20" ht="32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>
        <f t="shared" si="120"/>
        <v>125.94166666666666</v>
      </c>
      <c r="P1963">
        <f t="shared" si="121"/>
        <v>3828464.5913978494</v>
      </c>
      <c r="Q1963" t="s">
        <v>8335</v>
      </c>
      <c r="R1963" t="s">
        <v>8351</v>
      </c>
      <c r="S1963" s="15">
        <f t="shared" si="122"/>
        <v>42052.666990740734</v>
      </c>
      <c r="T1963" s="15">
        <f t="shared" si="123"/>
        <v>42082.625324074077</v>
      </c>
    </row>
    <row r="1964" spans="1:20" ht="32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>
        <f t="shared" si="120"/>
        <v>102.89999999999999</v>
      </c>
      <c r="P1964">
        <f t="shared" si="121"/>
        <v>23347520.049180329</v>
      </c>
      <c r="Q1964" t="s">
        <v>8337</v>
      </c>
      <c r="R1964" t="s">
        <v>8338</v>
      </c>
      <c r="S1964" s="15">
        <f t="shared" si="122"/>
        <v>42052.7815162037</v>
      </c>
      <c r="T1964" s="15">
        <f t="shared" si="123"/>
        <v>42082.739849537036</v>
      </c>
    </row>
    <row r="1965" spans="1:20" ht="48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>
        <f t="shared" si="120"/>
        <v>9.8166666666666664</v>
      </c>
      <c r="P1965">
        <f t="shared" si="121"/>
        <v>43157591.81818182</v>
      </c>
      <c r="Q1965" t="s">
        <v>8335</v>
      </c>
      <c r="R1965" t="s">
        <v>8352</v>
      </c>
      <c r="S1965" s="15">
        <f t="shared" si="122"/>
        <v>42052.802430555559</v>
      </c>
      <c r="T1965" s="15">
        <f t="shared" si="123"/>
        <v>42082.760763888888</v>
      </c>
    </row>
    <row r="1966" spans="1:20" ht="48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>
        <f t="shared" si="120"/>
        <v>4.0625</v>
      </c>
      <c r="P1966">
        <f t="shared" si="121"/>
        <v>474734456.66666669</v>
      </c>
      <c r="Q1966" t="s">
        <v>8309</v>
      </c>
      <c r="R1966" t="s">
        <v>8313</v>
      </c>
      <c r="S1966" s="15">
        <f t="shared" si="122"/>
        <v>42052.83530092593</v>
      </c>
      <c r="T1966" s="15">
        <f t="shared" si="123"/>
        <v>42082.793634259258</v>
      </c>
    </row>
    <row r="1967" spans="1:20" ht="32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>
        <f t="shared" si="120"/>
        <v>1.1111111111111112E-2</v>
      </c>
      <c r="P1967">
        <f t="shared" si="121"/>
        <v>1424212287</v>
      </c>
      <c r="Q1967" t="s">
        <v>8318</v>
      </c>
      <c r="R1967" t="s">
        <v>8319</v>
      </c>
      <c r="S1967" s="15">
        <f t="shared" si="122"/>
        <v>42052.93850694444</v>
      </c>
      <c r="T1967" s="15">
        <f t="shared" si="123"/>
        <v>42082.896840277783</v>
      </c>
    </row>
    <row r="1968" spans="1:20" ht="48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>
        <f t="shared" si="120"/>
        <v>124.8</v>
      </c>
      <c r="P1968">
        <f t="shared" si="121"/>
        <v>31649183.644444443</v>
      </c>
      <c r="Q1968" t="s">
        <v>8316</v>
      </c>
      <c r="R1968" t="s">
        <v>8317</v>
      </c>
      <c r="S1968" s="15">
        <f t="shared" si="122"/>
        <v>42052.949814814812</v>
      </c>
      <c r="T1968" s="15">
        <f t="shared" si="123"/>
        <v>42082.908148148148</v>
      </c>
    </row>
    <row r="1969" spans="1:20" ht="48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>
        <f t="shared" si="120"/>
        <v>70.599999999999994</v>
      </c>
      <c r="P1969">
        <f t="shared" si="121"/>
        <v>43158238.363636367</v>
      </c>
      <c r="Q1969" t="s">
        <v>8316</v>
      </c>
      <c r="R1969" t="s">
        <v>8317</v>
      </c>
      <c r="S1969" s="15">
        <f t="shared" si="122"/>
        <v>42053.049375000002</v>
      </c>
      <c r="T1969" s="15">
        <f t="shared" si="123"/>
        <v>42096.041666666672</v>
      </c>
    </row>
    <row r="1970" spans="1:20" ht="48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>
        <f t="shared" si="120"/>
        <v>0</v>
      </c>
      <c r="P1970" t="e">
        <f t="shared" si="121"/>
        <v>#DIV/0!</v>
      </c>
      <c r="Q1970" t="s">
        <v>8337</v>
      </c>
      <c r="R1970" t="s">
        <v>8342</v>
      </c>
      <c r="S1970" s="15">
        <f t="shared" si="122"/>
        <v>42053.051203703704</v>
      </c>
      <c r="T1970" s="15">
        <f t="shared" si="123"/>
        <v>42095.012499999997</v>
      </c>
    </row>
    <row r="1971" spans="1:20" ht="48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>
        <f t="shared" si="120"/>
        <v>130</v>
      </c>
      <c r="P1971">
        <f t="shared" si="121"/>
        <v>109555905.23076923</v>
      </c>
      <c r="Q1971" t="s">
        <v>8316</v>
      </c>
      <c r="R1971" t="s">
        <v>8317</v>
      </c>
      <c r="S1971" s="15">
        <f t="shared" si="122"/>
        <v>42053.106111111112</v>
      </c>
      <c r="T1971" s="15">
        <f t="shared" si="123"/>
        <v>42112.025694444441</v>
      </c>
    </row>
    <row r="1972" spans="1:20" ht="48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>
        <f t="shared" si="120"/>
        <v>0</v>
      </c>
      <c r="P1972" t="e">
        <f t="shared" si="121"/>
        <v>#DIV/0!</v>
      </c>
      <c r="Q1972" t="s">
        <v>8309</v>
      </c>
      <c r="R1972" t="s">
        <v>8312</v>
      </c>
      <c r="S1972" s="15">
        <f t="shared" si="122"/>
        <v>42053.198287037041</v>
      </c>
      <c r="T1972" s="15">
        <f t="shared" si="123"/>
        <v>42083.15662037037</v>
      </c>
    </row>
    <row r="1973" spans="1:20" ht="16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>
        <f t="shared" si="120"/>
        <v>101</v>
      </c>
      <c r="P1973">
        <f t="shared" si="121"/>
        <v>30303736.851063829</v>
      </c>
      <c r="Q1973" t="s">
        <v>8316</v>
      </c>
      <c r="R1973" t="s">
        <v>8317</v>
      </c>
      <c r="S1973" s="15">
        <f t="shared" si="122"/>
        <v>42053.671666666662</v>
      </c>
      <c r="T1973" s="15">
        <f t="shared" si="123"/>
        <v>42083.630000000005</v>
      </c>
    </row>
    <row r="1974" spans="1:20" ht="32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>
        <f t="shared" si="120"/>
        <v>6.5454545454545459</v>
      </c>
      <c r="P1974">
        <f t="shared" si="121"/>
        <v>712137866</v>
      </c>
      <c r="Q1974" t="s">
        <v>8316</v>
      </c>
      <c r="R1974" t="s">
        <v>8358</v>
      </c>
      <c r="S1974" s="15">
        <f t="shared" si="122"/>
        <v>42053.672824074078</v>
      </c>
      <c r="T1974" s="15">
        <f t="shared" si="123"/>
        <v>42113.631157407406</v>
      </c>
    </row>
    <row r="1975" spans="1:20" ht="32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>
        <f t="shared" si="120"/>
        <v>131.44</v>
      </c>
      <c r="P1975">
        <f t="shared" si="121"/>
        <v>4450870.1593749998</v>
      </c>
      <c r="Q1975" t="s">
        <v>8316</v>
      </c>
      <c r="R1975" t="s">
        <v>8356</v>
      </c>
      <c r="S1975" s="15">
        <f t="shared" si="122"/>
        <v>42053.704293981486</v>
      </c>
      <c r="T1975" s="15">
        <f t="shared" si="123"/>
        <v>42083.662627314814</v>
      </c>
    </row>
    <row r="1976" spans="1:20" ht="48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>
        <f t="shared" si="120"/>
        <v>6.3</v>
      </c>
      <c r="P1976">
        <f t="shared" si="121"/>
        <v>474759995.33333331</v>
      </c>
      <c r="Q1976" t="s">
        <v>8316</v>
      </c>
      <c r="R1976" t="s">
        <v>8317</v>
      </c>
      <c r="S1976" s="15">
        <f t="shared" si="122"/>
        <v>42053.722060185188</v>
      </c>
      <c r="T1976" s="15">
        <f t="shared" si="123"/>
        <v>42113.680393518516</v>
      </c>
    </row>
    <row r="1977" spans="1:20" ht="48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>
        <f t="shared" si="120"/>
        <v>101.05</v>
      </c>
      <c r="P1977">
        <f t="shared" si="121"/>
        <v>18497154.532467533</v>
      </c>
      <c r="Q1977" t="s">
        <v>8316</v>
      </c>
      <c r="R1977" t="s">
        <v>8317</v>
      </c>
      <c r="S1977" s="15">
        <f t="shared" si="122"/>
        <v>42053.732627314821</v>
      </c>
      <c r="T1977" s="15">
        <f t="shared" si="123"/>
        <v>42083.705555555556</v>
      </c>
    </row>
    <row r="1978" spans="1:20" ht="48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>
        <f t="shared" si="120"/>
        <v>130</v>
      </c>
      <c r="P1978">
        <f t="shared" si="121"/>
        <v>101734352.71428572</v>
      </c>
      <c r="Q1978" t="s">
        <v>8316</v>
      </c>
      <c r="R1978" t="s">
        <v>8317</v>
      </c>
      <c r="S1978" s="15">
        <f t="shared" si="122"/>
        <v>42053.733078703706</v>
      </c>
      <c r="T1978" s="15">
        <f t="shared" si="123"/>
        <v>42063.207638888889</v>
      </c>
    </row>
    <row r="1979" spans="1:20" ht="48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>
        <f t="shared" si="120"/>
        <v>112.85000000000001</v>
      </c>
      <c r="P1979">
        <f t="shared" si="121"/>
        <v>24987663.543859649</v>
      </c>
      <c r="Q1979" t="s">
        <v>8316</v>
      </c>
      <c r="R1979" t="s">
        <v>8317</v>
      </c>
      <c r="S1979" s="15">
        <f t="shared" si="122"/>
        <v>42053.916921296302</v>
      </c>
      <c r="T1979" s="15">
        <f t="shared" si="123"/>
        <v>42079.875</v>
      </c>
    </row>
    <row r="1980" spans="1:20" ht="48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>
        <f t="shared" si="120"/>
        <v>110.00000000000001</v>
      </c>
      <c r="P1980">
        <f t="shared" si="121"/>
        <v>79128117.222222224</v>
      </c>
      <c r="Q1980" t="s">
        <v>8316</v>
      </c>
      <c r="R1980" t="s">
        <v>8317</v>
      </c>
      <c r="S1980" s="15">
        <f t="shared" si="122"/>
        <v>42054.024421296301</v>
      </c>
      <c r="T1980" s="15">
        <f t="shared" si="123"/>
        <v>42061.024421296301</v>
      </c>
    </row>
    <row r="1981" spans="1:20" ht="48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>
        <f t="shared" si="120"/>
        <v>113.3</v>
      </c>
      <c r="P1981">
        <f t="shared" si="121"/>
        <v>17161063.8313253</v>
      </c>
      <c r="Q1981" t="s">
        <v>8316</v>
      </c>
      <c r="R1981" t="s">
        <v>8317</v>
      </c>
      <c r="S1981" s="15">
        <f t="shared" si="122"/>
        <v>42054.74418981481</v>
      </c>
      <c r="T1981" s="15">
        <f t="shared" si="123"/>
        <v>42100.166666666672</v>
      </c>
    </row>
    <row r="1982" spans="1:20" ht="48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>
        <f t="shared" si="120"/>
        <v>121.73333333333333</v>
      </c>
      <c r="P1982">
        <f t="shared" si="121"/>
        <v>54783744.538461536</v>
      </c>
      <c r="Q1982" t="s">
        <v>8316</v>
      </c>
      <c r="R1982" t="s">
        <v>8317</v>
      </c>
      <c r="S1982" s="15">
        <f t="shared" si="122"/>
        <v>42054.849050925928</v>
      </c>
      <c r="T1982" s="15">
        <f t="shared" si="123"/>
        <v>42084.807384259257</v>
      </c>
    </row>
    <row r="1983" spans="1:20" ht="48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>
        <f t="shared" si="120"/>
        <v>102.03333333333333</v>
      </c>
      <c r="P1983">
        <f t="shared" si="121"/>
        <v>109570334.61538461</v>
      </c>
      <c r="Q1983" t="s">
        <v>8316</v>
      </c>
      <c r="R1983" t="s">
        <v>8317</v>
      </c>
      <c r="S1983" s="15">
        <f t="shared" si="122"/>
        <v>42055.277199074073</v>
      </c>
      <c r="T1983" s="15">
        <f t="shared" si="123"/>
        <v>42082.610416666663</v>
      </c>
    </row>
    <row r="1984" spans="1:20" ht="48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>
        <f t="shared" si="120"/>
        <v>5.1000000000000004E-2</v>
      </c>
      <c r="P1984">
        <f t="shared" si="121"/>
        <v>237407054.33333334</v>
      </c>
      <c r="Q1984" t="s">
        <v>8318</v>
      </c>
      <c r="R1984" t="s">
        <v>8354</v>
      </c>
      <c r="S1984" s="15">
        <f t="shared" si="122"/>
        <v>42055.600995370376</v>
      </c>
      <c r="T1984" s="15">
        <f t="shared" si="123"/>
        <v>42115.559328703705</v>
      </c>
    </row>
    <row r="1985" spans="1:20" ht="48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>
        <f t="shared" si="120"/>
        <v>0.8417399858735245</v>
      </c>
      <c r="P1985">
        <f t="shared" si="121"/>
        <v>52757482.777777776</v>
      </c>
      <c r="Q1985" t="s">
        <v>8316</v>
      </c>
      <c r="R1985" t="s">
        <v>8356</v>
      </c>
      <c r="S1985" s="15">
        <f t="shared" si="122"/>
        <v>42055.713368055556</v>
      </c>
      <c r="T1985" s="15">
        <f t="shared" si="123"/>
        <v>42085.671701388885</v>
      </c>
    </row>
    <row r="1986" spans="1:20" ht="48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>
        <f t="shared" ref="O1986:O2049" si="124">(E1986/D1986)*100</f>
        <v>0</v>
      </c>
      <c r="P1986" t="e">
        <f t="shared" ref="P1986:P2049" si="125">(J1986/L1986)</f>
        <v>#DIV/0!</v>
      </c>
      <c r="Q1986" t="s">
        <v>8318</v>
      </c>
      <c r="R1986" t="s">
        <v>8319</v>
      </c>
      <c r="S1986" s="15">
        <f t="shared" ref="S1986:S2049" si="126">(((J1986/60)/60)/24)+DATE(1970,1,1)</f>
        <v>42055.739803240736</v>
      </c>
      <c r="T1986" s="15">
        <f t="shared" ref="T1986:T2049" si="127">(((I1986/60)/60)/24)+DATE(1970,1,1)</f>
        <v>42078.75</v>
      </c>
    </row>
    <row r="1987" spans="1:20" ht="48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>
        <f t="shared" si="124"/>
        <v>179.5</v>
      </c>
      <c r="P1987">
        <f t="shared" si="125"/>
        <v>43165892.484848484</v>
      </c>
      <c r="Q1987" t="s">
        <v>8324</v>
      </c>
      <c r="R1987" t="s">
        <v>8325</v>
      </c>
      <c r="S1987" s="15">
        <f t="shared" si="126"/>
        <v>42055.972824074073</v>
      </c>
      <c r="T1987" s="15">
        <f t="shared" si="127"/>
        <v>42085.931157407409</v>
      </c>
    </row>
    <row r="1988" spans="1:20" ht="32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>
        <f t="shared" si="124"/>
        <v>101.16666666666667</v>
      </c>
      <c r="P1988">
        <f t="shared" si="125"/>
        <v>59353247.25</v>
      </c>
      <c r="Q1988" t="s">
        <v>8316</v>
      </c>
      <c r="R1988" t="s">
        <v>8317</v>
      </c>
      <c r="S1988" s="15">
        <f t="shared" si="126"/>
        <v>42056.013124999998</v>
      </c>
      <c r="T1988" s="15">
        <f t="shared" si="127"/>
        <v>42075.166666666672</v>
      </c>
    </row>
    <row r="1989" spans="1:20" ht="48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>
        <f t="shared" si="124"/>
        <v>218.00000000000003</v>
      </c>
      <c r="P1989">
        <f t="shared" si="125"/>
        <v>71224235.849999994</v>
      </c>
      <c r="Q1989" t="s">
        <v>8316</v>
      </c>
      <c r="R1989" t="s">
        <v>8317</v>
      </c>
      <c r="S1989" s="15">
        <f t="shared" si="126"/>
        <v>42056.091631944444</v>
      </c>
      <c r="T1989" s="15">
        <f t="shared" si="127"/>
        <v>42070.204861111109</v>
      </c>
    </row>
    <row r="1990" spans="1:20" ht="32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>
        <f t="shared" si="124"/>
        <v>32.5</v>
      </c>
      <c r="P1990">
        <f t="shared" si="125"/>
        <v>203498320.57142857</v>
      </c>
      <c r="Q1990" t="s">
        <v>8316</v>
      </c>
      <c r="R1990" t="s">
        <v>8317</v>
      </c>
      <c r="S1990" s="15">
        <f t="shared" si="126"/>
        <v>42056.1324537037</v>
      </c>
      <c r="T1990" s="15">
        <f t="shared" si="127"/>
        <v>42086.207638888889</v>
      </c>
    </row>
    <row r="1991" spans="1:20" ht="48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>
        <f t="shared" si="124"/>
        <v>115.88888888888889</v>
      </c>
      <c r="P1991">
        <f t="shared" si="125"/>
        <v>40700945.257142857</v>
      </c>
      <c r="Q1991" t="s">
        <v>8316</v>
      </c>
      <c r="R1991" t="s">
        <v>8317</v>
      </c>
      <c r="S1991" s="15">
        <f t="shared" si="126"/>
        <v>42056.65143518518</v>
      </c>
      <c r="T1991" s="15">
        <f t="shared" si="127"/>
        <v>42091.609768518523</v>
      </c>
    </row>
    <row r="1992" spans="1:20" ht="48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>
        <f t="shared" si="124"/>
        <v>16.666666666666664</v>
      </c>
      <c r="P1992">
        <f t="shared" si="125"/>
        <v>474859899.66666669</v>
      </c>
      <c r="Q1992" t="s">
        <v>8316</v>
      </c>
      <c r="R1992" t="s">
        <v>8317</v>
      </c>
      <c r="S1992" s="15">
        <f t="shared" si="126"/>
        <v>42057.190960648149</v>
      </c>
      <c r="T1992" s="15">
        <f t="shared" si="127"/>
        <v>42087.149293981478</v>
      </c>
    </row>
    <row r="1993" spans="1:20" ht="48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>
        <f t="shared" si="124"/>
        <v>46.36363636363636</v>
      </c>
      <c r="P1993">
        <f t="shared" si="125"/>
        <v>39571866.861111112</v>
      </c>
      <c r="Q1993" t="s">
        <v>8316</v>
      </c>
      <c r="R1993" t="s">
        <v>8358</v>
      </c>
      <c r="S1993" s="15">
        <f t="shared" si="126"/>
        <v>42057.277858796297</v>
      </c>
      <c r="T1993" s="15">
        <f t="shared" si="127"/>
        <v>42117.236192129625</v>
      </c>
    </row>
    <row r="1994" spans="1:20" ht="48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>
        <f t="shared" si="124"/>
        <v>100</v>
      </c>
      <c r="P1994">
        <f t="shared" si="125"/>
        <v>83800564.235294119</v>
      </c>
      <c r="Q1994" t="s">
        <v>8316</v>
      </c>
      <c r="R1994" t="s">
        <v>8317</v>
      </c>
      <c r="S1994" s="15">
        <f t="shared" si="126"/>
        <v>42057.536944444444</v>
      </c>
      <c r="T1994" s="15">
        <f t="shared" si="127"/>
        <v>42117.49527777778</v>
      </c>
    </row>
    <row r="1995" spans="1:20" ht="48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>
        <f t="shared" si="124"/>
        <v>0</v>
      </c>
      <c r="P1995" t="e">
        <f t="shared" si="125"/>
        <v>#DIV/0!</v>
      </c>
      <c r="Q1995" t="s">
        <v>8318</v>
      </c>
      <c r="R1995" t="s">
        <v>8319</v>
      </c>
      <c r="S1995" s="15">
        <f t="shared" si="126"/>
        <v>42057.883159722223</v>
      </c>
      <c r="T1995" s="15">
        <f t="shared" si="127"/>
        <v>42087.841493055559</v>
      </c>
    </row>
    <row r="1996" spans="1:20" ht="48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>
        <f t="shared" si="124"/>
        <v>136.4</v>
      </c>
      <c r="P1996">
        <f t="shared" si="125"/>
        <v>41902056.735294119</v>
      </c>
      <c r="Q1996" t="s">
        <v>8309</v>
      </c>
      <c r="R1996" t="s">
        <v>8314</v>
      </c>
      <c r="S1996" s="15">
        <f t="shared" si="126"/>
        <v>42058.235289351855</v>
      </c>
      <c r="T1996" s="15">
        <f t="shared" si="127"/>
        <v>42085.333333333328</v>
      </c>
    </row>
    <row r="1997" spans="1:20" ht="48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>
        <f t="shared" si="124"/>
        <v>0.7142857142857143</v>
      </c>
      <c r="P1997">
        <f t="shared" si="125"/>
        <v>1424678460</v>
      </c>
      <c r="Q1997" t="s">
        <v>8335</v>
      </c>
      <c r="R1997" t="s">
        <v>8336</v>
      </c>
      <c r="S1997" s="15">
        <f t="shared" si="126"/>
        <v>42058.334027777775</v>
      </c>
      <c r="T1997" s="15">
        <f t="shared" si="127"/>
        <v>42088.292361111111</v>
      </c>
    </row>
    <row r="1998" spans="1:20" ht="48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>
        <f t="shared" si="124"/>
        <v>0.2857142857142857</v>
      </c>
      <c r="P1998">
        <f t="shared" si="125"/>
        <v>1424701775</v>
      </c>
      <c r="Q1998" t="s">
        <v>8316</v>
      </c>
      <c r="R1998" t="s">
        <v>8317</v>
      </c>
      <c r="S1998" s="15">
        <f t="shared" si="126"/>
        <v>42058.603877314818</v>
      </c>
      <c r="T1998" s="15">
        <f t="shared" si="127"/>
        <v>42087.165972222225</v>
      </c>
    </row>
    <row r="1999" spans="1:20" ht="48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>
        <f t="shared" si="124"/>
        <v>0</v>
      </c>
      <c r="P1999" t="e">
        <f t="shared" si="125"/>
        <v>#DIV/0!</v>
      </c>
      <c r="Q1999" t="s">
        <v>8330</v>
      </c>
      <c r="R1999" t="s">
        <v>8331</v>
      </c>
      <c r="S1999" s="15">
        <f t="shared" si="126"/>
        <v>42058.719641203701</v>
      </c>
      <c r="T1999" s="15">
        <f t="shared" si="127"/>
        <v>42118.677974537044</v>
      </c>
    </row>
    <row r="2000" spans="1:20" ht="48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>
        <f t="shared" si="124"/>
        <v>26.840000000000003</v>
      </c>
      <c r="P2000">
        <f t="shared" si="125"/>
        <v>109593697.6923077</v>
      </c>
      <c r="Q2000" t="s">
        <v>8316</v>
      </c>
      <c r="R2000" t="s">
        <v>8317</v>
      </c>
      <c r="S2000" s="15">
        <f t="shared" si="126"/>
        <v>42058.792476851857</v>
      </c>
      <c r="T2000" s="15">
        <f t="shared" si="127"/>
        <v>42088.750810185185</v>
      </c>
    </row>
    <row r="2001" spans="1:20" ht="48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>
        <f t="shared" si="124"/>
        <v>1.0526315789473684</v>
      </c>
      <c r="P2001">
        <f t="shared" si="125"/>
        <v>50882841.035714284</v>
      </c>
      <c r="Q2001" t="s">
        <v>8335</v>
      </c>
      <c r="R2001" t="s">
        <v>8352</v>
      </c>
      <c r="S2001" s="15">
        <f t="shared" si="126"/>
        <v>42058.809594907405</v>
      </c>
      <c r="T2001" s="15">
        <f t="shared" si="127"/>
        <v>42114.767928240741</v>
      </c>
    </row>
    <row r="2002" spans="1:20" ht="48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>
        <f t="shared" si="124"/>
        <v>140.13333333333333</v>
      </c>
      <c r="P2002">
        <f t="shared" si="125"/>
        <v>41903756.235294119</v>
      </c>
      <c r="Q2002" t="s">
        <v>8316</v>
      </c>
      <c r="R2002" t="s">
        <v>8317</v>
      </c>
      <c r="S2002" s="15">
        <f t="shared" si="126"/>
        <v>42058.904074074075</v>
      </c>
      <c r="T2002" s="15">
        <f t="shared" si="127"/>
        <v>42095.165972222225</v>
      </c>
    </row>
    <row r="2003" spans="1:20" ht="48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>
        <f t="shared" si="124"/>
        <v>133.33333333333331</v>
      </c>
      <c r="P2003">
        <f t="shared" si="125"/>
        <v>33922165.857142858</v>
      </c>
      <c r="Q2003" t="s">
        <v>8324</v>
      </c>
      <c r="R2003" t="s">
        <v>8328</v>
      </c>
      <c r="S2003" s="15">
        <f t="shared" si="126"/>
        <v>42058.941736111112</v>
      </c>
      <c r="T2003" s="15">
        <f t="shared" si="127"/>
        <v>42088.90006944444</v>
      </c>
    </row>
    <row r="2004" spans="1:20" ht="48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>
        <f t="shared" si="124"/>
        <v>101.25769230769231</v>
      </c>
      <c r="P2004">
        <f t="shared" si="125"/>
        <v>7659910.8010752685</v>
      </c>
      <c r="Q2004" t="s">
        <v>8316</v>
      </c>
      <c r="R2004" t="s">
        <v>8317</v>
      </c>
      <c r="S2004" s="15">
        <f t="shared" si="126"/>
        <v>42059.085752314815</v>
      </c>
      <c r="T2004" s="15">
        <f t="shared" si="127"/>
        <v>42089.044085648144</v>
      </c>
    </row>
    <row r="2005" spans="1:20" ht="48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>
        <f t="shared" si="124"/>
        <v>6.6666666666666671E-3</v>
      </c>
      <c r="P2005">
        <f t="shared" si="125"/>
        <v>1424759330</v>
      </c>
      <c r="Q2005" t="s">
        <v>8316</v>
      </c>
      <c r="R2005" t="s">
        <v>8317</v>
      </c>
      <c r="S2005" s="15">
        <f t="shared" si="126"/>
        <v>42059.270023148143</v>
      </c>
      <c r="T2005" s="15">
        <f t="shared" si="127"/>
        <v>42119.190972222219</v>
      </c>
    </row>
    <row r="2006" spans="1:20" ht="48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>
        <f t="shared" si="124"/>
        <v>100</v>
      </c>
      <c r="P2006">
        <f t="shared" si="125"/>
        <v>59365634.125</v>
      </c>
      <c r="Q2006" t="s">
        <v>8316</v>
      </c>
      <c r="R2006" t="s">
        <v>8317</v>
      </c>
      <c r="S2006" s="15">
        <f t="shared" si="126"/>
        <v>42059.453923611116</v>
      </c>
      <c r="T2006" s="15">
        <f t="shared" si="127"/>
        <v>42119.412256944444</v>
      </c>
    </row>
    <row r="2007" spans="1:20" ht="48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>
        <f t="shared" si="124"/>
        <v>100.01249999999999</v>
      </c>
      <c r="P2007">
        <f t="shared" si="125"/>
        <v>74989294.421052635</v>
      </c>
      <c r="Q2007" t="s">
        <v>8316</v>
      </c>
      <c r="R2007" t="s">
        <v>8317</v>
      </c>
      <c r="S2007" s="15">
        <f t="shared" si="126"/>
        <v>42059.701319444444</v>
      </c>
      <c r="T2007" s="15">
        <f t="shared" si="127"/>
        <v>42119.659652777773</v>
      </c>
    </row>
    <row r="2008" spans="1:20" ht="48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>
        <f t="shared" si="124"/>
        <v>2.5</v>
      </c>
      <c r="P2008">
        <f t="shared" si="125"/>
        <v>1424819871</v>
      </c>
      <c r="Q2008" t="s">
        <v>8316</v>
      </c>
      <c r="R2008" t="s">
        <v>8317</v>
      </c>
      <c r="S2008" s="15">
        <f t="shared" si="126"/>
        <v>42059.970729166671</v>
      </c>
      <c r="T2008" s="15">
        <f t="shared" si="127"/>
        <v>42089.929062499999</v>
      </c>
    </row>
    <row r="2009" spans="1:20" ht="48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>
        <f t="shared" si="124"/>
        <v>0</v>
      </c>
      <c r="P2009" t="e">
        <f t="shared" si="125"/>
        <v>#DIV/0!</v>
      </c>
      <c r="Q2009" t="s">
        <v>8318</v>
      </c>
      <c r="R2009" t="s">
        <v>8319</v>
      </c>
      <c r="S2009" s="15">
        <f t="shared" si="126"/>
        <v>42060.001805555556</v>
      </c>
      <c r="T2009" s="15">
        <f t="shared" si="127"/>
        <v>42094.985416666663</v>
      </c>
    </row>
    <row r="2010" spans="1:20" ht="32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>
        <f t="shared" si="124"/>
        <v>0</v>
      </c>
      <c r="P2010" t="e">
        <f t="shared" si="125"/>
        <v>#DIV/0!</v>
      </c>
      <c r="Q2010" t="s">
        <v>8335</v>
      </c>
      <c r="R2010" t="s">
        <v>8336</v>
      </c>
      <c r="S2010" s="15">
        <f t="shared" si="126"/>
        <v>42060.00980324074</v>
      </c>
      <c r="T2010" s="15">
        <f t="shared" si="127"/>
        <v>42104.968136574069</v>
      </c>
    </row>
    <row r="2011" spans="1:20" ht="48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>
        <f t="shared" si="124"/>
        <v>104</v>
      </c>
      <c r="P2011">
        <f t="shared" si="125"/>
        <v>10794132.416666666</v>
      </c>
      <c r="Q2011" t="s">
        <v>8316</v>
      </c>
      <c r="R2011" t="s">
        <v>8317</v>
      </c>
      <c r="S2011" s="15">
        <f t="shared" si="126"/>
        <v>42060.035636574074</v>
      </c>
      <c r="T2011" s="15">
        <f t="shared" si="127"/>
        <v>42081.708333333328</v>
      </c>
    </row>
    <row r="2012" spans="1:20" ht="48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>
        <f t="shared" si="124"/>
        <v>0.05</v>
      </c>
      <c r="P2012">
        <f t="shared" si="125"/>
        <v>1424826332</v>
      </c>
      <c r="Q2012" t="s">
        <v>8316</v>
      </c>
      <c r="R2012" t="s">
        <v>8356</v>
      </c>
      <c r="S2012" s="15">
        <f t="shared" si="126"/>
        <v>42060.04550925926</v>
      </c>
      <c r="T2012" s="15">
        <f t="shared" si="127"/>
        <v>42090.003842592589</v>
      </c>
    </row>
    <row r="2013" spans="1:20" ht="48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>
        <f t="shared" si="124"/>
        <v>100</v>
      </c>
      <c r="P2013">
        <f t="shared" si="125"/>
        <v>15158313.744680852</v>
      </c>
      <c r="Q2013" t="s">
        <v>8316</v>
      </c>
      <c r="R2013" t="s">
        <v>8317</v>
      </c>
      <c r="S2013" s="15">
        <f t="shared" si="126"/>
        <v>42060.683935185181</v>
      </c>
      <c r="T2013" s="15">
        <f t="shared" si="127"/>
        <v>42090.642268518524</v>
      </c>
    </row>
    <row r="2014" spans="1:20" ht="64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>
        <f t="shared" si="124"/>
        <v>1.722</v>
      </c>
      <c r="P2014">
        <f t="shared" si="125"/>
        <v>83817727</v>
      </c>
      <c r="Q2014" t="s">
        <v>8318</v>
      </c>
      <c r="R2014" t="s">
        <v>8320</v>
      </c>
      <c r="S2014" s="15">
        <f t="shared" si="126"/>
        <v>42060.913877314815</v>
      </c>
      <c r="T2014" s="15">
        <f t="shared" si="127"/>
        <v>42120.872210648144</v>
      </c>
    </row>
    <row r="2015" spans="1:20" ht="80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>
        <f t="shared" si="124"/>
        <v>1.06</v>
      </c>
      <c r="P2015">
        <f t="shared" si="125"/>
        <v>474972936</v>
      </c>
      <c r="Q2015" t="s">
        <v>8318</v>
      </c>
      <c r="R2015" t="s">
        <v>8320</v>
      </c>
      <c r="S2015" s="15">
        <f t="shared" si="126"/>
        <v>42061.11583333333</v>
      </c>
      <c r="T2015" s="15">
        <f t="shared" si="127"/>
        <v>42091.074166666673</v>
      </c>
    </row>
    <row r="2016" spans="1:20" ht="48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>
        <f t="shared" si="124"/>
        <v>3.85</v>
      </c>
      <c r="P2016">
        <f t="shared" si="125"/>
        <v>74995904.526315793</v>
      </c>
      <c r="Q2016" t="s">
        <v>8335</v>
      </c>
      <c r="R2016" t="s">
        <v>8336</v>
      </c>
      <c r="S2016" s="15">
        <f t="shared" si="126"/>
        <v>42061.154930555553</v>
      </c>
      <c r="T2016" s="15">
        <f t="shared" si="127"/>
        <v>42091.113263888896</v>
      </c>
    </row>
    <row r="2017" spans="1:20" ht="48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>
        <f t="shared" si="124"/>
        <v>109.62</v>
      </c>
      <c r="P2017">
        <f t="shared" si="125"/>
        <v>13193769.990740741</v>
      </c>
      <c r="Q2017" t="s">
        <v>8316</v>
      </c>
      <c r="R2017" t="s">
        <v>8317</v>
      </c>
      <c r="S2017" s="15">
        <f t="shared" si="126"/>
        <v>42061.212488425925</v>
      </c>
      <c r="T2017" s="15">
        <f t="shared" si="127"/>
        <v>42089.166666666672</v>
      </c>
    </row>
    <row r="2018" spans="1:20" ht="48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>
        <f t="shared" si="124"/>
        <v>0.02</v>
      </c>
      <c r="P2018">
        <f t="shared" si="125"/>
        <v>1424968930</v>
      </c>
      <c r="Q2018" t="s">
        <v>8335</v>
      </c>
      <c r="R2018" t="s">
        <v>8336</v>
      </c>
      <c r="S2018" s="15">
        <f t="shared" si="126"/>
        <v>42061.69594907407</v>
      </c>
      <c r="T2018" s="15">
        <f t="shared" si="127"/>
        <v>42121.654282407413</v>
      </c>
    </row>
    <row r="2019" spans="1:20" ht="48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>
        <f t="shared" si="124"/>
        <v>57.199999999999996</v>
      </c>
      <c r="P2019">
        <f t="shared" si="125"/>
        <v>118749335.5</v>
      </c>
      <c r="Q2019" t="s">
        <v>8316</v>
      </c>
      <c r="R2019" t="s">
        <v>8317</v>
      </c>
      <c r="S2019" s="15">
        <f t="shared" si="126"/>
        <v>42061.963263888887</v>
      </c>
      <c r="T2019" s="15">
        <f t="shared" si="127"/>
        <v>42091.921597222223</v>
      </c>
    </row>
    <row r="2020" spans="1:20" ht="32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>
        <f t="shared" si="124"/>
        <v>153.3153846153846</v>
      </c>
      <c r="P2020">
        <f t="shared" si="125"/>
        <v>9693857.8979591839</v>
      </c>
      <c r="Q2020" t="s">
        <v>8332</v>
      </c>
      <c r="R2020" t="s">
        <v>8350</v>
      </c>
      <c r="S2020" s="15">
        <f t="shared" si="126"/>
        <v>42062.022118055553</v>
      </c>
      <c r="T2020" s="15">
        <f t="shared" si="127"/>
        <v>42091.980451388896</v>
      </c>
    </row>
    <row r="2021" spans="1:20" ht="32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>
        <f t="shared" si="124"/>
        <v>101.66666666666666</v>
      </c>
      <c r="P2021">
        <f t="shared" si="125"/>
        <v>18269497.564102564</v>
      </c>
      <c r="Q2021" t="s">
        <v>8316</v>
      </c>
      <c r="R2021" t="s">
        <v>8317</v>
      </c>
      <c r="S2021" s="15">
        <f t="shared" si="126"/>
        <v>42062.296412037031</v>
      </c>
      <c r="T2021" s="15">
        <f t="shared" si="127"/>
        <v>42095.207638888889</v>
      </c>
    </row>
    <row r="2022" spans="1:20" ht="16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>
        <f t="shared" si="124"/>
        <v>5.1999999999999998E-2</v>
      </c>
      <c r="P2022">
        <f t="shared" si="125"/>
        <v>712526997</v>
      </c>
      <c r="Q2022" t="s">
        <v>8316</v>
      </c>
      <c r="R2022" t="s">
        <v>8356</v>
      </c>
      <c r="S2022" s="15">
        <f t="shared" si="126"/>
        <v>42062.680486111116</v>
      </c>
      <c r="T2022" s="15">
        <f t="shared" si="127"/>
        <v>42122.638819444444</v>
      </c>
    </row>
    <row r="2023" spans="1:20" ht="48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>
        <f t="shared" si="124"/>
        <v>100</v>
      </c>
      <c r="P2023">
        <f t="shared" si="125"/>
        <v>43183857.454545453</v>
      </c>
      <c r="Q2023" t="s">
        <v>8316</v>
      </c>
      <c r="R2023" t="s">
        <v>8317</v>
      </c>
      <c r="S2023" s="15">
        <f t="shared" si="126"/>
        <v>42062.834444444445</v>
      </c>
      <c r="T2023" s="15">
        <f t="shared" si="127"/>
        <v>42083.852083333331</v>
      </c>
    </row>
    <row r="2024" spans="1:20" ht="48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>
        <f t="shared" si="124"/>
        <v>0.25</v>
      </c>
      <c r="P2024">
        <f t="shared" si="125"/>
        <v>712571982.5</v>
      </c>
      <c r="Q2024" t="s">
        <v>8318</v>
      </c>
      <c r="R2024" t="s">
        <v>8319</v>
      </c>
      <c r="S2024" s="15">
        <f t="shared" si="126"/>
        <v>42063.721817129626</v>
      </c>
      <c r="T2024" s="15">
        <f t="shared" si="127"/>
        <v>42108.680150462969</v>
      </c>
    </row>
    <row r="2025" spans="1:20" ht="16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>
        <f t="shared" si="124"/>
        <v>6.0606060606060606E-3</v>
      </c>
      <c r="P2025">
        <f t="shared" si="125"/>
        <v>1425156750</v>
      </c>
      <c r="Q2025" t="s">
        <v>8324</v>
      </c>
      <c r="R2025" t="s">
        <v>8346</v>
      </c>
      <c r="S2025" s="15">
        <f t="shared" si="126"/>
        <v>42063.869791666672</v>
      </c>
      <c r="T2025" s="15">
        <f t="shared" si="127"/>
        <v>42093.828125</v>
      </c>
    </row>
    <row r="2026" spans="1:20" ht="48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>
        <f t="shared" si="124"/>
        <v>0.22</v>
      </c>
      <c r="P2026">
        <f t="shared" si="125"/>
        <v>712593392.5</v>
      </c>
      <c r="Q2026" t="s">
        <v>8324</v>
      </c>
      <c r="R2026" t="s">
        <v>8346</v>
      </c>
      <c r="S2026" s="15">
        <f t="shared" si="126"/>
        <v>42064.217418981483</v>
      </c>
      <c r="T2026" s="15">
        <f t="shared" si="127"/>
        <v>42094.140277777777</v>
      </c>
    </row>
    <row r="2027" spans="1:20" ht="48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>
        <f t="shared" si="124"/>
        <v>101.42500000000001</v>
      </c>
      <c r="P2027">
        <f t="shared" si="125"/>
        <v>35629675.350000001</v>
      </c>
      <c r="Q2027" t="s">
        <v>8316</v>
      </c>
      <c r="R2027" t="s">
        <v>8317</v>
      </c>
      <c r="S2027" s="15">
        <f t="shared" si="126"/>
        <v>42064.220069444447</v>
      </c>
      <c r="T2027" s="15">
        <f t="shared" si="127"/>
        <v>42094.178402777776</v>
      </c>
    </row>
    <row r="2028" spans="1:20" ht="48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>
        <f t="shared" si="124"/>
        <v>145.70000000000002</v>
      </c>
      <c r="P2028">
        <f t="shared" si="125"/>
        <v>33933914.071428575</v>
      </c>
      <c r="Q2028" t="s">
        <v>8316</v>
      </c>
      <c r="R2028" t="s">
        <v>8317</v>
      </c>
      <c r="S2028" s="15">
        <f t="shared" si="126"/>
        <v>42064.652673611112</v>
      </c>
      <c r="T2028" s="15">
        <f t="shared" si="127"/>
        <v>42101.291666666672</v>
      </c>
    </row>
    <row r="2029" spans="1:20" ht="48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>
        <f t="shared" si="124"/>
        <v>112.5</v>
      </c>
      <c r="P2029">
        <f t="shared" si="125"/>
        <v>95015725.13333334</v>
      </c>
      <c r="Q2029" t="s">
        <v>8316</v>
      </c>
      <c r="R2029" t="s">
        <v>8317</v>
      </c>
      <c r="S2029" s="15">
        <f t="shared" si="126"/>
        <v>42064.785613425927</v>
      </c>
      <c r="T2029" s="15">
        <f t="shared" si="127"/>
        <v>42099.743946759263</v>
      </c>
    </row>
    <row r="2030" spans="1:20" ht="32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>
        <f t="shared" si="124"/>
        <v>0.125</v>
      </c>
      <c r="P2030">
        <f t="shared" si="125"/>
        <v>1425236644</v>
      </c>
      <c r="Q2030" t="s">
        <v>8318</v>
      </c>
      <c r="R2030" t="s">
        <v>8319</v>
      </c>
      <c r="S2030" s="15">
        <f t="shared" si="126"/>
        <v>42064.794490740736</v>
      </c>
      <c r="T2030" s="15">
        <f t="shared" si="127"/>
        <v>42094.752824074079</v>
      </c>
    </row>
    <row r="2031" spans="1:20" ht="48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>
        <f t="shared" si="124"/>
        <v>109.16</v>
      </c>
      <c r="P2031">
        <f t="shared" si="125"/>
        <v>12612911.601769911</v>
      </c>
      <c r="Q2031" t="s">
        <v>8324</v>
      </c>
      <c r="R2031" t="s">
        <v>8325</v>
      </c>
      <c r="S2031" s="15">
        <f t="shared" si="126"/>
        <v>42065.053368055553</v>
      </c>
      <c r="T2031" s="15">
        <f t="shared" si="127"/>
        <v>42125.011701388896</v>
      </c>
    </row>
    <row r="2032" spans="1:20" ht="48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>
        <f t="shared" si="124"/>
        <v>6.565384615384616</v>
      </c>
      <c r="P2032">
        <f t="shared" si="125"/>
        <v>178157711.25</v>
      </c>
      <c r="Q2032" t="s">
        <v>8337</v>
      </c>
      <c r="R2032" t="s">
        <v>8338</v>
      </c>
      <c r="S2032" s="15">
        <f t="shared" si="126"/>
        <v>42065.084375000006</v>
      </c>
      <c r="T2032" s="15">
        <f t="shared" si="127"/>
        <v>42095.042708333334</v>
      </c>
    </row>
    <row r="2033" spans="1:20" ht="48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>
        <f t="shared" si="124"/>
        <v>0.2</v>
      </c>
      <c r="P2033">
        <f t="shared" si="125"/>
        <v>712635438</v>
      </c>
      <c r="Q2033" t="s">
        <v>8316</v>
      </c>
      <c r="R2033" t="s">
        <v>8317</v>
      </c>
      <c r="S2033" s="15">
        <f t="shared" si="126"/>
        <v>42065.190694444449</v>
      </c>
      <c r="T2033" s="15">
        <f t="shared" si="127"/>
        <v>42090.149027777778</v>
      </c>
    </row>
    <row r="2034" spans="1:20" ht="32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>
        <f t="shared" si="124"/>
        <v>100</v>
      </c>
      <c r="P2034">
        <f t="shared" si="125"/>
        <v>18510639.298701297</v>
      </c>
      <c r="Q2034" t="s">
        <v>8316</v>
      </c>
      <c r="R2034" t="s">
        <v>8358</v>
      </c>
      <c r="S2034" s="15">
        <f t="shared" si="126"/>
        <v>42065.750300925924</v>
      </c>
      <c r="T2034" s="15">
        <f t="shared" si="127"/>
        <v>42095.708634259259</v>
      </c>
    </row>
    <row r="2035" spans="1:20" ht="48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>
        <f t="shared" si="124"/>
        <v>0</v>
      </c>
      <c r="P2035" t="e">
        <f t="shared" si="125"/>
        <v>#DIV/0!</v>
      </c>
      <c r="Q2035" t="s">
        <v>8316</v>
      </c>
      <c r="R2035" t="s">
        <v>8358</v>
      </c>
      <c r="S2035" s="15">
        <f t="shared" si="126"/>
        <v>42065.791574074072</v>
      </c>
      <c r="T2035" s="15">
        <f t="shared" si="127"/>
        <v>42090.749907407408</v>
      </c>
    </row>
    <row r="2036" spans="1:20" ht="48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>
        <f t="shared" si="124"/>
        <v>5.0808888888888886</v>
      </c>
      <c r="P2036">
        <f t="shared" si="125"/>
        <v>158369460.55555555</v>
      </c>
      <c r="Q2036" t="s">
        <v>8316</v>
      </c>
      <c r="R2036" t="s">
        <v>8356</v>
      </c>
      <c r="S2036" s="15">
        <f t="shared" si="126"/>
        <v>42065.818807870368</v>
      </c>
      <c r="T2036" s="15">
        <f t="shared" si="127"/>
        <v>42125.777141203704</v>
      </c>
    </row>
    <row r="2037" spans="1:20" ht="48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>
        <f t="shared" si="124"/>
        <v>106.26666666666667</v>
      </c>
      <c r="P2037">
        <f t="shared" si="125"/>
        <v>20656972</v>
      </c>
      <c r="Q2037" t="s">
        <v>8316</v>
      </c>
      <c r="R2037" t="s">
        <v>8317</v>
      </c>
      <c r="S2037" s="15">
        <f t="shared" si="126"/>
        <v>42065.887361111112</v>
      </c>
      <c r="T2037" s="15">
        <f t="shared" si="127"/>
        <v>42095.845694444448</v>
      </c>
    </row>
    <row r="2038" spans="1:20" ht="48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>
        <f t="shared" si="124"/>
        <v>10</v>
      </c>
      <c r="P2038">
        <f t="shared" si="125"/>
        <v>285066392.60000002</v>
      </c>
      <c r="Q2038" t="s">
        <v>8324</v>
      </c>
      <c r="R2038" t="s">
        <v>8328</v>
      </c>
      <c r="S2038" s="15">
        <f t="shared" si="126"/>
        <v>42065.897719907407</v>
      </c>
      <c r="T2038" s="15">
        <f t="shared" si="127"/>
        <v>42095.856053240743</v>
      </c>
    </row>
    <row r="2039" spans="1:20" ht="48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>
        <f t="shared" si="124"/>
        <v>0</v>
      </c>
      <c r="P2039" t="e">
        <f t="shared" si="125"/>
        <v>#DIV/0!</v>
      </c>
      <c r="Q2039" t="s">
        <v>8309</v>
      </c>
      <c r="R2039" t="s">
        <v>8315</v>
      </c>
      <c r="S2039" s="15">
        <f t="shared" si="126"/>
        <v>42065.910983796297</v>
      </c>
      <c r="T2039" s="15">
        <f t="shared" si="127"/>
        <v>42095.869317129633</v>
      </c>
    </row>
    <row r="2040" spans="1:20" ht="48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>
        <f t="shared" si="124"/>
        <v>2</v>
      </c>
      <c r="P2040">
        <f t="shared" si="125"/>
        <v>712702091</v>
      </c>
      <c r="Q2040" t="s">
        <v>8332</v>
      </c>
      <c r="R2040" t="s">
        <v>8333</v>
      </c>
      <c r="S2040" s="15">
        <f t="shared" si="126"/>
        <v>42066.733587962968</v>
      </c>
      <c r="T2040" s="15">
        <f t="shared" si="127"/>
        <v>42096.691921296297</v>
      </c>
    </row>
    <row r="2041" spans="1:20" ht="48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>
        <f t="shared" si="124"/>
        <v>55.698440000000005</v>
      </c>
      <c r="P2041">
        <f t="shared" si="125"/>
        <v>16969329.011904761</v>
      </c>
      <c r="Q2041" t="s">
        <v>8309</v>
      </c>
      <c r="R2041" t="s">
        <v>8313</v>
      </c>
      <c r="S2041" s="15">
        <f t="shared" si="126"/>
        <v>42066.958761574075</v>
      </c>
      <c r="T2041" s="15">
        <f t="shared" si="127"/>
        <v>42116.917094907403</v>
      </c>
    </row>
    <row r="2042" spans="1:20" ht="48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>
        <f t="shared" si="124"/>
        <v>124</v>
      </c>
      <c r="P2042">
        <f t="shared" si="125"/>
        <v>101816300.42857143</v>
      </c>
      <c r="Q2042" t="s">
        <v>8316</v>
      </c>
      <c r="R2042" t="s">
        <v>8317</v>
      </c>
      <c r="S2042" s="15">
        <f t="shared" si="126"/>
        <v>42067.011643518519</v>
      </c>
      <c r="T2042" s="15">
        <f t="shared" si="127"/>
        <v>42094.957638888889</v>
      </c>
    </row>
    <row r="2043" spans="1:20" ht="32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>
        <f t="shared" si="124"/>
        <v>0</v>
      </c>
      <c r="P2043" t="e">
        <f t="shared" si="125"/>
        <v>#DIV/0!</v>
      </c>
      <c r="Q2043" t="s">
        <v>8337</v>
      </c>
      <c r="R2043" t="s">
        <v>8338</v>
      </c>
      <c r="S2043" s="15">
        <f t="shared" si="126"/>
        <v>42067.234375</v>
      </c>
      <c r="T2043" s="15">
        <f t="shared" si="127"/>
        <v>42097.192708333328</v>
      </c>
    </row>
    <row r="2044" spans="1:20" ht="48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>
        <f t="shared" si="124"/>
        <v>2.375</v>
      </c>
      <c r="P2044">
        <f t="shared" si="125"/>
        <v>356370285.25</v>
      </c>
      <c r="Q2044" t="s">
        <v>8309</v>
      </c>
      <c r="R2044" t="s">
        <v>8312</v>
      </c>
      <c r="S2044" s="15">
        <f t="shared" si="126"/>
        <v>42067.62431712963</v>
      </c>
      <c r="T2044" s="15">
        <f t="shared" si="127"/>
        <v>42097.582650462966</v>
      </c>
    </row>
    <row r="2045" spans="1:20" ht="48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>
        <f t="shared" si="124"/>
        <v>8.9</v>
      </c>
      <c r="P2045">
        <f t="shared" si="125"/>
        <v>129589964.81818181</v>
      </c>
      <c r="Q2045" t="s">
        <v>8321</v>
      </c>
      <c r="R2045" t="s">
        <v>8323</v>
      </c>
      <c r="S2045" s="15">
        <f t="shared" si="126"/>
        <v>42067.722372685181</v>
      </c>
      <c r="T2045" s="15">
        <f t="shared" si="127"/>
        <v>42097.651388888888</v>
      </c>
    </row>
    <row r="2046" spans="1:20" ht="48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>
        <f t="shared" si="124"/>
        <v>110.52941176470587</v>
      </c>
      <c r="P2046">
        <f t="shared" si="125"/>
        <v>15838921.699999999</v>
      </c>
      <c r="Q2046" t="s">
        <v>8337</v>
      </c>
      <c r="R2046" t="s">
        <v>8338</v>
      </c>
      <c r="S2046" s="15">
        <f t="shared" si="126"/>
        <v>42067.876770833333</v>
      </c>
      <c r="T2046" s="15">
        <f t="shared" si="127"/>
        <v>42097.835104166668</v>
      </c>
    </row>
    <row r="2047" spans="1:20" ht="48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>
        <f t="shared" si="124"/>
        <v>294.0333333333333</v>
      </c>
      <c r="P2047">
        <f t="shared" si="125"/>
        <v>3905498.6438356163</v>
      </c>
      <c r="Q2047" t="s">
        <v>8318</v>
      </c>
      <c r="R2047" t="s">
        <v>8348</v>
      </c>
      <c r="S2047" s="15">
        <f t="shared" si="126"/>
        <v>42067.923668981486</v>
      </c>
      <c r="T2047" s="15">
        <f t="shared" si="127"/>
        <v>42112.882002314815</v>
      </c>
    </row>
    <row r="2048" spans="1:20" ht="48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>
        <f t="shared" si="124"/>
        <v>1.4814814814814816</v>
      </c>
      <c r="P2048">
        <f t="shared" si="125"/>
        <v>712754525</v>
      </c>
      <c r="Q2048" t="s">
        <v>8316</v>
      </c>
      <c r="R2048" t="s">
        <v>8317</v>
      </c>
      <c r="S2048" s="15">
        <f t="shared" si="126"/>
        <v>42067.947337962964</v>
      </c>
      <c r="T2048" s="15">
        <f t="shared" si="127"/>
        <v>42097.905671296292</v>
      </c>
    </row>
    <row r="2049" spans="1:20" ht="48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>
        <f t="shared" si="124"/>
        <v>33.416666666666664</v>
      </c>
      <c r="P2049">
        <f t="shared" si="125"/>
        <v>109654834.07692307</v>
      </c>
      <c r="Q2049" t="s">
        <v>8309</v>
      </c>
      <c r="R2049" t="s">
        <v>8313</v>
      </c>
      <c r="S2049" s="15">
        <f t="shared" si="126"/>
        <v>42067.991238425922</v>
      </c>
      <c r="T2049" s="15">
        <f t="shared" si="127"/>
        <v>42107.791666666672</v>
      </c>
    </row>
    <row r="2050" spans="1:20" ht="48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>
        <f t="shared" ref="O2050:O2113" si="128">(E2050/D2050)*100</f>
        <v>1014.6425</v>
      </c>
      <c r="P2050">
        <f t="shared" ref="P2050:P2113" si="129">(J2050/L2050)</f>
        <v>400205.40875912411</v>
      </c>
      <c r="Q2050" t="s">
        <v>8332</v>
      </c>
      <c r="R2050" t="s">
        <v>8350</v>
      </c>
      <c r="S2050" s="15">
        <f t="shared" ref="S2050:S2113" si="130">(((J2050/60)/60)/24)+DATE(1970,1,1)</f>
        <v>42068.209097222221</v>
      </c>
      <c r="T2050" s="15">
        <f t="shared" ref="T2050:T2113" si="131">(((I2050/60)/60)/24)+DATE(1970,1,1)</f>
        <v>42097.165972222225</v>
      </c>
    </row>
    <row r="2051" spans="1:20" ht="32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>
        <f t="shared" si="128"/>
        <v>142.15</v>
      </c>
      <c r="P2051">
        <f t="shared" si="129"/>
        <v>32398639.204545453</v>
      </c>
      <c r="Q2051" t="s">
        <v>8309</v>
      </c>
      <c r="R2051" t="s">
        <v>8310</v>
      </c>
      <c r="S2051" s="15">
        <f t="shared" si="130"/>
        <v>42068.307002314818</v>
      </c>
      <c r="T2051" s="15">
        <f t="shared" si="131"/>
        <v>42098.265335648146</v>
      </c>
    </row>
    <row r="2052" spans="1:20" ht="48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>
        <f t="shared" si="128"/>
        <v>15.329999999999998</v>
      </c>
      <c r="P2052">
        <f t="shared" si="129"/>
        <v>59398759.875</v>
      </c>
      <c r="Q2052" t="s">
        <v>8337</v>
      </c>
      <c r="R2052" t="s">
        <v>8338</v>
      </c>
      <c r="S2052" s="15">
        <f t="shared" si="130"/>
        <v>42068.65552083333</v>
      </c>
      <c r="T2052" s="15">
        <f t="shared" si="131"/>
        <v>42098.613854166666</v>
      </c>
    </row>
    <row r="2053" spans="1:20" ht="32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>
        <f t="shared" si="128"/>
        <v>1.0999999999999999</v>
      </c>
      <c r="P2053">
        <f t="shared" si="129"/>
        <v>712791318.5</v>
      </c>
      <c r="Q2053" t="s">
        <v>8321</v>
      </c>
      <c r="R2053" t="s">
        <v>8357</v>
      </c>
      <c r="S2053" s="15">
        <f t="shared" si="130"/>
        <v>42068.799039351856</v>
      </c>
      <c r="T2053" s="15">
        <f t="shared" si="131"/>
        <v>42098.757372685184</v>
      </c>
    </row>
    <row r="2054" spans="1:20" ht="32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>
        <f t="shared" si="128"/>
        <v>106.60000000000001</v>
      </c>
      <c r="P2054">
        <f t="shared" si="129"/>
        <v>29093576.102040816</v>
      </c>
      <c r="Q2054" t="s">
        <v>8337</v>
      </c>
      <c r="R2054" t="s">
        <v>8338</v>
      </c>
      <c r="S2054" s="15">
        <f t="shared" si="130"/>
        <v>42068.829039351855</v>
      </c>
      <c r="T2054" s="15">
        <f t="shared" si="131"/>
        <v>42088.787372685183</v>
      </c>
    </row>
    <row r="2055" spans="1:20" ht="32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>
        <f t="shared" si="128"/>
        <v>100.79166666666666</v>
      </c>
      <c r="P2055">
        <f t="shared" si="129"/>
        <v>7127951.7850000001</v>
      </c>
      <c r="Q2055" t="s">
        <v>8316</v>
      </c>
      <c r="R2055" t="s">
        <v>8317</v>
      </c>
      <c r="S2055" s="15">
        <f t="shared" si="130"/>
        <v>42068.888391203705</v>
      </c>
      <c r="T2055" s="15">
        <f t="shared" si="131"/>
        <v>42098.846724537041</v>
      </c>
    </row>
    <row r="2056" spans="1:20" ht="32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>
        <f t="shared" si="128"/>
        <v>0</v>
      </c>
      <c r="P2056" t="e">
        <f t="shared" si="129"/>
        <v>#DIV/0!</v>
      </c>
      <c r="Q2056" t="s">
        <v>8337</v>
      </c>
      <c r="R2056" t="s">
        <v>8344</v>
      </c>
      <c r="S2056" s="15">
        <f t="shared" si="130"/>
        <v>42069.104421296302</v>
      </c>
      <c r="T2056" s="15">
        <f t="shared" si="131"/>
        <v>42099.062754629631</v>
      </c>
    </row>
    <row r="2057" spans="1:20" ht="48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>
        <f t="shared" si="128"/>
        <v>0</v>
      </c>
      <c r="P2057" t="e">
        <f t="shared" si="129"/>
        <v>#DIV/0!</v>
      </c>
      <c r="Q2057" t="s">
        <v>8316</v>
      </c>
      <c r="R2057" t="s">
        <v>8317</v>
      </c>
      <c r="S2057" s="15">
        <f t="shared" si="130"/>
        <v>42069.391446759255</v>
      </c>
      <c r="T2057" s="15">
        <f t="shared" si="131"/>
        <v>42099.349780092598</v>
      </c>
    </row>
    <row r="2058" spans="1:20" ht="48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>
        <f t="shared" si="128"/>
        <v>1.8333333333333333</v>
      </c>
      <c r="P2058">
        <f t="shared" si="129"/>
        <v>237613009.5</v>
      </c>
      <c r="Q2058" t="s">
        <v>8316</v>
      </c>
      <c r="R2058" t="s">
        <v>8317</v>
      </c>
      <c r="S2058" s="15">
        <f t="shared" si="130"/>
        <v>42069.903437500005</v>
      </c>
      <c r="T2058" s="15">
        <f t="shared" si="131"/>
        <v>42092.833333333328</v>
      </c>
    </row>
    <row r="2059" spans="1:20" ht="32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>
        <f t="shared" si="128"/>
        <v>40</v>
      </c>
      <c r="P2059">
        <f t="shared" si="129"/>
        <v>203670075.14285713</v>
      </c>
      <c r="Q2059" t="s">
        <v>8309</v>
      </c>
      <c r="R2059" t="s">
        <v>8313</v>
      </c>
      <c r="S2059" s="15">
        <f t="shared" si="130"/>
        <v>42070.047754629632</v>
      </c>
      <c r="T2059" s="15">
        <f t="shared" si="131"/>
        <v>42087.00608796296</v>
      </c>
    </row>
    <row r="2060" spans="1:20" ht="48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>
        <f t="shared" si="128"/>
        <v>23</v>
      </c>
      <c r="P2060">
        <f t="shared" si="129"/>
        <v>203677849.2857143</v>
      </c>
      <c r="Q2060" t="s">
        <v>8318</v>
      </c>
      <c r="R2060" t="s">
        <v>8319</v>
      </c>
      <c r="S2060" s="15">
        <f t="shared" si="130"/>
        <v>42070.677604166667</v>
      </c>
      <c r="T2060" s="15">
        <f t="shared" si="131"/>
        <v>42100.635937500003</v>
      </c>
    </row>
    <row r="2061" spans="1:20" ht="48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>
        <f t="shared" si="128"/>
        <v>136</v>
      </c>
      <c r="P2061">
        <f t="shared" si="129"/>
        <v>27958651</v>
      </c>
      <c r="Q2061" t="s">
        <v>8316</v>
      </c>
      <c r="R2061" t="s">
        <v>8317</v>
      </c>
      <c r="S2061" s="15">
        <f t="shared" si="130"/>
        <v>42072.370381944449</v>
      </c>
      <c r="T2061" s="15">
        <f t="shared" si="131"/>
        <v>42102.370381944449</v>
      </c>
    </row>
    <row r="2062" spans="1:20" ht="48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>
        <f t="shared" si="128"/>
        <v>322.24</v>
      </c>
      <c r="P2062">
        <f t="shared" si="129"/>
        <v>1997060.7549019607</v>
      </c>
      <c r="Q2062" t="s">
        <v>8337</v>
      </c>
      <c r="R2062" t="s">
        <v>8338</v>
      </c>
      <c r="S2062" s="15">
        <f t="shared" si="130"/>
        <v>42072.488182870366</v>
      </c>
      <c r="T2062" s="15">
        <f t="shared" si="131"/>
        <v>42102.488182870366</v>
      </c>
    </row>
    <row r="2063" spans="1:20" ht="32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>
        <f t="shared" si="128"/>
        <v>141.15384615384616</v>
      </c>
      <c r="P2063">
        <f t="shared" si="129"/>
        <v>52811444</v>
      </c>
      <c r="Q2063" t="s">
        <v>8316</v>
      </c>
      <c r="R2063" t="s">
        <v>8317</v>
      </c>
      <c r="S2063" s="15">
        <f t="shared" si="130"/>
        <v>42072.576249999998</v>
      </c>
      <c r="T2063" s="15">
        <f t="shared" si="131"/>
        <v>42097.576249999998</v>
      </c>
    </row>
    <row r="2064" spans="1:20" ht="48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>
        <f t="shared" si="128"/>
        <v>131.93789333333334</v>
      </c>
      <c r="P2064">
        <f t="shared" si="129"/>
        <v>1513718.6507430999</v>
      </c>
      <c r="Q2064" t="s">
        <v>8309</v>
      </c>
      <c r="R2064" t="s">
        <v>8314</v>
      </c>
      <c r="S2064" s="15">
        <f t="shared" si="130"/>
        <v>42072.738067129627</v>
      </c>
      <c r="T2064" s="15">
        <f t="shared" si="131"/>
        <v>42102.738067129627</v>
      </c>
    </row>
    <row r="2065" spans="1:20" ht="48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>
        <f t="shared" si="128"/>
        <v>0</v>
      </c>
      <c r="P2065" t="e">
        <f t="shared" si="129"/>
        <v>#DIV/0!</v>
      </c>
      <c r="Q2065" t="s">
        <v>8309</v>
      </c>
      <c r="R2065" t="s">
        <v>8313</v>
      </c>
      <c r="S2065" s="15">
        <f t="shared" si="130"/>
        <v>42072.758981481486</v>
      </c>
      <c r="T2065" s="15">
        <f t="shared" si="131"/>
        <v>42132.758981481486</v>
      </c>
    </row>
    <row r="2066" spans="1:20" ht="32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>
        <f t="shared" si="128"/>
        <v>52</v>
      </c>
      <c r="P2066">
        <f t="shared" si="129"/>
        <v>95061835.13333334</v>
      </c>
      <c r="Q2066" t="s">
        <v>8321</v>
      </c>
      <c r="R2066" t="s">
        <v>8357</v>
      </c>
      <c r="S2066" s="15">
        <f t="shared" si="130"/>
        <v>42072.790821759263</v>
      </c>
      <c r="T2066" s="15">
        <f t="shared" si="131"/>
        <v>42102.790821759263</v>
      </c>
    </row>
    <row r="2067" spans="1:20" ht="48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>
        <f t="shared" si="128"/>
        <v>102.27272727272727</v>
      </c>
      <c r="P2067">
        <f t="shared" si="129"/>
        <v>75052772.842105269</v>
      </c>
      <c r="Q2067" t="s">
        <v>8316</v>
      </c>
      <c r="R2067" t="s">
        <v>8317</v>
      </c>
      <c r="S2067" s="15">
        <f t="shared" si="130"/>
        <v>42073.660694444443</v>
      </c>
      <c r="T2067" s="15">
        <f t="shared" si="131"/>
        <v>42095.165972222225</v>
      </c>
    </row>
    <row r="2068" spans="1:20" ht="32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>
        <f t="shared" si="128"/>
        <v>2</v>
      </c>
      <c r="P2068">
        <f t="shared" si="129"/>
        <v>1426014562</v>
      </c>
      <c r="Q2068" t="s">
        <v>8318</v>
      </c>
      <c r="R2068" t="s">
        <v>8319</v>
      </c>
      <c r="S2068" s="15">
        <f t="shared" si="130"/>
        <v>42073.798171296294</v>
      </c>
      <c r="T2068" s="15">
        <f t="shared" si="131"/>
        <v>42133.798171296294</v>
      </c>
    </row>
    <row r="2069" spans="1:20" ht="48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>
        <f t="shared" si="128"/>
        <v>103.840625</v>
      </c>
      <c r="P2069">
        <f t="shared" si="129"/>
        <v>4157517.0087463558</v>
      </c>
      <c r="Q2069" t="s">
        <v>8321</v>
      </c>
      <c r="R2069" t="s">
        <v>8341</v>
      </c>
      <c r="S2069" s="15">
        <f t="shared" si="130"/>
        <v>42073.957569444443</v>
      </c>
      <c r="T2069" s="15">
        <f t="shared" si="131"/>
        <v>42103.957569444443</v>
      </c>
    </row>
    <row r="2070" spans="1:20" ht="32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>
        <f t="shared" si="128"/>
        <v>0</v>
      </c>
      <c r="P2070" t="e">
        <f t="shared" si="129"/>
        <v>#DIV/0!</v>
      </c>
      <c r="Q2070" t="s">
        <v>8321</v>
      </c>
      <c r="R2070" t="s">
        <v>8340</v>
      </c>
      <c r="S2070" s="15">
        <f t="shared" si="130"/>
        <v>42074.060671296291</v>
      </c>
      <c r="T2070" s="15">
        <f t="shared" si="131"/>
        <v>42104.060671296291</v>
      </c>
    </row>
    <row r="2071" spans="1:20" ht="48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>
        <f t="shared" si="128"/>
        <v>37.5</v>
      </c>
      <c r="P2071">
        <f t="shared" si="129"/>
        <v>356512745.5</v>
      </c>
      <c r="Q2071" t="s">
        <v>8316</v>
      </c>
      <c r="R2071" t="s">
        <v>8317</v>
      </c>
      <c r="S2071" s="15">
        <f t="shared" si="130"/>
        <v>42074.219699074078</v>
      </c>
      <c r="T2071" s="15">
        <f t="shared" si="131"/>
        <v>42104.208333333328</v>
      </c>
    </row>
    <row r="2072" spans="1:20" ht="48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>
        <f t="shared" si="128"/>
        <v>1.8193398957730169</v>
      </c>
      <c r="P2072">
        <f t="shared" si="129"/>
        <v>203730406.85714287</v>
      </c>
      <c r="Q2072" t="s">
        <v>8318</v>
      </c>
      <c r="R2072" t="s">
        <v>8319</v>
      </c>
      <c r="S2072" s="15">
        <f t="shared" si="130"/>
        <v>42074.935740740737</v>
      </c>
      <c r="T2072" s="15">
        <f t="shared" si="131"/>
        <v>42104.935740740737</v>
      </c>
    </row>
    <row r="2073" spans="1:20" ht="32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>
        <f t="shared" si="128"/>
        <v>161.4</v>
      </c>
      <c r="P2073">
        <f t="shared" si="129"/>
        <v>67911104.380952388</v>
      </c>
      <c r="Q2073" t="s">
        <v>8324</v>
      </c>
      <c r="R2073" t="s">
        <v>8325</v>
      </c>
      <c r="S2073" s="15">
        <f t="shared" si="130"/>
        <v>42075.171203703707</v>
      </c>
      <c r="T2073" s="15">
        <f t="shared" si="131"/>
        <v>42105.171203703707</v>
      </c>
    </row>
    <row r="2074" spans="1:20" ht="48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>
        <f t="shared" si="128"/>
        <v>100.4</v>
      </c>
      <c r="P2074">
        <f t="shared" si="129"/>
        <v>178273519.875</v>
      </c>
      <c r="Q2074" t="s">
        <v>8316</v>
      </c>
      <c r="R2074" t="s">
        <v>8317</v>
      </c>
      <c r="S2074" s="15">
        <f t="shared" si="130"/>
        <v>42075.807395833333</v>
      </c>
      <c r="T2074" s="15">
        <f t="shared" si="131"/>
        <v>42105.807395833333</v>
      </c>
    </row>
    <row r="2075" spans="1:20" ht="48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>
        <f t="shared" si="128"/>
        <v>100.25</v>
      </c>
      <c r="P2075">
        <f t="shared" si="129"/>
        <v>101871417.35714285</v>
      </c>
      <c r="Q2075" t="s">
        <v>8316</v>
      </c>
      <c r="R2075" t="s">
        <v>8358</v>
      </c>
      <c r="S2075" s="15">
        <f t="shared" si="130"/>
        <v>42075.942627314813</v>
      </c>
      <c r="T2075" s="15">
        <f t="shared" si="131"/>
        <v>42103.166666666672</v>
      </c>
    </row>
    <row r="2076" spans="1:20" ht="48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>
        <f t="shared" si="128"/>
        <v>12.034782608695652</v>
      </c>
      <c r="P2076">
        <f t="shared" si="129"/>
        <v>83894298.294117644</v>
      </c>
      <c r="Q2076" t="s">
        <v>8316</v>
      </c>
      <c r="R2076" t="s">
        <v>8317</v>
      </c>
      <c r="S2076" s="15">
        <f t="shared" si="130"/>
        <v>42075.979988425926</v>
      </c>
      <c r="T2076" s="15">
        <f t="shared" si="131"/>
        <v>42103.979988425926</v>
      </c>
    </row>
    <row r="2077" spans="1:20" ht="32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>
        <f t="shared" si="128"/>
        <v>8.0000000000000002E-3</v>
      </c>
      <c r="P2077">
        <f t="shared" si="129"/>
        <v>1426212762</v>
      </c>
      <c r="Q2077" t="s">
        <v>8318</v>
      </c>
      <c r="R2077" t="s">
        <v>8319</v>
      </c>
      <c r="S2077" s="15">
        <f t="shared" si="130"/>
        <v>42076.092152777783</v>
      </c>
      <c r="T2077" s="15">
        <f t="shared" si="131"/>
        <v>42106.092152777783</v>
      </c>
    </row>
    <row r="2078" spans="1:20" ht="48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>
        <f t="shared" si="128"/>
        <v>386.81998717948721</v>
      </c>
      <c r="P2078">
        <f t="shared" si="129"/>
        <v>2807511.875984252</v>
      </c>
      <c r="Q2078" t="s">
        <v>8318</v>
      </c>
      <c r="R2078" t="s">
        <v>8348</v>
      </c>
      <c r="S2078" s="15">
        <f t="shared" si="130"/>
        <v>42076.130011574074</v>
      </c>
      <c r="T2078" s="15">
        <f t="shared" si="131"/>
        <v>42131.290277777778</v>
      </c>
    </row>
    <row r="2079" spans="1:20" ht="48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>
        <f t="shared" si="128"/>
        <v>0</v>
      </c>
      <c r="P2079" t="e">
        <f t="shared" si="129"/>
        <v>#DIV/0!</v>
      </c>
      <c r="Q2079" t="s">
        <v>8335</v>
      </c>
      <c r="R2079" t="s">
        <v>8336</v>
      </c>
      <c r="S2079" s="15">
        <f t="shared" si="130"/>
        <v>42077.119409722218</v>
      </c>
      <c r="T2079" s="15">
        <f t="shared" si="131"/>
        <v>42107.119409722218</v>
      </c>
    </row>
    <row r="2080" spans="1:20" ht="48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>
        <f t="shared" si="128"/>
        <v>0</v>
      </c>
      <c r="P2080" t="e">
        <f t="shared" si="129"/>
        <v>#DIV/0!</v>
      </c>
      <c r="Q2080" t="s">
        <v>8316</v>
      </c>
      <c r="R2080" t="s">
        <v>8356</v>
      </c>
      <c r="S2080" s="15">
        <f t="shared" si="130"/>
        <v>42077.129398148143</v>
      </c>
      <c r="T2080" s="15">
        <f t="shared" si="131"/>
        <v>42107.129398148143</v>
      </c>
    </row>
    <row r="2081" spans="1:20" ht="48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>
        <f t="shared" si="128"/>
        <v>7.5333333333333332</v>
      </c>
      <c r="P2081">
        <f t="shared" si="129"/>
        <v>49184440.517241381</v>
      </c>
      <c r="Q2081" t="s">
        <v>8318</v>
      </c>
      <c r="R2081" t="s">
        <v>8320</v>
      </c>
      <c r="S2081" s="15">
        <f t="shared" si="130"/>
        <v>42077.666377314818</v>
      </c>
      <c r="T2081" s="15">
        <f t="shared" si="131"/>
        <v>42107.666377314818</v>
      </c>
    </row>
    <row r="2082" spans="1:20" ht="48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>
        <f t="shared" si="128"/>
        <v>174</v>
      </c>
      <c r="P2082">
        <f t="shared" si="129"/>
        <v>4707580.1881188117</v>
      </c>
      <c r="Q2082" t="s">
        <v>8309</v>
      </c>
      <c r="R2082" t="s">
        <v>8314</v>
      </c>
      <c r="S2082" s="15">
        <f t="shared" si="130"/>
        <v>42078.222187499996</v>
      </c>
      <c r="T2082" s="15">
        <f t="shared" si="131"/>
        <v>42118.222187499996</v>
      </c>
    </row>
    <row r="2083" spans="1:20" ht="48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>
        <f t="shared" si="128"/>
        <v>1.0571428571428572</v>
      </c>
      <c r="P2083">
        <f t="shared" si="129"/>
        <v>713203713</v>
      </c>
      <c r="Q2083" t="s">
        <v>8316</v>
      </c>
      <c r="R2083" t="s">
        <v>8317</v>
      </c>
      <c r="S2083" s="15">
        <f t="shared" si="130"/>
        <v>42078.34520833334</v>
      </c>
      <c r="T2083" s="15">
        <f t="shared" si="131"/>
        <v>42133.166666666672</v>
      </c>
    </row>
    <row r="2084" spans="1:20" ht="48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>
        <f t="shared" si="128"/>
        <v>100</v>
      </c>
      <c r="P2084">
        <f t="shared" si="129"/>
        <v>89152877.0625</v>
      </c>
      <c r="Q2084" t="s">
        <v>8324</v>
      </c>
      <c r="R2084" t="s">
        <v>8326</v>
      </c>
      <c r="S2084" s="15">
        <f t="shared" si="130"/>
        <v>42078.792048611111</v>
      </c>
      <c r="T2084" s="15">
        <f t="shared" si="131"/>
        <v>42108.792048611111</v>
      </c>
    </row>
    <row r="2085" spans="1:20" ht="48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>
        <f t="shared" si="128"/>
        <v>125.16000000000001</v>
      </c>
      <c r="P2085">
        <f t="shared" si="129"/>
        <v>21290240.686567165</v>
      </c>
      <c r="Q2085" t="s">
        <v>8309</v>
      </c>
      <c r="R2085" t="s">
        <v>8314</v>
      </c>
      <c r="S2085" s="15">
        <f t="shared" si="130"/>
        <v>42078.793124999997</v>
      </c>
      <c r="T2085" s="15">
        <f t="shared" si="131"/>
        <v>42123.793124999997</v>
      </c>
    </row>
    <row r="2086" spans="1:20" ht="48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>
        <f t="shared" si="128"/>
        <v>0.15</v>
      </c>
      <c r="P2086">
        <f t="shared" si="129"/>
        <v>713231886</v>
      </c>
      <c r="Q2086" t="s">
        <v>8335</v>
      </c>
      <c r="R2086" t="s">
        <v>8352</v>
      </c>
      <c r="S2086" s="15">
        <f t="shared" si="130"/>
        <v>42078.997361111105</v>
      </c>
      <c r="T2086" s="15">
        <f t="shared" si="131"/>
        <v>42138.997361111105</v>
      </c>
    </row>
    <row r="2087" spans="1:20" ht="48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>
        <f t="shared" si="128"/>
        <v>2</v>
      </c>
      <c r="P2087">
        <f t="shared" si="129"/>
        <v>1426518289</v>
      </c>
      <c r="Q2087" t="s">
        <v>8309</v>
      </c>
      <c r="R2087" t="s">
        <v>8313</v>
      </c>
      <c r="S2087" s="15">
        <f t="shared" si="130"/>
        <v>42079.628344907411</v>
      </c>
      <c r="T2087" s="15">
        <f t="shared" si="131"/>
        <v>42139.628344907411</v>
      </c>
    </row>
    <row r="2088" spans="1:20" ht="48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>
        <f t="shared" si="128"/>
        <v>144.00583333333333</v>
      </c>
      <c r="P2088">
        <f t="shared" si="129"/>
        <v>18770110.763157893</v>
      </c>
      <c r="Q2088" t="s">
        <v>8324</v>
      </c>
      <c r="R2088" t="s">
        <v>8326</v>
      </c>
      <c r="S2088" s="15">
        <f t="shared" si="130"/>
        <v>42079.745578703703</v>
      </c>
      <c r="T2088" s="15">
        <f t="shared" si="131"/>
        <v>42109.957638888889</v>
      </c>
    </row>
    <row r="2089" spans="1:20" ht="48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>
        <f t="shared" si="128"/>
        <v>1.7500000000000002</v>
      </c>
      <c r="P2089">
        <f t="shared" si="129"/>
        <v>713269064.5</v>
      </c>
      <c r="Q2089" t="s">
        <v>8316</v>
      </c>
      <c r="R2089" t="s">
        <v>8358</v>
      </c>
      <c r="S2089" s="15">
        <f t="shared" si="130"/>
        <v>42079.857974537037</v>
      </c>
      <c r="T2089" s="15">
        <f t="shared" si="131"/>
        <v>42125.916666666672</v>
      </c>
    </row>
    <row r="2090" spans="1:20" ht="48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>
        <f t="shared" si="128"/>
        <v>1</v>
      </c>
      <c r="P2090">
        <f t="shared" si="129"/>
        <v>1426542893</v>
      </c>
      <c r="Q2090" t="s">
        <v>8330</v>
      </c>
      <c r="R2090" t="s">
        <v>8331</v>
      </c>
      <c r="S2090" s="15">
        <f t="shared" si="130"/>
        <v>42079.913113425922</v>
      </c>
      <c r="T2090" s="15">
        <f t="shared" si="131"/>
        <v>42109.913113425922</v>
      </c>
    </row>
    <row r="2091" spans="1:20" ht="80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>
        <f t="shared" si="128"/>
        <v>9.0833333333333339</v>
      </c>
      <c r="P2091">
        <f t="shared" si="129"/>
        <v>203802261.85714287</v>
      </c>
      <c r="Q2091" t="s">
        <v>8318</v>
      </c>
      <c r="R2091" t="s">
        <v>8319</v>
      </c>
      <c r="S2091" s="15">
        <f t="shared" si="130"/>
        <v>42080.757326388892</v>
      </c>
      <c r="T2091" s="15">
        <f t="shared" si="131"/>
        <v>42110.757326388892</v>
      </c>
    </row>
    <row r="2092" spans="1:20" ht="48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>
        <f t="shared" si="128"/>
        <v>57.333333333333336</v>
      </c>
      <c r="P2092">
        <f t="shared" si="129"/>
        <v>142668132.5</v>
      </c>
      <c r="Q2092" t="s">
        <v>8316</v>
      </c>
      <c r="R2092" t="s">
        <v>8356</v>
      </c>
      <c r="S2092" s="15">
        <f t="shared" si="130"/>
        <v>42081.515335648146</v>
      </c>
      <c r="T2092" s="15">
        <f t="shared" si="131"/>
        <v>42095.515335648146</v>
      </c>
    </row>
    <row r="2093" spans="1:20" ht="48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>
        <f t="shared" si="128"/>
        <v>4.2435339894712749</v>
      </c>
      <c r="P2093">
        <f t="shared" si="129"/>
        <v>38559458.972972974</v>
      </c>
      <c r="Q2093" t="s">
        <v>8316</v>
      </c>
      <c r="R2093" t="s">
        <v>8356</v>
      </c>
      <c r="S2093" s="15">
        <f t="shared" si="130"/>
        <v>42081.731273148151</v>
      </c>
      <c r="T2093" s="15">
        <f t="shared" si="131"/>
        <v>42111.731273148151</v>
      </c>
    </row>
    <row r="2094" spans="1:20" ht="48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>
        <f t="shared" si="128"/>
        <v>116.96666666666667</v>
      </c>
      <c r="P2094">
        <f t="shared" si="129"/>
        <v>10890866.045801526</v>
      </c>
      <c r="Q2094" t="s">
        <v>8324</v>
      </c>
      <c r="R2094" t="s">
        <v>8325</v>
      </c>
      <c r="S2094" s="15">
        <f t="shared" si="130"/>
        <v>42081.77143518519</v>
      </c>
      <c r="T2094" s="15">
        <f t="shared" si="131"/>
        <v>42119</v>
      </c>
    </row>
    <row r="2095" spans="1:20" ht="48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>
        <f t="shared" si="128"/>
        <v>100</v>
      </c>
      <c r="P2095">
        <f t="shared" si="129"/>
        <v>29723156.354166668</v>
      </c>
      <c r="Q2095" t="s">
        <v>8324</v>
      </c>
      <c r="R2095" t="s">
        <v>8353</v>
      </c>
      <c r="S2095" s="15">
        <f t="shared" si="130"/>
        <v>42081.864641203705</v>
      </c>
      <c r="T2095" s="15">
        <f t="shared" si="131"/>
        <v>42114.201388888891</v>
      </c>
    </row>
    <row r="2096" spans="1:20" ht="48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>
        <f t="shared" si="128"/>
        <v>102.99897959183673</v>
      </c>
      <c r="P2096">
        <f t="shared" si="129"/>
        <v>3220575.3273137696</v>
      </c>
      <c r="Q2096" t="s">
        <v>8318</v>
      </c>
      <c r="R2096" t="s">
        <v>8348</v>
      </c>
      <c r="S2096" s="15">
        <f t="shared" si="130"/>
        <v>42081.903587962966</v>
      </c>
      <c r="T2096" s="15">
        <f t="shared" si="131"/>
        <v>42111</v>
      </c>
    </row>
    <row r="2097" spans="1:20" ht="16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>
        <f t="shared" si="128"/>
        <v>2.7204081632653061</v>
      </c>
      <c r="P2097">
        <f t="shared" si="129"/>
        <v>142672921</v>
      </c>
      <c r="Q2097" t="s">
        <v>8318</v>
      </c>
      <c r="R2097" t="s">
        <v>8354</v>
      </c>
      <c r="S2097" s="15">
        <f t="shared" si="130"/>
        <v>42082.069560185191</v>
      </c>
      <c r="T2097" s="15">
        <f t="shared" si="131"/>
        <v>42112.069560185191</v>
      </c>
    </row>
    <row r="2098" spans="1:20" ht="64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>
        <f t="shared" si="128"/>
        <v>25.259090909090908</v>
      </c>
      <c r="P2098">
        <f t="shared" si="129"/>
        <v>43235543.272727273</v>
      </c>
      <c r="Q2098" t="s">
        <v>8335</v>
      </c>
      <c r="R2098" t="s">
        <v>8336</v>
      </c>
      <c r="S2098" s="15">
        <f t="shared" si="130"/>
        <v>42082.575555555552</v>
      </c>
      <c r="T2098" s="15">
        <f t="shared" si="131"/>
        <v>42105.25</v>
      </c>
    </row>
    <row r="2099" spans="1:20" ht="48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>
        <f t="shared" si="128"/>
        <v>100</v>
      </c>
      <c r="P2099">
        <f t="shared" si="129"/>
        <v>109751793.84615384</v>
      </c>
      <c r="Q2099" t="s">
        <v>8324</v>
      </c>
      <c r="R2099" t="s">
        <v>8325</v>
      </c>
      <c r="S2099" s="15">
        <f t="shared" si="130"/>
        <v>42082.580092592587</v>
      </c>
      <c r="T2099" s="15">
        <f t="shared" si="131"/>
        <v>42112.580092592587</v>
      </c>
    </row>
    <row r="2100" spans="1:20" ht="48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>
        <f t="shared" si="128"/>
        <v>0.60869565217391308</v>
      </c>
      <c r="P2100">
        <f t="shared" si="129"/>
        <v>1426783922</v>
      </c>
      <c r="Q2100" t="s">
        <v>8318</v>
      </c>
      <c r="R2100" t="s">
        <v>8320</v>
      </c>
      <c r="S2100" s="15">
        <f t="shared" si="130"/>
        <v>42082.702800925923</v>
      </c>
      <c r="T2100" s="15">
        <f t="shared" si="131"/>
        <v>42112.702800925923</v>
      </c>
    </row>
    <row r="2101" spans="1:20" ht="48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>
        <f t="shared" si="128"/>
        <v>11.328275684711327</v>
      </c>
      <c r="P2101">
        <f t="shared" si="129"/>
        <v>83928974.294117644</v>
      </c>
      <c r="Q2101" t="s">
        <v>8318</v>
      </c>
      <c r="R2101" t="s">
        <v>8320</v>
      </c>
      <c r="S2101" s="15">
        <f t="shared" si="130"/>
        <v>42082.802812499998</v>
      </c>
      <c r="T2101" s="15">
        <f t="shared" si="131"/>
        <v>42104.207638888889</v>
      </c>
    </row>
    <row r="2102" spans="1:20" ht="48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>
        <f t="shared" si="128"/>
        <v>0.42599999999999999</v>
      </c>
      <c r="P2102">
        <f t="shared" si="129"/>
        <v>178351954.75</v>
      </c>
      <c r="Q2102" t="s">
        <v>8318</v>
      </c>
      <c r="R2102" t="s">
        <v>8319</v>
      </c>
      <c r="S2102" s="15">
        <f t="shared" si="130"/>
        <v>42083.069884259254</v>
      </c>
      <c r="T2102" s="15">
        <f t="shared" si="131"/>
        <v>42128.069884259254</v>
      </c>
    </row>
    <row r="2103" spans="1:20" ht="48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>
        <f t="shared" si="128"/>
        <v>110.00666666666667</v>
      </c>
      <c r="P2103">
        <f t="shared" si="129"/>
        <v>11146997.6484375</v>
      </c>
      <c r="Q2103" t="s">
        <v>8316</v>
      </c>
      <c r="R2103" t="s">
        <v>8356</v>
      </c>
      <c r="S2103" s="15">
        <f t="shared" si="130"/>
        <v>42083.070590277777</v>
      </c>
      <c r="T2103" s="15">
        <f t="shared" si="131"/>
        <v>42110.118055555555</v>
      </c>
    </row>
    <row r="2104" spans="1:20" ht="48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>
        <f t="shared" si="128"/>
        <v>123.14285714285715</v>
      </c>
      <c r="P2104">
        <f t="shared" si="129"/>
        <v>31019282.043478262</v>
      </c>
      <c r="Q2104" t="s">
        <v>8318</v>
      </c>
      <c r="R2104" t="s">
        <v>8355</v>
      </c>
      <c r="S2104" s="15">
        <f t="shared" si="130"/>
        <v>42083.895532407405</v>
      </c>
      <c r="T2104" s="15">
        <f t="shared" si="131"/>
        <v>42128.895532407405</v>
      </c>
    </row>
    <row r="2105" spans="1:20" ht="48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>
        <f t="shared" si="128"/>
        <v>89.666666666666657</v>
      </c>
      <c r="P2105">
        <f t="shared" si="129"/>
        <v>38566815.270270273</v>
      </c>
      <c r="Q2105" t="s">
        <v>8316</v>
      </c>
      <c r="R2105" t="s">
        <v>8358</v>
      </c>
      <c r="S2105" s="15">
        <f t="shared" si="130"/>
        <v>42084.881539351853</v>
      </c>
      <c r="T2105" s="15">
        <f t="shared" si="131"/>
        <v>42114.881539351853</v>
      </c>
    </row>
    <row r="2106" spans="1:20" ht="32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>
        <f t="shared" si="128"/>
        <v>108.57142857142857</v>
      </c>
      <c r="P2106">
        <f t="shared" si="129"/>
        <v>16594441.058139535</v>
      </c>
      <c r="Q2106" t="s">
        <v>8316</v>
      </c>
      <c r="R2106" t="s">
        <v>8317</v>
      </c>
      <c r="S2106" s="15">
        <f t="shared" si="130"/>
        <v>42086.614942129629</v>
      </c>
      <c r="T2106" s="15">
        <f t="shared" si="131"/>
        <v>42117.290972222225</v>
      </c>
    </row>
    <row r="2107" spans="1:20" ht="48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>
        <f t="shared" si="128"/>
        <v>0</v>
      </c>
      <c r="P2107" t="e">
        <f t="shared" si="129"/>
        <v>#DIV/0!</v>
      </c>
      <c r="Q2107" t="s">
        <v>8321</v>
      </c>
      <c r="R2107" t="s">
        <v>8340</v>
      </c>
      <c r="S2107" s="15">
        <f t="shared" si="130"/>
        <v>42086.811400462961</v>
      </c>
      <c r="T2107" s="15">
        <f t="shared" si="131"/>
        <v>42134.811400462961</v>
      </c>
    </row>
    <row r="2108" spans="1:20" ht="48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>
        <f t="shared" si="128"/>
        <v>0</v>
      </c>
      <c r="P2108" t="e">
        <f t="shared" si="129"/>
        <v>#DIV/0!</v>
      </c>
      <c r="Q2108" t="s">
        <v>8318</v>
      </c>
      <c r="R2108" t="s">
        <v>8319</v>
      </c>
      <c r="S2108" s="15">
        <f t="shared" si="130"/>
        <v>42086.83085648148</v>
      </c>
      <c r="T2108" s="15">
        <f t="shared" si="131"/>
        <v>42116.83085648148</v>
      </c>
    </row>
    <row r="2109" spans="1:20" ht="48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>
        <f t="shared" si="128"/>
        <v>3</v>
      </c>
      <c r="P2109">
        <f t="shared" si="129"/>
        <v>475728281</v>
      </c>
      <c r="Q2109" t="s">
        <v>8318</v>
      </c>
      <c r="R2109" t="s">
        <v>8319</v>
      </c>
      <c r="S2109" s="15">
        <f t="shared" si="130"/>
        <v>42087.343090277776</v>
      </c>
      <c r="T2109" s="15">
        <f t="shared" si="131"/>
        <v>42132.343090277776</v>
      </c>
    </row>
    <row r="2110" spans="1:20" ht="48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>
        <f t="shared" si="128"/>
        <v>152.60429999999999</v>
      </c>
      <c r="P2110">
        <f t="shared" si="129"/>
        <v>3036623.2297872342</v>
      </c>
      <c r="Q2110" t="s">
        <v>8318</v>
      </c>
      <c r="R2110" t="s">
        <v>8348</v>
      </c>
      <c r="S2110" s="15">
        <f t="shared" si="130"/>
        <v>42087.668032407411</v>
      </c>
      <c r="T2110" s="15">
        <f t="shared" si="131"/>
        <v>42132.668032407411</v>
      </c>
    </row>
    <row r="2111" spans="1:20" ht="48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>
        <f t="shared" si="128"/>
        <v>121.2</v>
      </c>
      <c r="P2111">
        <f t="shared" si="129"/>
        <v>49214536.551724136</v>
      </c>
      <c r="Q2111" t="s">
        <v>8316</v>
      </c>
      <c r="R2111" t="s">
        <v>8317</v>
      </c>
      <c r="S2111" s="15">
        <f t="shared" si="130"/>
        <v>42087.768055555556</v>
      </c>
      <c r="T2111" s="15">
        <f t="shared" si="131"/>
        <v>42111.666666666672</v>
      </c>
    </row>
    <row r="2112" spans="1:20" ht="48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>
        <f t="shared" si="128"/>
        <v>100</v>
      </c>
      <c r="P2112">
        <f t="shared" si="129"/>
        <v>57088946.200000003</v>
      </c>
      <c r="Q2112" t="s">
        <v>8316</v>
      </c>
      <c r="R2112" t="s">
        <v>8358</v>
      </c>
      <c r="S2112" s="15">
        <f t="shared" si="130"/>
        <v>42087.792303240742</v>
      </c>
      <c r="T2112" s="15">
        <f t="shared" si="131"/>
        <v>42103.792303240742</v>
      </c>
    </row>
    <row r="2113" spans="1:20" ht="48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>
        <f t="shared" si="128"/>
        <v>109.10714285714285</v>
      </c>
      <c r="P2113">
        <f t="shared" si="129"/>
        <v>75117084.526315793</v>
      </c>
      <c r="Q2113" t="s">
        <v>8324</v>
      </c>
      <c r="R2113" t="s">
        <v>8325</v>
      </c>
      <c r="S2113" s="15">
        <f t="shared" si="130"/>
        <v>42087.803310185183</v>
      </c>
      <c r="T2113" s="15">
        <f t="shared" si="131"/>
        <v>42121.716666666667</v>
      </c>
    </row>
    <row r="2114" spans="1:20" ht="48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>
        <f t="shared" ref="O2114:O2177" si="132">(E2114/D2114)*100</f>
        <v>0.26666666666666666</v>
      </c>
      <c r="P2114">
        <f t="shared" ref="P2114:P2177" si="133">(J2114/L2114)</f>
        <v>713615569</v>
      </c>
      <c r="Q2114" t="s">
        <v>8335</v>
      </c>
      <c r="R2114" t="s">
        <v>8336</v>
      </c>
      <c r="S2114" s="15">
        <f t="shared" ref="S2114:S2177" si="134">(((J2114/60)/60)/24)+DATE(1970,1,1)</f>
        <v>42087.878912037035</v>
      </c>
      <c r="T2114" s="15">
        <f t="shared" ref="T2114:T2177" si="135">(((I2114/60)/60)/24)+DATE(1970,1,1)</f>
        <v>42117.878912037035</v>
      </c>
    </row>
    <row r="2115" spans="1:20" ht="48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>
        <f t="shared" si="132"/>
        <v>3.2727272727272729</v>
      </c>
      <c r="P2115">
        <f t="shared" si="133"/>
        <v>237874595.16666666</v>
      </c>
      <c r="Q2115" t="s">
        <v>8318</v>
      </c>
      <c r="R2115" t="s">
        <v>8319</v>
      </c>
      <c r="S2115" s="15">
        <f t="shared" si="134"/>
        <v>42088.069108796291</v>
      </c>
      <c r="T2115" s="15">
        <f t="shared" si="135"/>
        <v>42118.069108796291</v>
      </c>
    </row>
    <row r="2116" spans="1:20" ht="48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>
        <f t="shared" si="132"/>
        <v>101.23076923076924</v>
      </c>
      <c r="P2116">
        <f t="shared" si="133"/>
        <v>89206507.9375</v>
      </c>
      <c r="Q2116" t="s">
        <v>8316</v>
      </c>
      <c r="R2116" t="s">
        <v>8317</v>
      </c>
      <c r="S2116" s="15">
        <f t="shared" si="134"/>
        <v>42088.723692129628</v>
      </c>
      <c r="T2116" s="15">
        <f t="shared" si="135"/>
        <v>42115.723692129628</v>
      </c>
    </row>
    <row r="2117" spans="1:20" ht="48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>
        <f t="shared" si="132"/>
        <v>140</v>
      </c>
      <c r="P2117">
        <f t="shared" si="133"/>
        <v>142732034.09999999</v>
      </c>
      <c r="Q2117" t="s">
        <v>8316</v>
      </c>
      <c r="R2117" t="s">
        <v>8317</v>
      </c>
      <c r="S2117" s="15">
        <f t="shared" si="134"/>
        <v>42088.911354166667</v>
      </c>
      <c r="T2117" s="15">
        <f t="shared" si="135"/>
        <v>42118.911354166667</v>
      </c>
    </row>
    <row r="2118" spans="1:20" ht="48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>
        <f t="shared" si="132"/>
        <v>119.6</v>
      </c>
      <c r="P2118">
        <f t="shared" si="133"/>
        <v>47578788.166666664</v>
      </c>
      <c r="Q2118" t="s">
        <v>8316</v>
      </c>
      <c r="R2118" t="s">
        <v>8317</v>
      </c>
      <c r="S2118" s="15">
        <f t="shared" si="134"/>
        <v>42089.412557870368</v>
      </c>
      <c r="T2118" s="15">
        <f t="shared" si="135"/>
        <v>42117.770833333328</v>
      </c>
    </row>
    <row r="2119" spans="1:20" ht="48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>
        <f t="shared" si="132"/>
        <v>125.60416666666667</v>
      </c>
      <c r="P2119">
        <f t="shared" si="133"/>
        <v>13857953.941747572</v>
      </c>
      <c r="Q2119" t="s">
        <v>8337</v>
      </c>
      <c r="R2119" t="s">
        <v>8338</v>
      </c>
      <c r="S2119" s="15">
        <f t="shared" si="134"/>
        <v>42089.477500000001</v>
      </c>
      <c r="T2119" s="15">
        <f t="shared" si="135"/>
        <v>42110.477500000001</v>
      </c>
    </row>
    <row r="2120" spans="1:20" ht="32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>
        <f t="shared" si="132"/>
        <v>5.3846153846153842E-2</v>
      </c>
      <c r="P2120">
        <f t="shared" si="133"/>
        <v>713695278.5</v>
      </c>
      <c r="Q2120" t="s">
        <v>8335</v>
      </c>
      <c r="R2120" t="s">
        <v>8336</v>
      </c>
      <c r="S2120" s="15">
        <f t="shared" si="134"/>
        <v>42089.724039351851</v>
      </c>
      <c r="T2120" s="15">
        <f t="shared" si="135"/>
        <v>42134.724039351851</v>
      </c>
    </row>
    <row r="2121" spans="1:20" ht="48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>
        <f t="shared" si="132"/>
        <v>100.64</v>
      </c>
      <c r="P2121">
        <f t="shared" si="133"/>
        <v>10052048.598591549</v>
      </c>
      <c r="Q2121" t="s">
        <v>8309</v>
      </c>
      <c r="R2121" t="s">
        <v>8314</v>
      </c>
      <c r="S2121" s="15">
        <f t="shared" si="134"/>
        <v>42089.72802083334</v>
      </c>
      <c r="T2121" s="15">
        <f t="shared" si="135"/>
        <v>42125.165972222225</v>
      </c>
    </row>
    <row r="2122" spans="1:20" ht="48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>
        <f t="shared" si="132"/>
        <v>101.89999999999999</v>
      </c>
      <c r="P2122">
        <f t="shared" si="133"/>
        <v>20686955.971014492</v>
      </c>
      <c r="Q2122" t="s">
        <v>8309</v>
      </c>
      <c r="R2122" t="s">
        <v>8310</v>
      </c>
      <c r="S2122" s="15">
        <f t="shared" si="134"/>
        <v>42089.83289351852</v>
      </c>
      <c r="T2122" s="15">
        <f t="shared" si="135"/>
        <v>42119.83289351852</v>
      </c>
    </row>
    <row r="2123" spans="1:20" ht="48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>
        <f t="shared" si="132"/>
        <v>0</v>
      </c>
      <c r="P2123" t="e">
        <f t="shared" si="133"/>
        <v>#DIV/0!</v>
      </c>
      <c r="Q2123" t="s">
        <v>8335</v>
      </c>
      <c r="R2123" t="s">
        <v>8336</v>
      </c>
      <c r="S2123" s="15">
        <f t="shared" si="134"/>
        <v>42089.84520833334</v>
      </c>
      <c r="T2123" s="15">
        <f t="shared" si="135"/>
        <v>42119.84520833334</v>
      </c>
    </row>
    <row r="2124" spans="1:20" ht="48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>
        <f t="shared" si="132"/>
        <v>28.466666666666669</v>
      </c>
      <c r="P2124">
        <f t="shared" si="133"/>
        <v>203915128</v>
      </c>
      <c r="Q2124" t="s">
        <v>8316</v>
      </c>
      <c r="R2124" t="s">
        <v>8317</v>
      </c>
      <c r="S2124" s="15">
        <f t="shared" si="134"/>
        <v>42089.901574074072</v>
      </c>
      <c r="T2124" s="15">
        <f t="shared" si="135"/>
        <v>42149.901574074072</v>
      </c>
    </row>
    <row r="2125" spans="1:20" ht="48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>
        <f t="shared" si="132"/>
        <v>23.163076923076922</v>
      </c>
      <c r="P2125">
        <f t="shared" si="133"/>
        <v>21304901.223880596</v>
      </c>
      <c r="Q2125" t="s">
        <v>8309</v>
      </c>
      <c r="R2125" t="s">
        <v>8312</v>
      </c>
      <c r="S2125" s="15">
        <f t="shared" si="134"/>
        <v>42090.161828703705</v>
      </c>
      <c r="T2125" s="15">
        <f t="shared" si="135"/>
        <v>42150.161828703705</v>
      </c>
    </row>
    <row r="2126" spans="1:20" ht="48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>
        <f t="shared" si="132"/>
        <v>4.5600000000000005</v>
      </c>
      <c r="P2126">
        <f t="shared" si="133"/>
        <v>57099448.880000003</v>
      </c>
      <c r="Q2126" t="s">
        <v>8318</v>
      </c>
      <c r="R2126" t="s">
        <v>8320</v>
      </c>
      <c r="S2126" s="15">
        <f t="shared" si="134"/>
        <v>42090.831273148149</v>
      </c>
      <c r="T2126" s="15">
        <f t="shared" si="135"/>
        <v>42135.831273148149</v>
      </c>
    </row>
    <row r="2127" spans="1:20" ht="48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>
        <f t="shared" si="132"/>
        <v>30.333333333333336</v>
      </c>
      <c r="P2127">
        <f t="shared" si="133"/>
        <v>158610326.55555555</v>
      </c>
      <c r="Q2127" t="s">
        <v>8316</v>
      </c>
      <c r="R2127" t="s">
        <v>8358</v>
      </c>
      <c r="S2127" s="15">
        <f t="shared" si="134"/>
        <v>42090.909016203703</v>
      </c>
      <c r="T2127" s="15">
        <f t="shared" si="135"/>
        <v>42097.909016203703</v>
      </c>
    </row>
    <row r="2128" spans="1:20" ht="32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>
        <f t="shared" si="132"/>
        <v>171.94285714285715</v>
      </c>
      <c r="P2128">
        <f t="shared" si="133"/>
        <v>3641564.387755102</v>
      </c>
      <c r="Q2128" t="s">
        <v>8316</v>
      </c>
      <c r="R2128" t="s">
        <v>8356</v>
      </c>
      <c r="S2128" s="15">
        <f t="shared" si="134"/>
        <v>42090.912500000006</v>
      </c>
      <c r="T2128" s="15">
        <f t="shared" si="135"/>
        <v>42150.912500000006</v>
      </c>
    </row>
    <row r="2129" spans="1:20" ht="32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>
        <f t="shared" si="132"/>
        <v>0</v>
      </c>
      <c r="P2129" t="e">
        <f t="shared" si="133"/>
        <v>#DIV/0!</v>
      </c>
      <c r="Q2129" t="s">
        <v>8309</v>
      </c>
      <c r="R2129" t="s">
        <v>8315</v>
      </c>
      <c r="S2129" s="15">
        <f t="shared" si="134"/>
        <v>42091.778703703705</v>
      </c>
      <c r="T2129" s="15">
        <f t="shared" si="135"/>
        <v>42151.778703703705</v>
      </c>
    </row>
    <row r="2130" spans="1:20" ht="48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>
        <f t="shared" si="132"/>
        <v>0</v>
      </c>
      <c r="P2130" t="e">
        <f t="shared" si="133"/>
        <v>#DIV/0!</v>
      </c>
      <c r="Q2130" t="s">
        <v>8321</v>
      </c>
      <c r="R2130" t="s">
        <v>8340</v>
      </c>
      <c r="S2130" s="15">
        <f t="shared" si="134"/>
        <v>42093.131469907406</v>
      </c>
      <c r="T2130" s="15">
        <f t="shared" si="135"/>
        <v>42123.131469907406</v>
      </c>
    </row>
    <row r="2131" spans="1:20" ht="48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>
        <f t="shared" si="132"/>
        <v>0</v>
      </c>
      <c r="P2131" t="e">
        <f t="shared" si="133"/>
        <v>#DIV/0!</v>
      </c>
      <c r="Q2131" t="s">
        <v>8335</v>
      </c>
      <c r="R2131" t="s">
        <v>8336</v>
      </c>
      <c r="S2131" s="15">
        <f t="shared" si="134"/>
        <v>42093.181944444441</v>
      </c>
      <c r="T2131" s="15">
        <f t="shared" si="135"/>
        <v>42123.181944444441</v>
      </c>
    </row>
    <row r="2132" spans="1:20" ht="48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>
        <f t="shared" si="132"/>
        <v>19.25</v>
      </c>
      <c r="P2132">
        <f t="shared" si="133"/>
        <v>237954071</v>
      </c>
      <c r="Q2132" t="s">
        <v>8316</v>
      </c>
      <c r="R2132" t="s">
        <v>8317</v>
      </c>
      <c r="S2132" s="15">
        <f t="shared" si="134"/>
        <v>42093.588263888887</v>
      </c>
      <c r="T2132" s="15">
        <f t="shared" si="135"/>
        <v>42123.588263888887</v>
      </c>
    </row>
    <row r="2133" spans="1:20" ht="48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>
        <f t="shared" si="132"/>
        <v>108.08333333333333</v>
      </c>
      <c r="P2133">
        <f t="shared" si="133"/>
        <v>16042014.247191012</v>
      </c>
      <c r="Q2133" t="s">
        <v>8309</v>
      </c>
      <c r="R2133" t="s">
        <v>8314</v>
      </c>
      <c r="S2133" s="15">
        <f t="shared" si="134"/>
        <v>42093.760046296295</v>
      </c>
      <c r="T2133" s="15">
        <f t="shared" si="135"/>
        <v>42123.760046296295</v>
      </c>
    </row>
    <row r="2134" spans="1:20" ht="48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>
        <f t="shared" si="132"/>
        <v>130</v>
      </c>
      <c r="P2134">
        <f t="shared" si="133"/>
        <v>52879317.888888888</v>
      </c>
      <c r="Q2134" t="s">
        <v>8316</v>
      </c>
      <c r="R2134" t="s">
        <v>8317</v>
      </c>
      <c r="S2134" s="15">
        <f t="shared" si="134"/>
        <v>42093.786840277782</v>
      </c>
      <c r="T2134" s="15">
        <f t="shared" si="135"/>
        <v>42120.26944444445</v>
      </c>
    </row>
    <row r="2135" spans="1:20" ht="32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>
        <f t="shared" si="132"/>
        <v>108.88</v>
      </c>
      <c r="P2135">
        <f t="shared" si="133"/>
        <v>79319328.111111104</v>
      </c>
      <c r="Q2135" t="s">
        <v>8324</v>
      </c>
      <c r="R2135" t="s">
        <v>8353</v>
      </c>
      <c r="S2135" s="15">
        <f t="shared" si="134"/>
        <v>42093.860023148154</v>
      </c>
      <c r="T2135" s="15">
        <f t="shared" si="135"/>
        <v>42125.582638888889</v>
      </c>
    </row>
    <row r="2136" spans="1:20" ht="48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>
        <f t="shared" si="132"/>
        <v>100</v>
      </c>
      <c r="P2136">
        <f t="shared" si="133"/>
        <v>18304529.03846154</v>
      </c>
      <c r="Q2136" t="s">
        <v>8324</v>
      </c>
      <c r="R2136" t="s">
        <v>8325</v>
      </c>
      <c r="S2136" s="15">
        <f t="shared" si="134"/>
        <v>42093.922048611115</v>
      </c>
      <c r="T2136" s="15">
        <f t="shared" si="135"/>
        <v>42128.167361111111</v>
      </c>
    </row>
    <row r="2137" spans="1:20" ht="32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>
        <f t="shared" si="132"/>
        <v>0.5714285714285714</v>
      </c>
      <c r="P2137">
        <f t="shared" si="133"/>
        <v>203966962.7142857</v>
      </c>
      <c r="Q2137" t="s">
        <v>8318</v>
      </c>
      <c r="R2137" t="s">
        <v>8319</v>
      </c>
      <c r="S2137" s="15">
        <f t="shared" si="134"/>
        <v>42094.101145833338</v>
      </c>
      <c r="T2137" s="15">
        <f t="shared" si="135"/>
        <v>42124.101145833338</v>
      </c>
    </row>
    <row r="2138" spans="1:20" ht="48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>
        <f t="shared" si="132"/>
        <v>120.88000000000001</v>
      </c>
      <c r="P2138">
        <f t="shared" si="133"/>
        <v>37573169.263157897</v>
      </c>
      <c r="Q2138" t="s">
        <v>8324</v>
      </c>
      <c r="R2138" t="s">
        <v>8325</v>
      </c>
      <c r="S2138" s="15">
        <f t="shared" si="134"/>
        <v>42094.236481481479</v>
      </c>
      <c r="T2138" s="15">
        <f t="shared" si="135"/>
        <v>42115.236481481479</v>
      </c>
    </row>
    <row r="2139" spans="1:20" ht="48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>
        <f t="shared" si="132"/>
        <v>0.47222222222222221</v>
      </c>
      <c r="P2139">
        <f t="shared" si="133"/>
        <v>203973950.14285713</v>
      </c>
      <c r="Q2139" t="s">
        <v>8332</v>
      </c>
      <c r="R2139" t="s">
        <v>8334</v>
      </c>
      <c r="S2139" s="15">
        <f t="shared" si="134"/>
        <v>42094.667256944449</v>
      </c>
      <c r="T2139" s="15">
        <f t="shared" si="135"/>
        <v>42124.667256944449</v>
      </c>
    </row>
    <row r="2140" spans="1:20" ht="32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>
        <f t="shared" si="132"/>
        <v>35.338000000000001</v>
      </c>
      <c r="P2140">
        <f t="shared" si="133"/>
        <v>4823749.4155405406</v>
      </c>
      <c r="Q2140" t="s">
        <v>8318</v>
      </c>
      <c r="R2140" t="s">
        <v>8320</v>
      </c>
      <c r="S2140" s="15">
        <f t="shared" si="134"/>
        <v>42094.808182870373</v>
      </c>
      <c r="T2140" s="15">
        <f t="shared" si="135"/>
        <v>42124.808182870373</v>
      </c>
    </row>
    <row r="2141" spans="1:20" ht="16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>
        <f t="shared" si="132"/>
        <v>0.03</v>
      </c>
      <c r="P2141">
        <f t="shared" si="133"/>
        <v>713933100</v>
      </c>
      <c r="Q2141" t="s">
        <v>8316</v>
      </c>
      <c r="R2141" t="s">
        <v>8317</v>
      </c>
      <c r="S2141" s="15">
        <f t="shared" si="134"/>
        <v>42095.229166666672</v>
      </c>
      <c r="T2141" s="15">
        <f t="shared" si="135"/>
        <v>42109.211111111115</v>
      </c>
    </row>
    <row r="2142" spans="1:20" ht="32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>
        <f t="shared" si="132"/>
        <v>104.44</v>
      </c>
      <c r="P2142">
        <f t="shared" si="133"/>
        <v>62081182.478260867</v>
      </c>
      <c r="Q2142" t="s">
        <v>8318</v>
      </c>
      <c r="R2142" t="s">
        <v>8348</v>
      </c>
      <c r="S2142" s="15">
        <f t="shared" si="134"/>
        <v>42095.240706018521</v>
      </c>
      <c r="T2142" s="15">
        <f t="shared" si="135"/>
        <v>42125.240706018521</v>
      </c>
    </row>
    <row r="2143" spans="1:20" ht="48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>
        <f t="shared" si="132"/>
        <v>3.4125000000000001</v>
      </c>
      <c r="P2143">
        <f t="shared" si="133"/>
        <v>118989897.66666667</v>
      </c>
      <c r="Q2143" t="s">
        <v>8316</v>
      </c>
      <c r="R2143" t="s">
        <v>8358</v>
      </c>
      <c r="S2143" s="15">
        <f t="shared" si="134"/>
        <v>42095.374675925923</v>
      </c>
      <c r="T2143" s="15">
        <f t="shared" si="135"/>
        <v>42125.374675925923</v>
      </c>
    </row>
    <row r="2144" spans="1:20" ht="48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>
        <f t="shared" si="132"/>
        <v>7.8680000000000003</v>
      </c>
      <c r="P2144">
        <f t="shared" si="133"/>
        <v>83995633</v>
      </c>
      <c r="Q2144" t="s">
        <v>8324</v>
      </c>
      <c r="R2144" t="s">
        <v>8346</v>
      </c>
      <c r="S2144" s="15">
        <f t="shared" si="134"/>
        <v>42095.918530092589</v>
      </c>
      <c r="T2144" s="15">
        <f t="shared" si="135"/>
        <v>42125.918530092589</v>
      </c>
    </row>
    <row r="2145" spans="1:20" ht="48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>
        <f t="shared" si="132"/>
        <v>0</v>
      </c>
      <c r="P2145" t="e">
        <f t="shared" si="133"/>
        <v>#DIV/0!</v>
      </c>
      <c r="Q2145" t="s">
        <v>8309</v>
      </c>
      <c r="R2145" t="s">
        <v>8312</v>
      </c>
      <c r="S2145" s="15">
        <f t="shared" si="134"/>
        <v>42096.410115740742</v>
      </c>
      <c r="T2145" s="15">
        <f t="shared" si="135"/>
        <v>42140.427777777775</v>
      </c>
    </row>
    <row r="2146" spans="1:20" ht="48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>
        <f t="shared" si="132"/>
        <v>0</v>
      </c>
      <c r="P2146" t="e">
        <f t="shared" si="133"/>
        <v>#DIV/0!</v>
      </c>
      <c r="Q2146" t="s">
        <v>8316</v>
      </c>
      <c r="R2146" t="s">
        <v>8317</v>
      </c>
      <c r="S2146" s="15">
        <f t="shared" si="134"/>
        <v>42096.544548611113</v>
      </c>
      <c r="T2146" s="15">
        <f t="shared" si="135"/>
        <v>42126.544548611113</v>
      </c>
    </row>
    <row r="2147" spans="1:20" ht="48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>
        <f t="shared" si="132"/>
        <v>126.02</v>
      </c>
      <c r="P2147">
        <f t="shared" si="133"/>
        <v>20112500.126760565</v>
      </c>
      <c r="Q2147" t="s">
        <v>8324</v>
      </c>
      <c r="R2147" t="s">
        <v>8325</v>
      </c>
      <c r="S2147" s="15">
        <f t="shared" si="134"/>
        <v>42096.633206018523</v>
      </c>
      <c r="T2147" s="15">
        <f t="shared" si="135"/>
        <v>42126.633206018523</v>
      </c>
    </row>
    <row r="2148" spans="1:20" ht="32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>
        <f t="shared" si="132"/>
        <v>0</v>
      </c>
      <c r="P2148" t="e">
        <f t="shared" si="133"/>
        <v>#DIV/0!</v>
      </c>
      <c r="Q2148" t="s">
        <v>8309</v>
      </c>
      <c r="R2148" t="s">
        <v>8313</v>
      </c>
      <c r="S2148" s="15">
        <f t="shared" si="134"/>
        <v>42096.686400462961</v>
      </c>
      <c r="T2148" s="15">
        <f t="shared" si="135"/>
        <v>42156.686400462961</v>
      </c>
    </row>
    <row r="2149" spans="1:20" ht="48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>
        <f t="shared" si="132"/>
        <v>3.3333333333333333E-2</v>
      </c>
      <c r="P2149">
        <f t="shared" si="133"/>
        <v>1427993710</v>
      </c>
      <c r="Q2149" t="s">
        <v>8309</v>
      </c>
      <c r="R2149" t="s">
        <v>8312</v>
      </c>
      <c r="S2149" s="15">
        <f t="shared" si="134"/>
        <v>42096.704976851848</v>
      </c>
      <c r="T2149" s="15">
        <f t="shared" si="135"/>
        <v>42112.427777777775</v>
      </c>
    </row>
    <row r="2150" spans="1:20" ht="48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>
        <f t="shared" si="132"/>
        <v>0.6875</v>
      </c>
      <c r="P2150">
        <f t="shared" si="133"/>
        <v>714006068</v>
      </c>
      <c r="Q2150" t="s">
        <v>8318</v>
      </c>
      <c r="R2150" t="s">
        <v>8319</v>
      </c>
      <c r="S2150" s="15">
        <f t="shared" si="134"/>
        <v>42096.918240740735</v>
      </c>
      <c r="T2150" s="15">
        <f t="shared" si="135"/>
        <v>42126.918240740735</v>
      </c>
    </row>
    <row r="2151" spans="1:20" ht="48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>
        <f t="shared" si="132"/>
        <v>4.8000000000000004E-3</v>
      </c>
      <c r="P2151">
        <f t="shared" si="133"/>
        <v>158675032.55555555</v>
      </c>
      <c r="Q2151" t="s">
        <v>8316</v>
      </c>
      <c r="R2151" t="s">
        <v>8356</v>
      </c>
      <c r="S2151" s="15">
        <f t="shared" si="134"/>
        <v>42097.649224537032</v>
      </c>
      <c r="T2151" s="15">
        <f t="shared" si="135"/>
        <v>42157.649224537032</v>
      </c>
    </row>
    <row r="2152" spans="1:20" ht="48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>
        <f t="shared" si="132"/>
        <v>59.774999999999999</v>
      </c>
      <c r="P2152">
        <f t="shared" si="133"/>
        <v>12205833.17094017</v>
      </c>
      <c r="Q2152" t="s">
        <v>8316</v>
      </c>
      <c r="R2152" t="s">
        <v>8356</v>
      </c>
      <c r="S2152" s="15">
        <f t="shared" si="134"/>
        <v>42097.732418981483</v>
      </c>
      <c r="T2152" s="15">
        <f t="shared" si="135"/>
        <v>42115.249305555553</v>
      </c>
    </row>
    <row r="2153" spans="1:20" ht="48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>
        <f t="shared" si="132"/>
        <v>118.5</v>
      </c>
      <c r="P2153">
        <f t="shared" si="133"/>
        <v>62090717.434782609</v>
      </c>
      <c r="Q2153" t="s">
        <v>8309</v>
      </c>
      <c r="R2153" t="s">
        <v>8310</v>
      </c>
      <c r="S2153" s="15">
        <f t="shared" si="134"/>
        <v>42097.778946759259</v>
      </c>
      <c r="T2153" s="15">
        <f t="shared" si="135"/>
        <v>42124.638888888891</v>
      </c>
    </row>
    <row r="2154" spans="1:20" ht="48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>
        <f t="shared" si="132"/>
        <v>162.5</v>
      </c>
      <c r="P2154">
        <f t="shared" si="133"/>
        <v>84005126.64705883</v>
      </c>
      <c r="Q2154" t="s">
        <v>8316</v>
      </c>
      <c r="R2154" t="s">
        <v>8317</v>
      </c>
      <c r="S2154" s="15">
        <f t="shared" si="134"/>
        <v>42097.786493055552</v>
      </c>
      <c r="T2154" s="15">
        <f t="shared" si="135"/>
        <v>42127.952083333337</v>
      </c>
    </row>
    <row r="2155" spans="1:20" ht="48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>
        <f t="shared" si="132"/>
        <v>100</v>
      </c>
      <c r="P2155">
        <f t="shared" si="133"/>
        <v>238015787.83333334</v>
      </c>
      <c r="Q2155" t="s">
        <v>8316</v>
      </c>
      <c r="R2155" t="s">
        <v>8358</v>
      </c>
      <c r="S2155" s="15">
        <f t="shared" si="134"/>
        <v>42097.874155092592</v>
      </c>
      <c r="T2155" s="15">
        <f t="shared" si="135"/>
        <v>42142.874155092592</v>
      </c>
    </row>
    <row r="2156" spans="1:20" ht="32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>
        <f t="shared" si="132"/>
        <v>180</v>
      </c>
      <c r="P2156">
        <f t="shared" si="133"/>
        <v>71406214.150000006</v>
      </c>
      <c r="Q2156" t="s">
        <v>8316</v>
      </c>
      <c r="R2156" t="s">
        <v>8356</v>
      </c>
      <c r="S2156" s="15">
        <f t="shared" si="134"/>
        <v>42098.216238425928</v>
      </c>
      <c r="T2156" s="15">
        <f t="shared" si="135"/>
        <v>42119.216238425928</v>
      </c>
    </row>
    <row r="2157" spans="1:20" ht="32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>
        <f t="shared" si="132"/>
        <v>166.5</v>
      </c>
      <c r="P2157">
        <f t="shared" si="133"/>
        <v>51004671.928571425</v>
      </c>
      <c r="Q2157" t="s">
        <v>8309</v>
      </c>
      <c r="R2157" t="s">
        <v>8310</v>
      </c>
      <c r="S2157" s="15">
        <f t="shared" si="134"/>
        <v>42098.291828703703</v>
      </c>
      <c r="T2157" s="15">
        <f t="shared" si="135"/>
        <v>42122</v>
      </c>
    </row>
    <row r="2158" spans="1:20" ht="48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>
        <f t="shared" si="132"/>
        <v>0</v>
      </c>
      <c r="P2158" t="e">
        <f t="shared" si="133"/>
        <v>#DIV/0!</v>
      </c>
      <c r="Q2158" t="s">
        <v>8309</v>
      </c>
      <c r="R2158" t="s">
        <v>8315</v>
      </c>
      <c r="S2158" s="15">
        <f t="shared" si="134"/>
        <v>42100.086145833338</v>
      </c>
      <c r="T2158" s="15">
        <f t="shared" si="135"/>
        <v>42130.086145833338</v>
      </c>
    </row>
    <row r="2159" spans="1:20" ht="32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>
        <f t="shared" si="132"/>
        <v>105.80799999999999</v>
      </c>
      <c r="P2159">
        <f t="shared" si="133"/>
        <v>9396933.3881578948</v>
      </c>
      <c r="Q2159" t="s">
        <v>8318</v>
      </c>
      <c r="R2159" t="s">
        <v>8320</v>
      </c>
      <c r="S2159" s="15">
        <f t="shared" si="134"/>
        <v>42100.642071759255</v>
      </c>
      <c r="T2159" s="15">
        <f t="shared" si="135"/>
        <v>42155.642071759255</v>
      </c>
    </row>
    <row r="2160" spans="1:20" ht="48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>
        <f t="shared" si="132"/>
        <v>11.57920670115792</v>
      </c>
      <c r="P2160">
        <f t="shared" si="133"/>
        <v>238056821.83333334</v>
      </c>
      <c r="Q2160" t="s">
        <v>8316</v>
      </c>
      <c r="R2160" t="s">
        <v>8356</v>
      </c>
      <c r="S2160" s="15">
        <f t="shared" si="134"/>
        <v>42100.723738425921</v>
      </c>
      <c r="T2160" s="15">
        <f t="shared" si="135"/>
        <v>42129.783333333333</v>
      </c>
    </row>
    <row r="2161" spans="1:20" ht="48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>
        <f t="shared" si="132"/>
        <v>0.85129023676509719</v>
      </c>
      <c r="P2161">
        <f t="shared" si="133"/>
        <v>714170992.5</v>
      </c>
      <c r="Q2161" t="s">
        <v>8321</v>
      </c>
      <c r="R2161" t="s">
        <v>8323</v>
      </c>
      <c r="S2161" s="15">
        <f t="shared" si="134"/>
        <v>42100.735937499994</v>
      </c>
      <c r="T2161" s="15">
        <f t="shared" si="135"/>
        <v>42134.959027777775</v>
      </c>
    </row>
    <row r="2162" spans="1:20" ht="48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>
        <f t="shared" si="132"/>
        <v>104.2</v>
      </c>
      <c r="P2162">
        <f t="shared" si="133"/>
        <v>102025611.92857143</v>
      </c>
      <c r="Q2162" t="s">
        <v>8316</v>
      </c>
      <c r="R2162" t="s">
        <v>8317</v>
      </c>
      <c r="S2162" s="15">
        <f t="shared" si="134"/>
        <v>42100.927858796291</v>
      </c>
      <c r="T2162" s="15">
        <f t="shared" si="135"/>
        <v>42126.875</v>
      </c>
    </row>
    <row r="2163" spans="1:20" ht="32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>
        <f t="shared" si="132"/>
        <v>119.16666666666667</v>
      </c>
      <c r="P2163">
        <f t="shared" si="133"/>
        <v>54938515.153846152</v>
      </c>
      <c r="Q2163" t="s">
        <v>8316</v>
      </c>
      <c r="R2163" t="s">
        <v>8317</v>
      </c>
      <c r="S2163" s="15">
        <f t="shared" si="134"/>
        <v>42101.423541666663</v>
      </c>
      <c r="T2163" s="15">
        <f t="shared" si="135"/>
        <v>42131.423541666663</v>
      </c>
    </row>
    <row r="2164" spans="1:20" ht="48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>
        <f t="shared" si="132"/>
        <v>100.92000000000002</v>
      </c>
      <c r="P2164">
        <f t="shared" si="133"/>
        <v>23038955.870967742</v>
      </c>
      <c r="Q2164" t="s">
        <v>8316</v>
      </c>
      <c r="R2164" t="s">
        <v>8358</v>
      </c>
      <c r="S2164" s="15">
        <f t="shared" si="134"/>
        <v>42101.584074074075</v>
      </c>
      <c r="T2164" s="15">
        <f t="shared" si="135"/>
        <v>42131.584074074075</v>
      </c>
    </row>
    <row r="2165" spans="1:20" ht="48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>
        <f t="shared" si="132"/>
        <v>0</v>
      </c>
      <c r="P2165" t="e">
        <f t="shared" si="133"/>
        <v>#DIV/0!</v>
      </c>
      <c r="Q2165" t="s">
        <v>8318</v>
      </c>
      <c r="R2165" t="s">
        <v>8319</v>
      </c>
      <c r="S2165" s="15">
        <f t="shared" si="134"/>
        <v>42101.633703703701</v>
      </c>
      <c r="T2165" s="15">
        <f t="shared" si="135"/>
        <v>42161.633703703701</v>
      </c>
    </row>
    <row r="2166" spans="1:20" ht="48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>
        <f t="shared" si="132"/>
        <v>101.19</v>
      </c>
      <c r="P2166">
        <f t="shared" si="133"/>
        <v>20701793.579710145</v>
      </c>
      <c r="Q2166" t="s">
        <v>8309</v>
      </c>
      <c r="R2166" t="s">
        <v>8314</v>
      </c>
      <c r="S2166" s="15">
        <f t="shared" si="134"/>
        <v>42101.682372685187</v>
      </c>
      <c r="T2166" s="15">
        <f t="shared" si="135"/>
        <v>42139.791666666672</v>
      </c>
    </row>
    <row r="2167" spans="1:20" ht="48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>
        <f t="shared" si="132"/>
        <v>102.76470588235294</v>
      </c>
      <c r="P2167">
        <f t="shared" si="133"/>
        <v>17855356.4375</v>
      </c>
      <c r="Q2167" t="s">
        <v>8309</v>
      </c>
      <c r="R2167" t="s">
        <v>8314</v>
      </c>
      <c r="S2167" s="15">
        <f t="shared" si="134"/>
        <v>42101.737442129626</v>
      </c>
      <c r="T2167" s="15">
        <f t="shared" si="135"/>
        <v>42132.916666666672</v>
      </c>
    </row>
    <row r="2168" spans="1:20" ht="48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>
        <f t="shared" si="132"/>
        <v>107.08672667523933</v>
      </c>
      <c r="P2168">
        <f t="shared" si="133"/>
        <v>20406147.742857143</v>
      </c>
      <c r="Q2168" t="s">
        <v>8324</v>
      </c>
      <c r="R2168" t="s">
        <v>8325</v>
      </c>
      <c r="S2168" s="15">
        <f t="shared" si="134"/>
        <v>42101.758587962962</v>
      </c>
      <c r="T2168" s="15">
        <f t="shared" si="135"/>
        <v>42131.758587962962</v>
      </c>
    </row>
    <row r="2169" spans="1:20" ht="48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>
        <f t="shared" si="132"/>
        <v>100.49999999999999</v>
      </c>
      <c r="P2169">
        <f t="shared" si="133"/>
        <v>129857855.45454545</v>
      </c>
      <c r="Q2169" t="s">
        <v>8316</v>
      </c>
      <c r="R2169" t="s">
        <v>8317</v>
      </c>
      <c r="S2169" s="15">
        <f t="shared" si="134"/>
        <v>42101.828819444447</v>
      </c>
      <c r="T2169" s="15">
        <f t="shared" si="135"/>
        <v>42123.958333333328</v>
      </c>
    </row>
    <row r="2170" spans="1:20" ht="48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>
        <f t="shared" si="132"/>
        <v>2.2222222222222223E-2</v>
      </c>
      <c r="P2170">
        <f t="shared" si="133"/>
        <v>1428454356</v>
      </c>
      <c r="Q2170" t="s">
        <v>8324</v>
      </c>
      <c r="R2170" t="s">
        <v>8346</v>
      </c>
      <c r="S2170" s="15">
        <f t="shared" si="134"/>
        <v>42102.036527777775</v>
      </c>
      <c r="T2170" s="15">
        <f t="shared" si="135"/>
        <v>42132.036527777775</v>
      </c>
    </row>
    <row r="2171" spans="1:20" ht="32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>
        <f t="shared" si="132"/>
        <v>125.52941176470588</v>
      </c>
      <c r="P2171">
        <f t="shared" si="133"/>
        <v>25060796.842105262</v>
      </c>
      <c r="Q2171" t="s">
        <v>8321</v>
      </c>
      <c r="R2171" t="s">
        <v>8322</v>
      </c>
      <c r="S2171" s="15">
        <f t="shared" si="134"/>
        <v>42102.164583333331</v>
      </c>
      <c r="T2171" s="15">
        <f t="shared" si="135"/>
        <v>42133.208333333328</v>
      </c>
    </row>
    <row r="2172" spans="1:20" ht="48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>
        <f t="shared" si="132"/>
        <v>0.2</v>
      </c>
      <c r="P2172">
        <f t="shared" si="133"/>
        <v>1428507409</v>
      </c>
      <c r="Q2172" t="s">
        <v>8318</v>
      </c>
      <c r="R2172" t="s">
        <v>8319</v>
      </c>
      <c r="S2172" s="15">
        <f t="shared" si="134"/>
        <v>42102.650567129633</v>
      </c>
      <c r="T2172" s="15">
        <f t="shared" si="135"/>
        <v>42148.625</v>
      </c>
    </row>
    <row r="2173" spans="1:20" ht="48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>
        <f t="shared" si="132"/>
        <v>136.16666666666666</v>
      </c>
      <c r="P2173">
        <f t="shared" si="133"/>
        <v>16233130.25</v>
      </c>
      <c r="Q2173" t="s">
        <v>8316</v>
      </c>
      <c r="R2173" t="s">
        <v>8317</v>
      </c>
      <c r="S2173" s="15">
        <f t="shared" si="134"/>
        <v>42102.743773148148</v>
      </c>
      <c r="T2173" s="15">
        <f t="shared" si="135"/>
        <v>42123.743773148148</v>
      </c>
    </row>
    <row r="2174" spans="1:20" ht="48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>
        <f t="shared" si="132"/>
        <v>100.75</v>
      </c>
      <c r="P2174">
        <f t="shared" si="133"/>
        <v>109886619.15384616</v>
      </c>
      <c r="Q2174" t="s">
        <v>8316</v>
      </c>
      <c r="R2174" t="s">
        <v>8317</v>
      </c>
      <c r="S2174" s="15">
        <f t="shared" si="134"/>
        <v>42102.866307870368</v>
      </c>
      <c r="T2174" s="15">
        <f t="shared" si="135"/>
        <v>42133.866307870368</v>
      </c>
    </row>
    <row r="2175" spans="1:20" ht="48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>
        <f t="shared" si="132"/>
        <v>31.546666666666667</v>
      </c>
      <c r="P2175">
        <f t="shared" si="133"/>
        <v>36629205.974358976</v>
      </c>
      <c r="Q2175" t="s">
        <v>8316</v>
      </c>
      <c r="R2175" t="s">
        <v>8317</v>
      </c>
      <c r="S2175" s="15">
        <f t="shared" si="134"/>
        <v>42103.016585648147</v>
      </c>
      <c r="T2175" s="15">
        <f t="shared" si="135"/>
        <v>42163.016585648147</v>
      </c>
    </row>
    <row r="2176" spans="1:20" ht="48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>
        <f t="shared" si="132"/>
        <v>0</v>
      </c>
      <c r="P2176" t="e">
        <f t="shared" si="133"/>
        <v>#DIV/0!</v>
      </c>
      <c r="Q2176" t="s">
        <v>8316</v>
      </c>
      <c r="R2176" t="s">
        <v>8317</v>
      </c>
      <c r="S2176" s="15">
        <f t="shared" si="134"/>
        <v>42103.024398148147</v>
      </c>
      <c r="T2176" s="15">
        <f t="shared" si="135"/>
        <v>42112.9375</v>
      </c>
    </row>
    <row r="2177" spans="1:20" ht="48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>
        <f t="shared" si="132"/>
        <v>115.50800000000001</v>
      </c>
      <c r="P2177">
        <f t="shared" si="133"/>
        <v>7598623.8085106378</v>
      </c>
      <c r="Q2177" t="s">
        <v>8318</v>
      </c>
      <c r="R2177" t="s">
        <v>8348</v>
      </c>
      <c r="S2177" s="15">
        <f t="shared" si="134"/>
        <v>42103.042546296296</v>
      </c>
      <c r="T2177" s="15">
        <f t="shared" si="135"/>
        <v>42160.875</v>
      </c>
    </row>
    <row r="2178" spans="1:20" ht="64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>
        <f t="shared" ref="O2178:O2241" si="136">(E2178/D2178)*100</f>
        <v>105.66666666666666</v>
      </c>
      <c r="P2178">
        <f t="shared" ref="P2178:P2241" si="137">(J2178/L2178)</f>
        <v>20703644.550724637</v>
      </c>
      <c r="Q2178" t="s">
        <v>8318</v>
      </c>
      <c r="R2178" t="s">
        <v>8354</v>
      </c>
      <c r="S2178" s="15">
        <f t="shared" ref="S2178:S2241" si="138">(((J2178/60)/60)/24)+DATE(1970,1,1)</f>
        <v>42103.160578703704</v>
      </c>
      <c r="T2178" s="15">
        <f t="shared" ref="T2178:T2241" si="139">(((I2178/60)/60)/24)+DATE(1970,1,1)</f>
        <v>42163.160578703704</v>
      </c>
    </row>
    <row r="2179" spans="1:20" ht="48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>
        <f t="shared" si="136"/>
        <v>107.73333333333332</v>
      </c>
      <c r="P2179">
        <f t="shared" si="137"/>
        <v>22321439.296875</v>
      </c>
      <c r="Q2179" t="s">
        <v>8316</v>
      </c>
      <c r="R2179" t="s">
        <v>8317</v>
      </c>
      <c r="S2179" s="15">
        <f t="shared" si="138"/>
        <v>42103.399479166663</v>
      </c>
      <c r="T2179" s="15">
        <f t="shared" si="139"/>
        <v>42133.399479166663</v>
      </c>
    </row>
    <row r="2180" spans="1:20" ht="48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>
        <f t="shared" si="136"/>
        <v>114.5</v>
      </c>
      <c r="P2180">
        <f t="shared" si="137"/>
        <v>23419407.311475411</v>
      </c>
      <c r="Q2180" t="s">
        <v>8316</v>
      </c>
      <c r="R2180" t="s">
        <v>8317</v>
      </c>
      <c r="S2180" s="15">
        <f t="shared" si="138"/>
        <v>42103.535254629634</v>
      </c>
      <c r="T2180" s="15">
        <f t="shared" si="139"/>
        <v>42117.535254629634</v>
      </c>
    </row>
    <row r="2181" spans="1:20" ht="48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>
        <f t="shared" si="136"/>
        <v>103.2</v>
      </c>
      <c r="P2181">
        <f t="shared" si="137"/>
        <v>9718270.1360544208</v>
      </c>
      <c r="Q2181" t="s">
        <v>8316</v>
      </c>
      <c r="R2181" t="s">
        <v>8358</v>
      </c>
      <c r="S2181" s="15">
        <f t="shared" si="138"/>
        <v>42103.556828703702</v>
      </c>
      <c r="T2181" s="15">
        <f t="shared" si="139"/>
        <v>42133.165972222225</v>
      </c>
    </row>
    <row r="2182" spans="1:20" ht="48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>
        <f t="shared" si="136"/>
        <v>0</v>
      </c>
      <c r="P2182" t="e">
        <f t="shared" si="137"/>
        <v>#DIV/0!</v>
      </c>
      <c r="Q2182" t="s">
        <v>8318</v>
      </c>
      <c r="R2182" t="s">
        <v>8319</v>
      </c>
      <c r="S2182" s="15">
        <f t="shared" si="138"/>
        <v>42103.676180555558</v>
      </c>
      <c r="T2182" s="15">
        <f t="shared" si="139"/>
        <v>42115.676180555558</v>
      </c>
    </row>
    <row r="2183" spans="1:20" ht="32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>
        <f t="shared" si="136"/>
        <v>16.254545454545454</v>
      </c>
      <c r="P2183">
        <f t="shared" si="137"/>
        <v>71430702.900000006</v>
      </c>
      <c r="Q2183" t="s">
        <v>8316</v>
      </c>
      <c r="R2183" t="s">
        <v>8317</v>
      </c>
      <c r="S2183" s="15">
        <f t="shared" si="138"/>
        <v>42103.884930555556</v>
      </c>
      <c r="T2183" s="15">
        <f t="shared" si="139"/>
        <v>42133.884930555556</v>
      </c>
    </row>
    <row r="2184" spans="1:20" ht="80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>
        <f t="shared" si="136"/>
        <v>5.5</v>
      </c>
      <c r="P2184">
        <f t="shared" si="137"/>
        <v>476230510</v>
      </c>
      <c r="Q2184" t="s">
        <v>8316</v>
      </c>
      <c r="R2184" t="s">
        <v>8358</v>
      </c>
      <c r="S2184" s="15">
        <f t="shared" si="138"/>
        <v>42104.781597222223</v>
      </c>
      <c r="T2184" s="15">
        <f t="shared" si="139"/>
        <v>42134.781597222223</v>
      </c>
    </row>
    <row r="2185" spans="1:20" ht="48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>
        <f t="shared" si="136"/>
        <v>131.80000000000001</v>
      </c>
      <c r="P2185">
        <f t="shared" si="137"/>
        <v>57147864.200000003</v>
      </c>
      <c r="Q2185" t="s">
        <v>8337</v>
      </c>
      <c r="R2185" t="s">
        <v>8338</v>
      </c>
      <c r="S2185" s="15">
        <f t="shared" si="138"/>
        <v>42104.840335648143</v>
      </c>
      <c r="T2185" s="15">
        <f t="shared" si="139"/>
        <v>42164.840335648143</v>
      </c>
    </row>
    <row r="2186" spans="1:20" ht="16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>
        <f t="shared" si="136"/>
        <v>0</v>
      </c>
      <c r="P2186" t="e">
        <f t="shared" si="137"/>
        <v>#DIV/0!</v>
      </c>
      <c r="Q2186" t="s">
        <v>8335</v>
      </c>
      <c r="R2186" t="s">
        <v>8352</v>
      </c>
      <c r="S2186" s="15">
        <f t="shared" si="138"/>
        <v>42105.072962962964</v>
      </c>
      <c r="T2186" s="15">
        <f t="shared" si="139"/>
        <v>42135.072962962964</v>
      </c>
    </row>
    <row r="2187" spans="1:20" ht="48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>
        <f t="shared" si="136"/>
        <v>210.75</v>
      </c>
      <c r="P2187">
        <f t="shared" si="137"/>
        <v>24633336.396551725</v>
      </c>
      <c r="Q2187" t="s">
        <v>8316</v>
      </c>
      <c r="R2187" t="s">
        <v>8317</v>
      </c>
      <c r="S2187" s="15">
        <f t="shared" si="138"/>
        <v>42105.267488425925</v>
      </c>
      <c r="T2187" s="15">
        <f t="shared" si="139"/>
        <v>42132.836805555555</v>
      </c>
    </row>
    <row r="2188" spans="1:20" ht="32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>
        <f t="shared" si="136"/>
        <v>0.86206896551724133</v>
      </c>
      <c r="P2188">
        <f t="shared" si="137"/>
        <v>714427172</v>
      </c>
      <c r="Q2188" t="s">
        <v>8309</v>
      </c>
      <c r="R2188" t="s">
        <v>8313</v>
      </c>
      <c r="S2188" s="15">
        <f t="shared" si="138"/>
        <v>42106.666018518517</v>
      </c>
      <c r="T2188" s="15">
        <f t="shared" si="139"/>
        <v>42155.395138888889</v>
      </c>
    </row>
    <row r="2189" spans="1:20" ht="48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>
        <f t="shared" si="136"/>
        <v>221</v>
      </c>
      <c r="P2189">
        <f t="shared" si="137"/>
        <v>79382724.277777776</v>
      </c>
      <c r="Q2189" t="s">
        <v>8316</v>
      </c>
      <c r="R2189" t="s">
        <v>8317</v>
      </c>
      <c r="S2189" s="15">
        <f t="shared" si="138"/>
        <v>42107.067557870367</v>
      </c>
      <c r="T2189" s="15">
        <f t="shared" si="139"/>
        <v>42137.067557870367</v>
      </c>
    </row>
    <row r="2190" spans="1:20" ht="32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>
        <f t="shared" si="136"/>
        <v>0.26829268292682928</v>
      </c>
      <c r="P2190">
        <f t="shared" si="137"/>
        <v>714448353</v>
      </c>
      <c r="Q2190" t="s">
        <v>8316</v>
      </c>
      <c r="R2190" t="s">
        <v>8356</v>
      </c>
      <c r="S2190" s="15">
        <f t="shared" si="138"/>
        <v>42107.156319444446</v>
      </c>
      <c r="T2190" s="15">
        <f t="shared" si="139"/>
        <v>42167.156319444446</v>
      </c>
    </row>
    <row r="2191" spans="1:20" ht="64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>
        <f t="shared" si="136"/>
        <v>242</v>
      </c>
      <c r="P2191">
        <f t="shared" si="137"/>
        <v>57157474.240000002</v>
      </c>
      <c r="Q2191" t="s">
        <v>8316</v>
      </c>
      <c r="R2191" t="s">
        <v>8317</v>
      </c>
      <c r="S2191" s="15">
        <f t="shared" si="138"/>
        <v>42107.621018518519</v>
      </c>
      <c r="T2191" s="15">
        <f t="shared" si="139"/>
        <v>42167.621018518519</v>
      </c>
    </row>
    <row r="2192" spans="1:20" ht="16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>
        <f t="shared" si="136"/>
        <v>0.43333333333333329</v>
      </c>
      <c r="P2192">
        <f t="shared" si="137"/>
        <v>1428941931</v>
      </c>
      <c r="Q2192" t="s">
        <v>8335</v>
      </c>
      <c r="R2192" t="s">
        <v>8336</v>
      </c>
      <c r="S2192" s="15">
        <f t="shared" si="138"/>
        <v>42107.679756944446</v>
      </c>
      <c r="T2192" s="15">
        <f t="shared" si="139"/>
        <v>42137.679756944446</v>
      </c>
    </row>
    <row r="2193" spans="1:20" ht="32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>
        <f t="shared" si="136"/>
        <v>64</v>
      </c>
      <c r="P2193">
        <f t="shared" si="137"/>
        <v>119078667.91666667</v>
      </c>
      <c r="Q2193" t="s">
        <v>8309</v>
      </c>
      <c r="R2193" t="s">
        <v>8315</v>
      </c>
      <c r="S2193" s="15">
        <f t="shared" si="138"/>
        <v>42107.703877314809</v>
      </c>
      <c r="T2193" s="15">
        <f t="shared" si="139"/>
        <v>42137.703877314809</v>
      </c>
    </row>
    <row r="2194" spans="1:20" ht="48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>
        <f t="shared" si="136"/>
        <v>0.5</v>
      </c>
      <c r="P2194">
        <f t="shared" si="137"/>
        <v>1428955468</v>
      </c>
      <c r="Q2194" t="s">
        <v>8332</v>
      </c>
      <c r="R2194" t="s">
        <v>8333</v>
      </c>
      <c r="S2194" s="15">
        <f t="shared" si="138"/>
        <v>42107.836435185185</v>
      </c>
      <c r="T2194" s="15">
        <f t="shared" si="139"/>
        <v>42137.836435185185</v>
      </c>
    </row>
    <row r="2195" spans="1:20" ht="48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>
        <f t="shared" si="136"/>
        <v>3.3333333333333335E-3</v>
      </c>
      <c r="P2195">
        <f t="shared" si="137"/>
        <v>1428955887</v>
      </c>
      <c r="Q2195" t="s">
        <v>8316</v>
      </c>
      <c r="R2195" t="s">
        <v>8317</v>
      </c>
      <c r="S2195" s="15">
        <f t="shared" si="138"/>
        <v>42107.841284722221</v>
      </c>
      <c r="T2195" s="15">
        <f t="shared" si="139"/>
        <v>42167.841284722221</v>
      </c>
    </row>
    <row r="2196" spans="1:20" ht="48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>
        <f t="shared" si="136"/>
        <v>6.0000000000000001E-3</v>
      </c>
      <c r="P2196">
        <f t="shared" si="137"/>
        <v>1428957912</v>
      </c>
      <c r="Q2196" t="s">
        <v>8316</v>
      </c>
      <c r="R2196" t="s">
        <v>8317</v>
      </c>
      <c r="S2196" s="15">
        <f t="shared" si="138"/>
        <v>42107.864722222221</v>
      </c>
      <c r="T2196" s="15">
        <f t="shared" si="139"/>
        <v>42137.864722222221</v>
      </c>
    </row>
    <row r="2197" spans="1:20" ht="32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>
        <f t="shared" si="136"/>
        <v>0.33333333333333337</v>
      </c>
      <c r="P2197">
        <f t="shared" si="137"/>
        <v>1428974199</v>
      </c>
      <c r="Q2197" t="s">
        <v>8337</v>
      </c>
      <c r="R2197" t="s">
        <v>8342</v>
      </c>
      <c r="S2197" s="15">
        <f t="shared" si="138"/>
        <v>42108.05322916666</v>
      </c>
      <c r="T2197" s="15">
        <f t="shared" si="139"/>
        <v>42123.05322916666</v>
      </c>
    </row>
    <row r="2198" spans="1:20" ht="32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>
        <f t="shared" si="136"/>
        <v>127.74000000000001</v>
      </c>
      <c r="P2198">
        <f t="shared" si="137"/>
        <v>14290161.220000001</v>
      </c>
      <c r="Q2198" t="s">
        <v>8318</v>
      </c>
      <c r="R2198" t="s">
        <v>8354</v>
      </c>
      <c r="S2198" s="15">
        <f t="shared" si="138"/>
        <v>42108.538449074069</v>
      </c>
      <c r="T2198" s="15">
        <f t="shared" si="139"/>
        <v>42138.538449074069</v>
      </c>
    </row>
    <row r="2199" spans="1:20" ht="48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>
        <f t="shared" si="136"/>
        <v>0</v>
      </c>
      <c r="P2199" t="e">
        <f t="shared" si="137"/>
        <v>#DIV/0!</v>
      </c>
      <c r="Q2199" t="s">
        <v>8316</v>
      </c>
      <c r="R2199" t="s">
        <v>8317</v>
      </c>
      <c r="S2199" s="15">
        <f t="shared" si="138"/>
        <v>42108.692060185189</v>
      </c>
      <c r="T2199" s="15">
        <f t="shared" si="139"/>
        <v>42153.692060185189</v>
      </c>
    </row>
    <row r="2200" spans="1:20" ht="48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>
        <f t="shared" si="136"/>
        <v>0</v>
      </c>
      <c r="P2200" t="e">
        <f t="shared" si="137"/>
        <v>#DIV/0!</v>
      </c>
      <c r="Q2200" t="s">
        <v>8318</v>
      </c>
      <c r="R2200" t="s">
        <v>8319</v>
      </c>
      <c r="S2200" s="15">
        <f t="shared" si="138"/>
        <v>42108.988900462966</v>
      </c>
      <c r="T2200" s="15">
        <f t="shared" si="139"/>
        <v>42138.988900462966</v>
      </c>
    </row>
    <row r="2201" spans="1:20" ht="16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>
        <f t="shared" si="136"/>
        <v>5.6937500000000005</v>
      </c>
      <c r="P2201">
        <f t="shared" si="137"/>
        <v>95274487.466666669</v>
      </c>
      <c r="Q2201" t="s">
        <v>8335</v>
      </c>
      <c r="R2201" t="s">
        <v>8336</v>
      </c>
      <c r="S2201" s="15">
        <f t="shared" si="138"/>
        <v>42109.709629629629</v>
      </c>
      <c r="T2201" s="15">
        <f t="shared" si="139"/>
        <v>42139.709629629629</v>
      </c>
    </row>
    <row r="2202" spans="1:20" ht="48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>
        <f t="shared" si="136"/>
        <v>109.55</v>
      </c>
      <c r="P2202">
        <f t="shared" si="137"/>
        <v>129920082.54545455</v>
      </c>
      <c r="Q2202" t="s">
        <v>8316</v>
      </c>
      <c r="R2202" t="s">
        <v>8317</v>
      </c>
      <c r="S2202" s="15">
        <f t="shared" si="138"/>
        <v>42109.751250000001</v>
      </c>
      <c r="T2202" s="15">
        <f t="shared" si="139"/>
        <v>42156.165972222225</v>
      </c>
    </row>
    <row r="2203" spans="1:20" ht="48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>
        <f t="shared" si="136"/>
        <v>0.25</v>
      </c>
      <c r="P2203">
        <f t="shared" si="137"/>
        <v>1429125268</v>
      </c>
      <c r="Q2203" t="s">
        <v>8316</v>
      </c>
      <c r="R2203" t="s">
        <v>8317</v>
      </c>
      <c r="S2203" s="15">
        <f t="shared" si="138"/>
        <v>42109.801712962959</v>
      </c>
      <c r="T2203" s="15">
        <f t="shared" si="139"/>
        <v>42139.801712962959</v>
      </c>
    </row>
    <row r="2204" spans="1:20" ht="48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>
        <f t="shared" si="136"/>
        <v>200</v>
      </c>
      <c r="P2204">
        <f t="shared" si="137"/>
        <v>1429127379</v>
      </c>
      <c r="Q2204" t="s">
        <v>8324</v>
      </c>
      <c r="R2204" t="s">
        <v>8329</v>
      </c>
      <c r="S2204" s="15">
        <f t="shared" si="138"/>
        <v>42109.826145833329</v>
      </c>
      <c r="T2204" s="15">
        <f t="shared" si="139"/>
        <v>42139.826145833329</v>
      </c>
    </row>
    <row r="2205" spans="1:20" ht="48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>
        <f t="shared" si="136"/>
        <v>104.12571428571428</v>
      </c>
      <c r="P2205">
        <f t="shared" si="137"/>
        <v>20416190.328571428</v>
      </c>
      <c r="Q2205" t="s">
        <v>8337</v>
      </c>
      <c r="R2205" t="s">
        <v>8338</v>
      </c>
      <c r="S2205" s="15">
        <f t="shared" si="138"/>
        <v>42109.894942129627</v>
      </c>
      <c r="T2205" s="15">
        <f t="shared" si="139"/>
        <v>42141.75</v>
      </c>
    </row>
    <row r="2206" spans="1:20" ht="48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>
        <f t="shared" si="136"/>
        <v>10.775</v>
      </c>
      <c r="P2206">
        <f t="shared" si="137"/>
        <v>51041272.25</v>
      </c>
      <c r="Q2206" t="s">
        <v>8309</v>
      </c>
      <c r="R2206" t="s">
        <v>8312</v>
      </c>
      <c r="S2206" s="15">
        <f t="shared" si="138"/>
        <v>42110.153043981481</v>
      </c>
      <c r="T2206" s="15">
        <f t="shared" si="139"/>
        <v>42155.153043981481</v>
      </c>
    </row>
    <row r="2207" spans="1:20" ht="48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>
        <f t="shared" si="136"/>
        <v>0.6</v>
      </c>
      <c r="P2207">
        <f t="shared" si="137"/>
        <v>714585301.5</v>
      </c>
      <c r="Q2207" t="s">
        <v>8335</v>
      </c>
      <c r="R2207" t="s">
        <v>8336</v>
      </c>
      <c r="S2207" s="15">
        <f t="shared" si="138"/>
        <v>42110.326423611114</v>
      </c>
      <c r="T2207" s="15">
        <f t="shared" si="139"/>
        <v>42140.125</v>
      </c>
    </row>
    <row r="2208" spans="1:20" ht="32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>
        <f t="shared" si="136"/>
        <v>114.9</v>
      </c>
      <c r="P2208">
        <f t="shared" si="137"/>
        <v>19314657.797297299</v>
      </c>
      <c r="Q2208" t="s">
        <v>8324</v>
      </c>
      <c r="R2208" t="s">
        <v>8329</v>
      </c>
      <c r="S2208" s="15">
        <f t="shared" si="138"/>
        <v>42111.646724537044</v>
      </c>
      <c r="T2208" s="15">
        <f t="shared" si="139"/>
        <v>42141.646724537044</v>
      </c>
    </row>
    <row r="2209" spans="1:20" ht="48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>
        <f t="shared" si="136"/>
        <v>2.3035714285714284E-2</v>
      </c>
      <c r="P2209">
        <f t="shared" si="137"/>
        <v>204183985.7142857</v>
      </c>
      <c r="Q2209" t="s">
        <v>8316</v>
      </c>
      <c r="R2209" t="s">
        <v>8356</v>
      </c>
      <c r="S2209" s="15">
        <f t="shared" si="138"/>
        <v>42111.684027777781</v>
      </c>
      <c r="T2209" s="15">
        <f t="shared" si="139"/>
        <v>42169.804861111115</v>
      </c>
    </row>
    <row r="2210" spans="1:20" ht="48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>
        <f t="shared" si="136"/>
        <v>0.22599999999999998</v>
      </c>
      <c r="P2210">
        <f t="shared" si="137"/>
        <v>285858012</v>
      </c>
      <c r="Q2210" t="s">
        <v>8318</v>
      </c>
      <c r="R2210" t="s">
        <v>8320</v>
      </c>
      <c r="S2210" s="15">
        <f t="shared" si="138"/>
        <v>42111.709027777775</v>
      </c>
      <c r="T2210" s="15">
        <f t="shared" si="139"/>
        <v>42156.709027777775</v>
      </c>
    </row>
    <row r="2211" spans="1:20" ht="48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>
        <f t="shared" si="136"/>
        <v>41.699999999999996</v>
      </c>
      <c r="P2211">
        <f t="shared" si="137"/>
        <v>102092194.21428572</v>
      </c>
      <c r="Q2211" t="s">
        <v>8316</v>
      </c>
      <c r="R2211" t="s">
        <v>8317</v>
      </c>
      <c r="S2211" s="15">
        <f t="shared" si="138"/>
        <v>42111.71665509259</v>
      </c>
      <c r="T2211" s="15">
        <f t="shared" si="139"/>
        <v>42131.71665509259</v>
      </c>
    </row>
    <row r="2212" spans="1:20" ht="48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>
        <f t="shared" si="136"/>
        <v>132.20000000000002</v>
      </c>
      <c r="P2212">
        <f t="shared" si="137"/>
        <v>32484239.09090909</v>
      </c>
      <c r="Q2212" t="s">
        <v>8324</v>
      </c>
      <c r="R2212" t="s">
        <v>8325</v>
      </c>
      <c r="S2212" s="15">
        <f t="shared" si="138"/>
        <v>42111.899537037039</v>
      </c>
      <c r="T2212" s="15">
        <f t="shared" si="139"/>
        <v>42163.159722222219</v>
      </c>
    </row>
    <row r="2213" spans="1:20" ht="48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>
        <f t="shared" si="136"/>
        <v>0</v>
      </c>
      <c r="P2213" t="e">
        <f t="shared" si="137"/>
        <v>#DIV/0!</v>
      </c>
      <c r="Q2213" t="s">
        <v>8316</v>
      </c>
      <c r="R2213" t="s">
        <v>8317</v>
      </c>
      <c r="S2213" s="15">
        <f t="shared" si="138"/>
        <v>42111.904097222221</v>
      </c>
      <c r="T2213" s="15">
        <f t="shared" si="139"/>
        <v>42171.904097222221</v>
      </c>
    </row>
    <row r="2214" spans="1:20" ht="48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>
        <f t="shared" si="136"/>
        <v>102.08358208955224</v>
      </c>
      <c r="P2214">
        <f t="shared" si="137"/>
        <v>5015132.2596491231</v>
      </c>
      <c r="Q2214" t="s">
        <v>8309</v>
      </c>
      <c r="R2214" t="s">
        <v>8314</v>
      </c>
      <c r="S2214" s="15">
        <f t="shared" si="138"/>
        <v>42111.970995370371</v>
      </c>
      <c r="T2214" s="15">
        <f t="shared" si="139"/>
        <v>42156.097222222219</v>
      </c>
    </row>
    <row r="2215" spans="1:20" ht="48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>
        <f t="shared" si="136"/>
        <v>100</v>
      </c>
      <c r="P2215">
        <f t="shared" si="137"/>
        <v>102094169.42857143</v>
      </c>
      <c r="Q2215" t="s">
        <v>8309</v>
      </c>
      <c r="R2215" t="s">
        <v>8314</v>
      </c>
      <c r="S2215" s="15">
        <f t="shared" si="138"/>
        <v>42112.036712962959</v>
      </c>
      <c r="T2215" s="15">
        <f t="shared" si="139"/>
        <v>42132.036712962959</v>
      </c>
    </row>
    <row r="2216" spans="1:20" ht="48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>
        <f t="shared" si="136"/>
        <v>10.7325</v>
      </c>
      <c r="P2216">
        <f t="shared" si="137"/>
        <v>12113649.796610169</v>
      </c>
      <c r="Q2216" t="s">
        <v>8335</v>
      </c>
      <c r="R2216" t="s">
        <v>8336</v>
      </c>
      <c r="S2216" s="15">
        <f t="shared" si="138"/>
        <v>42113.105046296296</v>
      </c>
      <c r="T2216" s="15">
        <f t="shared" si="139"/>
        <v>42158.105046296296</v>
      </c>
    </row>
    <row r="2217" spans="1:20" ht="48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>
        <f t="shared" si="136"/>
        <v>5.5999999999999994E-2</v>
      </c>
      <c r="P2217">
        <f t="shared" si="137"/>
        <v>285889838.19999999</v>
      </c>
      <c r="Q2217" t="s">
        <v>8309</v>
      </c>
      <c r="R2217" t="s">
        <v>8312</v>
      </c>
      <c r="S2217" s="15">
        <f t="shared" si="138"/>
        <v>42113.550821759258</v>
      </c>
      <c r="T2217" s="15">
        <f t="shared" si="139"/>
        <v>42173.550821759258</v>
      </c>
    </row>
    <row r="2218" spans="1:20" ht="48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>
        <f t="shared" si="136"/>
        <v>47.4</v>
      </c>
      <c r="P2218">
        <f t="shared" si="137"/>
        <v>178684656.125</v>
      </c>
      <c r="Q2218" t="s">
        <v>8318</v>
      </c>
      <c r="R2218" t="s">
        <v>8347</v>
      </c>
      <c r="S2218" s="15">
        <f t="shared" si="138"/>
        <v>42113.875567129624</v>
      </c>
      <c r="T2218" s="15">
        <f t="shared" si="139"/>
        <v>42143.875567129624</v>
      </c>
    </row>
    <row r="2219" spans="1:20" ht="48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>
        <f t="shared" si="136"/>
        <v>128.29999999999998</v>
      </c>
      <c r="P2219">
        <f t="shared" si="137"/>
        <v>204212342.42857143</v>
      </c>
      <c r="Q2219" t="s">
        <v>8309</v>
      </c>
      <c r="R2219" t="s">
        <v>8314</v>
      </c>
      <c r="S2219" s="15">
        <f t="shared" si="138"/>
        <v>42113.981446759266</v>
      </c>
      <c r="T2219" s="15">
        <f t="shared" si="139"/>
        <v>42173.981446759266</v>
      </c>
    </row>
    <row r="2220" spans="1:20" ht="48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>
        <f t="shared" si="136"/>
        <v>8.5370000000000008</v>
      </c>
      <c r="P2220">
        <f t="shared" si="137"/>
        <v>4895581.6952054799</v>
      </c>
      <c r="Q2220" t="s">
        <v>8330</v>
      </c>
      <c r="R2220" t="s">
        <v>8331</v>
      </c>
      <c r="S2220" s="15">
        <f t="shared" si="138"/>
        <v>42114.252951388888</v>
      </c>
      <c r="T2220" s="15">
        <f t="shared" si="139"/>
        <v>42144.252951388888</v>
      </c>
    </row>
    <row r="2221" spans="1:20" ht="48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>
        <f t="shared" si="136"/>
        <v>0</v>
      </c>
      <c r="P2221" t="e">
        <f t="shared" si="137"/>
        <v>#DIV/0!</v>
      </c>
      <c r="Q2221" t="s">
        <v>8309</v>
      </c>
      <c r="R2221" t="s">
        <v>8315</v>
      </c>
      <c r="S2221" s="15">
        <f t="shared" si="138"/>
        <v>42114.726134259254</v>
      </c>
      <c r="T2221" s="15">
        <f t="shared" si="139"/>
        <v>42144.726134259254</v>
      </c>
    </row>
    <row r="2222" spans="1:20" ht="48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>
        <f t="shared" si="136"/>
        <v>36.36</v>
      </c>
      <c r="P2222">
        <f t="shared" si="137"/>
        <v>52946620.59259259</v>
      </c>
      <c r="Q2222" t="s">
        <v>8316</v>
      </c>
      <c r="R2222" t="s">
        <v>8317</v>
      </c>
      <c r="S2222" s="15">
        <f t="shared" si="138"/>
        <v>42114.818935185183</v>
      </c>
      <c r="T2222" s="15">
        <f t="shared" si="139"/>
        <v>42134.957638888889</v>
      </c>
    </row>
    <row r="2223" spans="1:20" ht="48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>
        <f t="shared" si="136"/>
        <v>3.9750000000000001</v>
      </c>
      <c r="P2223">
        <f t="shared" si="137"/>
        <v>102111380.42857143</v>
      </c>
      <c r="Q2223" t="s">
        <v>8316</v>
      </c>
      <c r="R2223" t="s">
        <v>8356</v>
      </c>
      <c r="S2223" s="15">
        <f t="shared" si="138"/>
        <v>42114.825532407413</v>
      </c>
      <c r="T2223" s="15">
        <f t="shared" si="139"/>
        <v>42144.825532407413</v>
      </c>
    </row>
    <row r="2224" spans="1:20" ht="48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>
        <f t="shared" si="136"/>
        <v>0</v>
      </c>
      <c r="P2224" t="e">
        <f t="shared" si="137"/>
        <v>#DIV/0!</v>
      </c>
      <c r="Q2224" t="s">
        <v>8309</v>
      </c>
      <c r="R2224" t="s">
        <v>8312</v>
      </c>
      <c r="S2224" s="15">
        <f t="shared" si="138"/>
        <v>42114.928726851853</v>
      </c>
      <c r="T2224" s="15">
        <f t="shared" si="139"/>
        <v>42139.928726851853</v>
      </c>
    </row>
    <row r="2225" spans="1:20" ht="48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>
        <f t="shared" si="136"/>
        <v>123.27586206896552</v>
      </c>
      <c r="P2225">
        <f t="shared" si="137"/>
        <v>7986422.2905027932</v>
      </c>
      <c r="Q2225" t="s">
        <v>8309</v>
      </c>
      <c r="R2225" t="s">
        <v>8314</v>
      </c>
      <c r="S2225" s="15">
        <f t="shared" si="138"/>
        <v>42114.944328703699</v>
      </c>
      <c r="T2225" s="15">
        <f t="shared" si="139"/>
        <v>42144.944328703699</v>
      </c>
    </row>
    <row r="2226" spans="1:20" ht="48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>
        <f t="shared" si="136"/>
        <v>473.27000000000004</v>
      </c>
      <c r="P2226">
        <f t="shared" si="137"/>
        <v>8409297.5176470596</v>
      </c>
      <c r="Q2226" t="s">
        <v>8318</v>
      </c>
      <c r="R2226" t="s">
        <v>8348</v>
      </c>
      <c r="S2226" s="15">
        <f t="shared" si="138"/>
        <v>42115.071504629625</v>
      </c>
      <c r="T2226" s="15">
        <f t="shared" si="139"/>
        <v>42155.071504629625</v>
      </c>
    </row>
    <row r="2227" spans="1:20" ht="32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>
        <f t="shared" si="136"/>
        <v>0</v>
      </c>
      <c r="P2227" t="e">
        <f t="shared" si="137"/>
        <v>#DIV/0!</v>
      </c>
      <c r="Q2227" t="s">
        <v>8316</v>
      </c>
      <c r="R2227" t="s">
        <v>8317</v>
      </c>
      <c r="S2227" s="15">
        <f t="shared" si="138"/>
        <v>42115.11618055556</v>
      </c>
      <c r="T2227" s="15">
        <f t="shared" si="139"/>
        <v>42175.11618055556</v>
      </c>
    </row>
    <row r="2228" spans="1:20" ht="64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>
        <f t="shared" si="136"/>
        <v>3.54</v>
      </c>
      <c r="P2228">
        <f t="shared" si="137"/>
        <v>476528936.66666669</v>
      </c>
      <c r="Q2228" t="s">
        <v>8321</v>
      </c>
      <c r="R2228" t="s">
        <v>8323</v>
      </c>
      <c r="S2228" s="15">
        <f t="shared" si="138"/>
        <v>42115.143634259264</v>
      </c>
      <c r="T2228" s="15">
        <f t="shared" si="139"/>
        <v>42145.143634259264</v>
      </c>
    </row>
    <row r="2229" spans="1:20" ht="32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>
        <f t="shared" si="136"/>
        <v>2.666666666666667</v>
      </c>
      <c r="P2229">
        <f t="shared" si="137"/>
        <v>476540565</v>
      </c>
      <c r="Q2229" t="s">
        <v>8309</v>
      </c>
      <c r="R2229" t="s">
        <v>8312</v>
      </c>
      <c r="S2229" s="15">
        <f t="shared" si="138"/>
        <v>42115.547395833331</v>
      </c>
      <c r="T2229" s="15">
        <f t="shared" si="139"/>
        <v>42158.547395833331</v>
      </c>
    </row>
    <row r="2230" spans="1:20" ht="48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>
        <f t="shared" si="136"/>
        <v>0.30285714285714288</v>
      </c>
      <c r="P2230">
        <f t="shared" si="137"/>
        <v>357407781.25</v>
      </c>
      <c r="Q2230" t="s">
        <v>8318</v>
      </c>
      <c r="R2230" t="s">
        <v>8320</v>
      </c>
      <c r="S2230" s="15">
        <f t="shared" si="138"/>
        <v>42115.656539351854</v>
      </c>
      <c r="T2230" s="15">
        <f t="shared" si="139"/>
        <v>42145.656539351854</v>
      </c>
    </row>
    <row r="2231" spans="1:20" ht="48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>
        <f t="shared" si="136"/>
        <v>145.88</v>
      </c>
      <c r="P2231">
        <f t="shared" si="137"/>
        <v>3074492.4473118279</v>
      </c>
      <c r="Q2231" t="s">
        <v>8318</v>
      </c>
      <c r="R2231" t="s">
        <v>8354</v>
      </c>
      <c r="S2231" s="15">
        <f t="shared" si="138"/>
        <v>42115.74754629629</v>
      </c>
      <c r="T2231" s="15">
        <f t="shared" si="139"/>
        <v>42145.74754629629</v>
      </c>
    </row>
    <row r="2232" spans="1:20" ht="48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>
        <f t="shared" si="136"/>
        <v>126.86868686868686</v>
      </c>
      <c r="P2232">
        <f t="shared" si="137"/>
        <v>142964817.59999999</v>
      </c>
      <c r="Q2232" t="s">
        <v>8318</v>
      </c>
      <c r="R2232" t="s">
        <v>8348</v>
      </c>
      <c r="S2232" s="15">
        <f t="shared" si="138"/>
        <v>42115.853888888887</v>
      </c>
      <c r="T2232" s="15">
        <f t="shared" si="139"/>
        <v>42148.853888888887</v>
      </c>
    </row>
    <row r="2233" spans="1:20" ht="48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>
        <f t="shared" si="136"/>
        <v>108.43750000000001</v>
      </c>
      <c r="P2233">
        <f t="shared" si="137"/>
        <v>19319611.702702701</v>
      </c>
      <c r="Q2233" t="s">
        <v>8316</v>
      </c>
      <c r="R2233" t="s">
        <v>8317</v>
      </c>
      <c r="S2233" s="15">
        <f t="shared" si="138"/>
        <v>42115.889652777783</v>
      </c>
      <c r="T2233" s="15">
        <f t="shared" si="139"/>
        <v>42151.114583333328</v>
      </c>
    </row>
    <row r="2234" spans="1:20" ht="48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>
        <f t="shared" si="136"/>
        <v>0</v>
      </c>
      <c r="P2234" t="e">
        <f t="shared" si="137"/>
        <v>#DIV/0!</v>
      </c>
      <c r="Q2234" t="s">
        <v>8321</v>
      </c>
      <c r="R2234" t="s">
        <v>8340</v>
      </c>
      <c r="S2234" s="15">
        <f t="shared" si="138"/>
        <v>42115.936550925922</v>
      </c>
      <c r="T2234" s="15">
        <f t="shared" si="139"/>
        <v>42146.225694444445</v>
      </c>
    </row>
    <row r="2235" spans="1:20" ht="48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>
        <f t="shared" si="136"/>
        <v>23.692499999999999</v>
      </c>
      <c r="P2235">
        <f t="shared" si="137"/>
        <v>7727872.8540540542</v>
      </c>
      <c r="Q2235" t="s">
        <v>8337</v>
      </c>
      <c r="R2235" t="s">
        <v>8338</v>
      </c>
      <c r="S2235" s="15">
        <f t="shared" si="138"/>
        <v>42115.949976851851</v>
      </c>
      <c r="T2235" s="15">
        <f t="shared" si="139"/>
        <v>42145.949976851851</v>
      </c>
    </row>
    <row r="2236" spans="1:20" ht="48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>
        <f t="shared" si="136"/>
        <v>2.6969696969696968</v>
      </c>
      <c r="P2236">
        <f t="shared" si="137"/>
        <v>57188309.159999996</v>
      </c>
      <c r="Q2236" t="s">
        <v>8318</v>
      </c>
      <c r="R2236" t="s">
        <v>8347</v>
      </c>
      <c r="S2236" s="15">
        <f t="shared" si="138"/>
        <v>42116.54315972222</v>
      </c>
      <c r="T2236" s="15">
        <f t="shared" si="139"/>
        <v>42146.541666666672</v>
      </c>
    </row>
    <row r="2237" spans="1:20" ht="48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>
        <f t="shared" si="136"/>
        <v>100.824</v>
      </c>
      <c r="P2237">
        <f t="shared" si="137"/>
        <v>14297222.09</v>
      </c>
      <c r="Q2237" t="s">
        <v>8316</v>
      </c>
      <c r="R2237" t="s">
        <v>8317</v>
      </c>
      <c r="S2237" s="15">
        <f t="shared" si="138"/>
        <v>42116.710752314815</v>
      </c>
      <c r="T2237" s="15">
        <f t="shared" si="139"/>
        <v>42146.710752314815</v>
      </c>
    </row>
    <row r="2238" spans="1:20" ht="48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>
        <f t="shared" si="136"/>
        <v>110.38153846153847</v>
      </c>
      <c r="P2238">
        <f t="shared" si="137"/>
        <v>1503495.498422713</v>
      </c>
      <c r="Q2238" t="s">
        <v>8309</v>
      </c>
      <c r="R2238" t="s">
        <v>8314</v>
      </c>
      <c r="S2238" s="15">
        <f t="shared" si="138"/>
        <v>42117.891423611116</v>
      </c>
      <c r="T2238" s="15">
        <f t="shared" si="139"/>
        <v>42147.891423611116</v>
      </c>
    </row>
    <row r="2239" spans="1:20" ht="48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>
        <f t="shared" si="136"/>
        <v>0</v>
      </c>
      <c r="P2239" t="e">
        <f t="shared" si="137"/>
        <v>#DIV/0!</v>
      </c>
      <c r="Q2239" t="s">
        <v>8316</v>
      </c>
      <c r="R2239" t="s">
        <v>8356</v>
      </c>
      <c r="S2239" s="15">
        <f t="shared" si="138"/>
        <v>42118.139583333337</v>
      </c>
      <c r="T2239" s="15">
        <f t="shared" si="139"/>
        <v>42148.139583333337</v>
      </c>
    </row>
    <row r="2240" spans="1:20" ht="48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>
        <f t="shared" si="136"/>
        <v>12.327272727272726</v>
      </c>
      <c r="P2240">
        <f t="shared" si="137"/>
        <v>75255975.368421048</v>
      </c>
      <c r="Q2240" t="s">
        <v>8316</v>
      </c>
      <c r="R2240" t="s">
        <v>8358</v>
      </c>
      <c r="S2240" s="15">
        <f t="shared" si="138"/>
        <v>42118.346435185187</v>
      </c>
      <c r="T2240" s="15">
        <f t="shared" si="139"/>
        <v>42148.346435185187</v>
      </c>
    </row>
    <row r="2241" spans="1:20" ht="48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>
        <f t="shared" si="136"/>
        <v>102.35000000000001</v>
      </c>
      <c r="P2241">
        <f t="shared" si="137"/>
        <v>14741048.113402061</v>
      </c>
      <c r="Q2241" t="s">
        <v>8316</v>
      </c>
      <c r="R2241" t="s">
        <v>8317</v>
      </c>
      <c r="S2241" s="15">
        <f t="shared" si="138"/>
        <v>42118.556331018524</v>
      </c>
      <c r="T2241" s="15">
        <f t="shared" si="139"/>
        <v>42150.165972222225</v>
      </c>
    </row>
    <row r="2242" spans="1:20" ht="48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>
        <f t="shared" ref="O2242:O2305" si="140">(E2242/D2242)*100</f>
        <v>102.1</v>
      </c>
      <c r="P2242">
        <f t="shared" ref="P2242:P2305" si="141">(J2242/L2242)</f>
        <v>68094812.476190478</v>
      </c>
      <c r="Q2242" t="s">
        <v>8324</v>
      </c>
      <c r="R2242" t="s">
        <v>8329</v>
      </c>
      <c r="S2242" s="15">
        <f t="shared" ref="S2242:S2305" si="142">(((J2242/60)/60)/24)+DATE(1970,1,1)</f>
        <v>42119.822476851856</v>
      </c>
      <c r="T2242" s="15">
        <f t="shared" ref="T2242:T2305" si="143">(((I2242/60)/60)/24)+DATE(1970,1,1)</f>
        <v>42142.208333333328</v>
      </c>
    </row>
    <row r="2243" spans="1:20" ht="32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>
        <f t="shared" si="140"/>
        <v>102.49999999999999</v>
      </c>
      <c r="P2243">
        <f t="shared" si="141"/>
        <v>46130719.290322579</v>
      </c>
      <c r="Q2243" t="s">
        <v>8316</v>
      </c>
      <c r="R2243" t="s">
        <v>8317</v>
      </c>
      <c r="S2243" s="15">
        <f t="shared" si="142"/>
        <v>42120.531226851846</v>
      </c>
      <c r="T2243" s="15">
        <f t="shared" si="143"/>
        <v>42155.531226851846</v>
      </c>
    </row>
    <row r="2244" spans="1:20" ht="32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>
        <f t="shared" si="140"/>
        <v>110.83333333333334</v>
      </c>
      <c r="P2244">
        <f t="shared" si="141"/>
        <v>27501166.75</v>
      </c>
      <c r="Q2244" t="s">
        <v>8337</v>
      </c>
      <c r="R2244" t="s">
        <v>8338</v>
      </c>
      <c r="S2244" s="15">
        <f t="shared" si="142"/>
        <v>42120.628136574072</v>
      </c>
      <c r="T2244" s="15">
        <f t="shared" si="143"/>
        <v>42165.628136574072</v>
      </c>
    </row>
    <row r="2245" spans="1:20" ht="48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>
        <f t="shared" si="140"/>
        <v>158.20000000000002</v>
      </c>
      <c r="P2245">
        <f t="shared" si="141"/>
        <v>143011438.40000001</v>
      </c>
      <c r="Q2245" t="s">
        <v>8316</v>
      </c>
      <c r="R2245" t="s">
        <v>8317</v>
      </c>
      <c r="S2245" s="15">
        <f t="shared" si="142"/>
        <v>42121.249814814815</v>
      </c>
      <c r="T2245" s="15">
        <f t="shared" si="143"/>
        <v>42142.249814814815</v>
      </c>
    </row>
    <row r="2246" spans="1:20" ht="48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>
        <f t="shared" si="140"/>
        <v>0.1</v>
      </c>
      <c r="P2246">
        <f t="shared" si="141"/>
        <v>1430124509</v>
      </c>
      <c r="Q2246" t="s">
        <v>8321</v>
      </c>
      <c r="R2246" t="s">
        <v>8343</v>
      </c>
      <c r="S2246" s="15">
        <f t="shared" si="142"/>
        <v>42121.367002314815</v>
      </c>
      <c r="T2246" s="15">
        <f t="shared" si="143"/>
        <v>42152.836805555555</v>
      </c>
    </row>
    <row r="2247" spans="1:20" ht="48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>
        <f t="shared" si="140"/>
        <v>103</v>
      </c>
      <c r="P2247">
        <f t="shared" si="141"/>
        <v>238358531</v>
      </c>
      <c r="Q2247" t="s">
        <v>8316</v>
      </c>
      <c r="R2247" t="s">
        <v>8356</v>
      </c>
      <c r="S2247" s="15">
        <f t="shared" si="142"/>
        <v>42121.675763888896</v>
      </c>
      <c r="T2247" s="15">
        <f t="shared" si="143"/>
        <v>42166.675763888896</v>
      </c>
    </row>
    <row r="2248" spans="1:20" ht="48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>
        <f t="shared" si="140"/>
        <v>103</v>
      </c>
      <c r="P2248">
        <f t="shared" si="141"/>
        <v>47671939.93333333</v>
      </c>
      <c r="Q2248" t="s">
        <v>8316</v>
      </c>
      <c r="R2248" t="s">
        <v>8317</v>
      </c>
      <c r="S2248" s="15">
        <f t="shared" si="142"/>
        <v>42121.756921296299</v>
      </c>
      <c r="T2248" s="15">
        <f t="shared" si="143"/>
        <v>42156.208333333328</v>
      </c>
    </row>
    <row r="2249" spans="1:20" ht="48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>
        <f t="shared" si="140"/>
        <v>0</v>
      </c>
      <c r="P2249" t="e">
        <f t="shared" si="141"/>
        <v>#DIV/0!</v>
      </c>
      <c r="Q2249" t="s">
        <v>8337</v>
      </c>
      <c r="R2249" t="s">
        <v>8342</v>
      </c>
      <c r="S2249" s="15">
        <f t="shared" si="142"/>
        <v>42121.824525462958</v>
      </c>
      <c r="T2249" s="15">
        <f t="shared" si="143"/>
        <v>42151.824525462958</v>
      </c>
    </row>
    <row r="2250" spans="1:20" ht="48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>
        <f t="shared" si="140"/>
        <v>0</v>
      </c>
      <c r="P2250" t="e">
        <f t="shared" si="141"/>
        <v>#DIV/0!</v>
      </c>
      <c r="Q2250" t="s">
        <v>8318</v>
      </c>
      <c r="R2250" t="s">
        <v>8319</v>
      </c>
      <c r="S2250" s="15">
        <f t="shared" si="142"/>
        <v>42122.009224537032</v>
      </c>
      <c r="T2250" s="15">
        <f t="shared" si="143"/>
        <v>42152.009224537032</v>
      </c>
    </row>
    <row r="2251" spans="1:20" ht="48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>
        <f t="shared" si="140"/>
        <v>0</v>
      </c>
      <c r="P2251" t="e">
        <f t="shared" si="141"/>
        <v>#DIV/0!</v>
      </c>
      <c r="Q2251" t="s">
        <v>8335</v>
      </c>
      <c r="R2251" t="s">
        <v>8336</v>
      </c>
      <c r="S2251" s="15">
        <f t="shared" si="142"/>
        <v>42122.629502314812</v>
      </c>
      <c r="T2251" s="15">
        <f t="shared" si="143"/>
        <v>42143.629502314812</v>
      </c>
    </row>
    <row r="2252" spans="1:20" ht="32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>
        <f t="shared" si="140"/>
        <v>0.15</v>
      </c>
      <c r="P2252">
        <f t="shared" si="141"/>
        <v>715118547</v>
      </c>
      <c r="Q2252" t="s">
        <v>8316</v>
      </c>
      <c r="R2252" t="s">
        <v>8356</v>
      </c>
      <c r="S2252" s="15">
        <f t="shared" si="142"/>
        <v>42122.670069444444</v>
      </c>
      <c r="T2252" s="15">
        <f t="shared" si="143"/>
        <v>42152.665972222225</v>
      </c>
    </row>
    <row r="2253" spans="1:20" ht="32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>
        <f t="shared" si="140"/>
        <v>13.333333333333334</v>
      </c>
      <c r="P2253">
        <f t="shared" si="141"/>
        <v>715119544.5</v>
      </c>
      <c r="Q2253" t="s">
        <v>8316</v>
      </c>
      <c r="R2253" t="s">
        <v>8317</v>
      </c>
      <c r="S2253" s="15">
        <f t="shared" si="142"/>
        <v>42122.693159722221</v>
      </c>
      <c r="T2253" s="15">
        <f t="shared" si="143"/>
        <v>42152.693159722221</v>
      </c>
    </row>
    <row r="2254" spans="1:20" ht="48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>
        <f t="shared" si="140"/>
        <v>4.8</v>
      </c>
      <c r="P2254">
        <f t="shared" si="141"/>
        <v>178780311</v>
      </c>
      <c r="Q2254" t="s">
        <v>8316</v>
      </c>
      <c r="R2254" t="s">
        <v>8317</v>
      </c>
      <c r="S2254" s="15">
        <f t="shared" si="142"/>
        <v>42122.732499999998</v>
      </c>
      <c r="T2254" s="15">
        <f t="shared" si="143"/>
        <v>42155.732638888891</v>
      </c>
    </row>
    <row r="2255" spans="1:20" ht="48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>
        <f t="shared" si="140"/>
        <v>3.8464497269020695E-2</v>
      </c>
      <c r="P2255">
        <f t="shared" si="141"/>
        <v>1430281653</v>
      </c>
      <c r="Q2255" t="s">
        <v>8332</v>
      </c>
      <c r="R2255" t="s">
        <v>8333</v>
      </c>
      <c r="S2255" s="15">
        <f t="shared" si="142"/>
        <v>42123.185798611114</v>
      </c>
      <c r="T2255" s="15">
        <f t="shared" si="143"/>
        <v>42153.185798611114</v>
      </c>
    </row>
    <row r="2256" spans="1:20" ht="48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>
        <f t="shared" si="140"/>
        <v>0.2</v>
      </c>
      <c r="P2256">
        <f t="shared" si="141"/>
        <v>476773886.33333331</v>
      </c>
      <c r="Q2256" t="s">
        <v>8316</v>
      </c>
      <c r="R2256" t="s">
        <v>8317</v>
      </c>
      <c r="S2256" s="15">
        <f t="shared" si="142"/>
        <v>42123.648831018523</v>
      </c>
      <c r="T2256" s="15">
        <f t="shared" si="143"/>
        <v>42153.648831018523</v>
      </c>
    </row>
    <row r="2257" spans="1:20" ht="48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>
        <f t="shared" si="140"/>
        <v>3.5520833333333335</v>
      </c>
      <c r="P2257">
        <f t="shared" si="141"/>
        <v>34885956.951219514</v>
      </c>
      <c r="Q2257" t="s">
        <v>8318</v>
      </c>
      <c r="R2257" t="s">
        <v>8320</v>
      </c>
      <c r="S2257" s="15">
        <f t="shared" si="142"/>
        <v>42123.678645833337</v>
      </c>
      <c r="T2257" s="15">
        <f t="shared" si="143"/>
        <v>42153.678645833337</v>
      </c>
    </row>
    <row r="2258" spans="1:20" ht="48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>
        <f t="shared" si="140"/>
        <v>106.73333333333332</v>
      </c>
      <c r="P2258">
        <f t="shared" si="141"/>
        <v>11628782.073170731</v>
      </c>
      <c r="Q2258" t="s">
        <v>8337</v>
      </c>
      <c r="R2258" t="s">
        <v>8338</v>
      </c>
      <c r="S2258" s="15">
        <f t="shared" si="142"/>
        <v>42123.86336805555</v>
      </c>
      <c r="T2258" s="15">
        <f t="shared" si="143"/>
        <v>42156.945833333331</v>
      </c>
    </row>
    <row r="2259" spans="1:20" ht="48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>
        <f t="shared" si="140"/>
        <v>11.533333333333333</v>
      </c>
      <c r="P2259">
        <f t="shared" si="141"/>
        <v>204343700.42857143</v>
      </c>
      <c r="Q2259" t="s">
        <v>8316</v>
      </c>
      <c r="R2259" t="s">
        <v>8317</v>
      </c>
      <c r="S2259" s="15">
        <f t="shared" si="142"/>
        <v>42124.623877314814</v>
      </c>
      <c r="T2259" s="15">
        <f t="shared" si="143"/>
        <v>42166.958333333328</v>
      </c>
    </row>
    <row r="2260" spans="1:20" ht="48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>
        <f t="shared" si="140"/>
        <v>100</v>
      </c>
      <c r="P2260">
        <f t="shared" si="141"/>
        <v>178803084</v>
      </c>
      <c r="Q2260" t="s">
        <v>8316</v>
      </c>
      <c r="R2260" t="s">
        <v>8317</v>
      </c>
      <c r="S2260" s="15">
        <f t="shared" si="142"/>
        <v>42124.841111111105</v>
      </c>
      <c r="T2260" s="15">
        <f t="shared" si="143"/>
        <v>42154.841111111105</v>
      </c>
    </row>
    <row r="2261" spans="1:20" ht="48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>
        <f t="shared" si="140"/>
        <v>103.4</v>
      </c>
      <c r="P2261">
        <f t="shared" si="141"/>
        <v>42071332.441176474</v>
      </c>
      <c r="Q2261" t="s">
        <v>8316</v>
      </c>
      <c r="R2261" t="s">
        <v>8317</v>
      </c>
      <c r="S2261" s="15">
        <f t="shared" si="142"/>
        <v>42124.848414351851</v>
      </c>
      <c r="T2261" s="15">
        <f t="shared" si="143"/>
        <v>42154.848414351851</v>
      </c>
    </row>
    <row r="2262" spans="1:20" ht="48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>
        <f t="shared" si="140"/>
        <v>0.4</v>
      </c>
      <c r="P2262">
        <f t="shared" si="141"/>
        <v>715214585.5</v>
      </c>
      <c r="Q2262" t="s">
        <v>8335</v>
      </c>
      <c r="R2262" t="s">
        <v>8336</v>
      </c>
      <c r="S2262" s="15">
        <f t="shared" si="142"/>
        <v>42124.893182870372</v>
      </c>
      <c r="T2262" s="15">
        <f t="shared" si="143"/>
        <v>42154.893182870372</v>
      </c>
    </row>
    <row r="2263" spans="1:20" ht="48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>
        <f t="shared" si="140"/>
        <v>122.8</v>
      </c>
      <c r="P2263">
        <f t="shared" si="141"/>
        <v>21349927.805970151</v>
      </c>
      <c r="Q2263" t="s">
        <v>8324</v>
      </c>
      <c r="R2263" t="s">
        <v>8353</v>
      </c>
      <c r="S2263" s="15">
        <f t="shared" si="142"/>
        <v>42125.078275462962</v>
      </c>
      <c r="T2263" s="15">
        <f t="shared" si="143"/>
        <v>42156.165972222225</v>
      </c>
    </row>
    <row r="2264" spans="1:20" ht="48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>
        <f t="shared" si="140"/>
        <v>154.57142857142858</v>
      </c>
      <c r="P2264">
        <f t="shared" si="141"/>
        <v>26989946.924528301</v>
      </c>
      <c r="Q2264" t="s">
        <v>8309</v>
      </c>
      <c r="R2264" t="s">
        <v>8311</v>
      </c>
      <c r="S2264" s="15">
        <f t="shared" si="142"/>
        <v>42125.333182870367</v>
      </c>
      <c r="T2264" s="15">
        <f t="shared" si="143"/>
        <v>42155.333182870367</v>
      </c>
    </row>
    <row r="2265" spans="1:20" ht="48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>
        <f t="shared" si="140"/>
        <v>102.45398773006136</v>
      </c>
      <c r="P2265">
        <f t="shared" si="141"/>
        <v>14163282.445544554</v>
      </c>
      <c r="Q2265" t="s">
        <v>8337</v>
      </c>
      <c r="R2265" t="s">
        <v>8338</v>
      </c>
      <c r="S2265" s="15">
        <f t="shared" si="142"/>
        <v>42125.614895833336</v>
      </c>
      <c r="T2265" s="15">
        <f t="shared" si="143"/>
        <v>42155.614895833336</v>
      </c>
    </row>
    <row r="2266" spans="1:20" ht="32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>
        <f t="shared" si="140"/>
        <v>20</v>
      </c>
      <c r="P2266">
        <f t="shared" si="141"/>
        <v>1430494082</v>
      </c>
      <c r="Q2266" t="s">
        <v>8316</v>
      </c>
      <c r="R2266" t="s">
        <v>8317</v>
      </c>
      <c r="S2266" s="15">
        <f t="shared" si="142"/>
        <v>42125.644467592589</v>
      </c>
      <c r="T2266" s="15">
        <f t="shared" si="143"/>
        <v>42155.644467592589</v>
      </c>
    </row>
    <row r="2267" spans="1:20" ht="48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>
        <f t="shared" si="140"/>
        <v>127.49999999999999</v>
      </c>
      <c r="P2267">
        <f t="shared" si="141"/>
        <v>23072489.467741936</v>
      </c>
      <c r="Q2267" t="s">
        <v>8316</v>
      </c>
      <c r="R2267" t="s">
        <v>8317</v>
      </c>
      <c r="S2267" s="15">
        <f t="shared" si="142"/>
        <v>42125.647534722222</v>
      </c>
      <c r="T2267" s="15">
        <f t="shared" si="143"/>
        <v>42150.647534722222</v>
      </c>
    </row>
    <row r="2268" spans="1:20" ht="48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>
        <f t="shared" si="140"/>
        <v>102.66666666666666</v>
      </c>
      <c r="P2268">
        <f t="shared" si="141"/>
        <v>31097938.5</v>
      </c>
      <c r="Q2268" t="s">
        <v>8316</v>
      </c>
      <c r="R2268" t="s">
        <v>8317</v>
      </c>
      <c r="S2268" s="15">
        <f t="shared" si="142"/>
        <v>42125.772812499999</v>
      </c>
      <c r="T2268" s="15">
        <f t="shared" si="143"/>
        <v>42155.772812499999</v>
      </c>
    </row>
    <row r="2269" spans="1:20" ht="48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>
        <f t="shared" si="140"/>
        <v>0</v>
      </c>
      <c r="P2269" t="e">
        <f t="shared" si="141"/>
        <v>#DIV/0!</v>
      </c>
      <c r="Q2269" t="s">
        <v>8324</v>
      </c>
      <c r="R2269" t="s">
        <v>8346</v>
      </c>
      <c r="S2269" s="15">
        <f t="shared" si="142"/>
        <v>42125.913807870369</v>
      </c>
      <c r="T2269" s="15">
        <f t="shared" si="143"/>
        <v>42185.913807870369</v>
      </c>
    </row>
    <row r="2270" spans="1:20" ht="48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>
        <f t="shared" si="140"/>
        <v>155.20000000000002</v>
      </c>
      <c r="P2270">
        <f t="shared" si="141"/>
        <v>25546435.732142858</v>
      </c>
      <c r="Q2270" t="s">
        <v>8316</v>
      </c>
      <c r="R2270" t="s">
        <v>8317</v>
      </c>
      <c r="S2270" s="15">
        <f t="shared" si="142"/>
        <v>42126.87501157407</v>
      </c>
      <c r="T2270" s="15">
        <f t="shared" si="143"/>
        <v>42158.290972222225</v>
      </c>
    </row>
    <row r="2271" spans="1:20" ht="48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>
        <f t="shared" si="140"/>
        <v>136.625</v>
      </c>
      <c r="P2271">
        <f t="shared" si="141"/>
        <v>18341081.987179488</v>
      </c>
      <c r="Q2271" t="s">
        <v>8324</v>
      </c>
      <c r="R2271" t="s">
        <v>8325</v>
      </c>
      <c r="S2271" s="15">
        <f t="shared" si="142"/>
        <v>42126.92123842593</v>
      </c>
      <c r="T2271" s="15">
        <f t="shared" si="143"/>
        <v>42158.1875</v>
      </c>
    </row>
    <row r="2272" spans="1:20" ht="48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>
        <f t="shared" si="140"/>
        <v>205.54838709677421</v>
      </c>
      <c r="P2272">
        <f t="shared" si="141"/>
        <v>47687240.299999997</v>
      </c>
      <c r="Q2272" t="s">
        <v>8324</v>
      </c>
      <c r="R2272" t="s">
        <v>8329</v>
      </c>
      <c r="S2272" s="15">
        <f t="shared" si="142"/>
        <v>42127.069548611107</v>
      </c>
      <c r="T2272" s="15">
        <f t="shared" si="143"/>
        <v>42157.032638888893</v>
      </c>
    </row>
    <row r="2273" spans="1:20" ht="48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>
        <f t="shared" si="140"/>
        <v>2</v>
      </c>
      <c r="P2273">
        <f t="shared" si="141"/>
        <v>1430734844</v>
      </c>
      <c r="Q2273" t="s">
        <v>8316</v>
      </c>
      <c r="R2273" t="s">
        <v>8317</v>
      </c>
      <c r="S2273" s="15">
        <f t="shared" si="142"/>
        <v>42128.431064814817</v>
      </c>
      <c r="T2273" s="15">
        <f t="shared" si="143"/>
        <v>42146.875</v>
      </c>
    </row>
    <row r="2274" spans="1:20" ht="48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>
        <f t="shared" si="140"/>
        <v>2.1</v>
      </c>
      <c r="P2274">
        <f t="shared" si="141"/>
        <v>357687698.75</v>
      </c>
      <c r="Q2274" t="s">
        <v>8316</v>
      </c>
      <c r="R2274" t="s">
        <v>8317</v>
      </c>
      <c r="S2274" s="15">
        <f t="shared" si="142"/>
        <v>42128.615682870368</v>
      </c>
      <c r="T2274" s="15">
        <f t="shared" si="143"/>
        <v>42188.615682870368</v>
      </c>
    </row>
    <row r="2275" spans="1:20" ht="48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>
        <f t="shared" si="140"/>
        <v>101</v>
      </c>
      <c r="P2275">
        <f t="shared" si="141"/>
        <v>25549140.178571429</v>
      </c>
      <c r="Q2275" t="s">
        <v>8316</v>
      </c>
      <c r="R2275" t="s">
        <v>8317</v>
      </c>
      <c r="S2275" s="15">
        <f t="shared" si="142"/>
        <v>42128.627893518518</v>
      </c>
      <c r="T2275" s="15">
        <f t="shared" si="143"/>
        <v>42158.627893518518</v>
      </c>
    </row>
    <row r="2276" spans="1:20" ht="48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>
        <f t="shared" si="140"/>
        <v>112.00000000000001</v>
      </c>
      <c r="P2276">
        <f t="shared" si="141"/>
        <v>28615037.379999999</v>
      </c>
      <c r="Q2276" t="s">
        <v>8318</v>
      </c>
      <c r="R2276" t="s">
        <v>8354</v>
      </c>
      <c r="S2276" s="15">
        <f t="shared" si="142"/>
        <v>42128.628113425926</v>
      </c>
      <c r="T2276" s="15">
        <f t="shared" si="143"/>
        <v>42158.628113425926</v>
      </c>
    </row>
    <row r="2277" spans="1:20" ht="48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>
        <f t="shared" si="140"/>
        <v>115.33333333333333</v>
      </c>
      <c r="P2277">
        <f t="shared" si="141"/>
        <v>36686185.71794872</v>
      </c>
      <c r="Q2277" t="s">
        <v>8316</v>
      </c>
      <c r="R2277" t="s">
        <v>8317</v>
      </c>
      <c r="S2277" s="15">
        <f t="shared" si="142"/>
        <v>42128.736608796295</v>
      </c>
      <c r="T2277" s="15">
        <f t="shared" si="143"/>
        <v>42141.125</v>
      </c>
    </row>
    <row r="2278" spans="1:20" ht="48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>
        <f t="shared" si="140"/>
        <v>19.762499999999999</v>
      </c>
      <c r="P2278">
        <f t="shared" si="141"/>
        <v>49336825.896551721</v>
      </c>
      <c r="Q2278" t="s">
        <v>8316</v>
      </c>
      <c r="R2278" t="s">
        <v>8356</v>
      </c>
      <c r="S2278" s="15">
        <f t="shared" si="142"/>
        <v>42128.814247685179</v>
      </c>
      <c r="T2278" s="15">
        <f t="shared" si="143"/>
        <v>42135.814247685179</v>
      </c>
    </row>
    <row r="2279" spans="1:20" ht="32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>
        <f t="shared" si="140"/>
        <v>104.67500000000001</v>
      </c>
      <c r="P2279">
        <f t="shared" si="141"/>
        <v>14599678.24489796</v>
      </c>
      <c r="Q2279" t="s">
        <v>8324</v>
      </c>
      <c r="R2279" t="s">
        <v>8326</v>
      </c>
      <c r="S2279" s="15">
        <f t="shared" si="142"/>
        <v>42128.820231481484</v>
      </c>
      <c r="T2279" s="15">
        <f t="shared" si="143"/>
        <v>42159</v>
      </c>
    </row>
    <row r="2280" spans="1:20" ht="48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>
        <f t="shared" si="140"/>
        <v>103.34</v>
      </c>
      <c r="P2280">
        <f t="shared" si="141"/>
        <v>47692293.333333336</v>
      </c>
      <c r="Q2280" t="s">
        <v>8316</v>
      </c>
      <c r="R2280" t="s">
        <v>8358</v>
      </c>
      <c r="S2280" s="15">
        <f t="shared" si="142"/>
        <v>42128.824074074073</v>
      </c>
      <c r="T2280" s="15">
        <f t="shared" si="143"/>
        <v>42158</v>
      </c>
    </row>
    <row r="2281" spans="1:20" ht="48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>
        <f t="shared" si="140"/>
        <v>59.3</v>
      </c>
      <c r="P2281">
        <f t="shared" si="141"/>
        <v>34066751.428571425</v>
      </c>
      <c r="Q2281" t="s">
        <v>8318</v>
      </c>
      <c r="R2281" t="s">
        <v>8347</v>
      </c>
      <c r="S2281" s="15">
        <f t="shared" si="142"/>
        <v>42129.226388888885</v>
      </c>
      <c r="T2281" s="15">
        <f t="shared" si="143"/>
        <v>42159.226388888885</v>
      </c>
    </row>
    <row r="2282" spans="1:20" ht="48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>
        <f t="shared" si="140"/>
        <v>100.33333333333334</v>
      </c>
      <c r="P2282">
        <f t="shared" si="141"/>
        <v>36687969.051282048</v>
      </c>
      <c r="Q2282" t="s">
        <v>8316</v>
      </c>
      <c r="R2282" t="s">
        <v>8317</v>
      </c>
      <c r="S2282" s="15">
        <f t="shared" si="142"/>
        <v>42129.541585648149</v>
      </c>
      <c r="T2282" s="15">
        <f t="shared" si="143"/>
        <v>42159.541585648149</v>
      </c>
    </row>
    <row r="2283" spans="1:20" ht="48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>
        <f t="shared" si="140"/>
        <v>0.4</v>
      </c>
      <c r="P2283">
        <f t="shared" si="141"/>
        <v>715425575.5</v>
      </c>
      <c r="Q2283" t="s">
        <v>8309</v>
      </c>
      <c r="R2283" t="s">
        <v>8313</v>
      </c>
      <c r="S2283" s="15">
        <f t="shared" si="142"/>
        <v>42129.777210648142</v>
      </c>
      <c r="T2283" s="15">
        <f t="shared" si="143"/>
        <v>42159.777210648142</v>
      </c>
    </row>
    <row r="2284" spans="1:20" ht="48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>
        <f t="shared" si="140"/>
        <v>6.5</v>
      </c>
      <c r="P2284">
        <f t="shared" si="141"/>
        <v>476951771.66666669</v>
      </c>
      <c r="Q2284" t="s">
        <v>8324</v>
      </c>
      <c r="R2284" t="s">
        <v>8346</v>
      </c>
      <c r="S2284" s="15">
        <f t="shared" si="142"/>
        <v>42129.82540509259</v>
      </c>
      <c r="T2284" s="15">
        <f t="shared" si="143"/>
        <v>42186.25</v>
      </c>
    </row>
    <row r="2285" spans="1:20" ht="48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>
        <f t="shared" si="140"/>
        <v>3.3333333333333335E-3</v>
      </c>
      <c r="P2285">
        <f t="shared" si="141"/>
        <v>715449687.5</v>
      </c>
      <c r="Q2285" t="s">
        <v>8309</v>
      </c>
      <c r="R2285" t="s">
        <v>8315</v>
      </c>
      <c r="S2285" s="15">
        <f t="shared" si="142"/>
        <v>42130.335358796292</v>
      </c>
      <c r="T2285" s="15">
        <f t="shared" si="143"/>
        <v>42145.335358796292</v>
      </c>
    </row>
    <row r="2286" spans="1:20" ht="32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>
        <f t="shared" si="140"/>
        <v>111.60000000000001</v>
      </c>
      <c r="P2286">
        <f t="shared" si="141"/>
        <v>9476244.2119205296</v>
      </c>
      <c r="Q2286" t="s">
        <v>8324</v>
      </c>
      <c r="R2286" t="s">
        <v>8325</v>
      </c>
      <c r="S2286" s="15">
        <f t="shared" si="142"/>
        <v>42130.491620370376</v>
      </c>
      <c r="T2286" s="15">
        <f t="shared" si="143"/>
        <v>42160.491620370376</v>
      </c>
    </row>
    <row r="2287" spans="1:20" ht="32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>
        <f t="shared" si="140"/>
        <v>0</v>
      </c>
      <c r="P2287" t="e">
        <f t="shared" si="141"/>
        <v>#DIV/0!</v>
      </c>
      <c r="Q2287" t="s">
        <v>8318</v>
      </c>
      <c r="R2287" t="s">
        <v>8319</v>
      </c>
      <c r="S2287" s="15">
        <f t="shared" si="142"/>
        <v>42130.78361111111</v>
      </c>
      <c r="T2287" s="15">
        <f t="shared" si="143"/>
        <v>42160.78361111111</v>
      </c>
    </row>
    <row r="2288" spans="1:20" ht="48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>
        <f t="shared" si="140"/>
        <v>2.2388059701492535</v>
      </c>
      <c r="P2288">
        <f t="shared" si="141"/>
        <v>476979724.33333331</v>
      </c>
      <c r="Q2288" t="s">
        <v>8321</v>
      </c>
      <c r="R2288" t="s">
        <v>8323</v>
      </c>
      <c r="S2288" s="15">
        <f t="shared" si="142"/>
        <v>42130.795983796299</v>
      </c>
      <c r="T2288" s="15">
        <f t="shared" si="143"/>
        <v>42175.795983796299</v>
      </c>
    </row>
    <row r="2289" spans="1:20" ht="48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>
        <f t="shared" si="140"/>
        <v>105.44</v>
      </c>
      <c r="P2289">
        <f t="shared" si="141"/>
        <v>12891397.738738738</v>
      </c>
      <c r="Q2289" t="s">
        <v>8337</v>
      </c>
      <c r="R2289" t="s">
        <v>8338</v>
      </c>
      <c r="S2289" s="15">
        <f t="shared" si="142"/>
        <v>42130.865150462967</v>
      </c>
      <c r="T2289" s="15">
        <f t="shared" si="143"/>
        <v>42163.166666666672</v>
      </c>
    </row>
    <row r="2290" spans="1:20" ht="32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>
        <f t="shared" si="140"/>
        <v>0.2</v>
      </c>
      <c r="P2290">
        <f t="shared" si="141"/>
        <v>1430996150</v>
      </c>
      <c r="Q2290" t="s">
        <v>8318</v>
      </c>
      <c r="R2290" t="s">
        <v>8319</v>
      </c>
      <c r="S2290" s="15">
        <f t="shared" si="142"/>
        <v>42131.455439814818</v>
      </c>
      <c r="T2290" s="15">
        <f t="shared" si="143"/>
        <v>42161.44930555555</v>
      </c>
    </row>
    <row r="2291" spans="1:20" ht="48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>
        <f t="shared" si="140"/>
        <v>105.5</v>
      </c>
      <c r="P2291">
        <f t="shared" si="141"/>
        <v>40887037.857142858</v>
      </c>
      <c r="Q2291" t="s">
        <v>8316</v>
      </c>
      <c r="R2291" t="s">
        <v>8317</v>
      </c>
      <c r="S2291" s="15">
        <f t="shared" si="142"/>
        <v>42132.036168981482</v>
      </c>
      <c r="T2291" s="15">
        <f t="shared" si="143"/>
        <v>42186.290972222225</v>
      </c>
    </row>
    <row r="2292" spans="1:20" ht="48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>
        <f t="shared" si="140"/>
        <v>1</v>
      </c>
      <c r="P2292">
        <f t="shared" si="141"/>
        <v>1431093354</v>
      </c>
      <c r="Q2292" t="s">
        <v>8316</v>
      </c>
      <c r="R2292" t="s">
        <v>8358</v>
      </c>
      <c r="S2292" s="15">
        <f t="shared" si="142"/>
        <v>42132.58048611111</v>
      </c>
      <c r="T2292" s="15">
        <f t="shared" si="143"/>
        <v>42162.58048611111</v>
      </c>
    </row>
    <row r="2293" spans="1:20" ht="64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>
        <f t="shared" si="140"/>
        <v>20</v>
      </c>
      <c r="P2293">
        <f t="shared" si="141"/>
        <v>286222636</v>
      </c>
      <c r="Q2293" t="s">
        <v>8316</v>
      </c>
      <c r="R2293" t="s">
        <v>8317</v>
      </c>
      <c r="S2293" s="15">
        <f t="shared" si="142"/>
        <v>42132.809953703705</v>
      </c>
      <c r="T2293" s="15">
        <f t="shared" si="143"/>
        <v>42192.809953703705</v>
      </c>
    </row>
    <row r="2294" spans="1:20" ht="32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>
        <f t="shared" si="140"/>
        <v>1</v>
      </c>
      <c r="P2294">
        <f t="shared" si="141"/>
        <v>1431122198</v>
      </c>
      <c r="Q2294" t="s">
        <v>8316</v>
      </c>
      <c r="R2294" t="s">
        <v>8356</v>
      </c>
      <c r="S2294" s="15">
        <f t="shared" si="142"/>
        <v>42132.9143287037</v>
      </c>
      <c r="T2294" s="15">
        <f t="shared" si="143"/>
        <v>42162.9143287037</v>
      </c>
    </row>
    <row r="2295" spans="1:20" ht="32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>
        <f t="shared" si="140"/>
        <v>254.31499999999997</v>
      </c>
      <c r="P2295">
        <f t="shared" si="141"/>
        <v>13894413.320388349</v>
      </c>
      <c r="Q2295" t="s">
        <v>8337</v>
      </c>
      <c r="R2295" t="s">
        <v>8338</v>
      </c>
      <c r="S2295" s="15">
        <f t="shared" si="142"/>
        <v>42132.941805555558</v>
      </c>
      <c r="T2295" s="15">
        <f t="shared" si="143"/>
        <v>42155.875</v>
      </c>
    </row>
    <row r="2296" spans="1:20" ht="48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>
        <f t="shared" si="140"/>
        <v>153.73333333333335</v>
      </c>
      <c r="P2296">
        <f t="shared" si="141"/>
        <v>13761835.259615384</v>
      </c>
      <c r="Q2296" t="s">
        <v>8316</v>
      </c>
      <c r="R2296" t="s">
        <v>8317</v>
      </c>
      <c r="S2296" s="15">
        <f t="shared" si="142"/>
        <v>42134.172071759262</v>
      </c>
      <c r="T2296" s="15">
        <f t="shared" si="143"/>
        <v>42155.290972222225</v>
      </c>
    </row>
    <row r="2297" spans="1:20" ht="48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>
        <f t="shared" si="140"/>
        <v>0</v>
      </c>
      <c r="P2297" t="e">
        <f t="shared" si="141"/>
        <v>#DIV/0!</v>
      </c>
      <c r="Q2297" t="s">
        <v>8309</v>
      </c>
      <c r="R2297" t="s">
        <v>8313</v>
      </c>
      <c r="S2297" s="15">
        <f t="shared" si="142"/>
        <v>42135.235254629632</v>
      </c>
      <c r="T2297" s="15">
        <f t="shared" si="143"/>
        <v>42195.235254629632</v>
      </c>
    </row>
    <row r="2298" spans="1:20" ht="48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>
        <f t="shared" si="140"/>
        <v>5.548</v>
      </c>
      <c r="P2298">
        <f t="shared" si="141"/>
        <v>110104102.84615384</v>
      </c>
      <c r="Q2298" t="s">
        <v>8309</v>
      </c>
      <c r="R2298" t="s">
        <v>8312</v>
      </c>
      <c r="S2298" s="15">
        <f t="shared" si="142"/>
        <v>42135.589548611111</v>
      </c>
      <c r="T2298" s="15">
        <f t="shared" si="143"/>
        <v>42166.083333333328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>
        <f t="shared" si="140"/>
        <v>104.3047619047619</v>
      </c>
      <c r="P2299">
        <f t="shared" si="141"/>
        <v>5301312.0666666664</v>
      </c>
      <c r="Q2299" t="s">
        <v>8316</v>
      </c>
      <c r="R2299" t="s">
        <v>8317</v>
      </c>
      <c r="S2299" s="15">
        <f t="shared" si="142"/>
        <v>42135.60020833333</v>
      </c>
      <c r="T2299" s="15">
        <f t="shared" si="143"/>
        <v>42167.083333333328</v>
      </c>
    </row>
    <row r="2300" spans="1:20" ht="48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>
        <f t="shared" si="140"/>
        <v>0</v>
      </c>
      <c r="P2300" t="e">
        <f t="shared" si="141"/>
        <v>#DIV/0!</v>
      </c>
      <c r="Q2300" t="s">
        <v>8309</v>
      </c>
      <c r="R2300" t="s">
        <v>8313</v>
      </c>
      <c r="S2300" s="15">
        <f t="shared" si="142"/>
        <v>42135.67050925926</v>
      </c>
      <c r="T2300" s="15">
        <f t="shared" si="143"/>
        <v>42195.67050925926</v>
      </c>
    </row>
    <row r="2301" spans="1:20" ht="48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>
        <f t="shared" si="140"/>
        <v>108.80000000000001</v>
      </c>
      <c r="P2301">
        <f t="shared" si="141"/>
        <v>34911523.024390243</v>
      </c>
      <c r="Q2301" t="s">
        <v>8316</v>
      </c>
      <c r="R2301" t="s">
        <v>8317</v>
      </c>
      <c r="S2301" s="15">
        <f t="shared" si="142"/>
        <v>42135.810694444444</v>
      </c>
      <c r="T2301" s="15">
        <f t="shared" si="143"/>
        <v>42165.810694444444</v>
      </c>
    </row>
    <row r="2302" spans="1:20" ht="48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>
        <f t="shared" si="140"/>
        <v>40.1</v>
      </c>
      <c r="P2302">
        <f t="shared" si="141"/>
        <v>286278371.80000001</v>
      </c>
      <c r="Q2302" t="s">
        <v>8309</v>
      </c>
      <c r="R2302" t="s">
        <v>8313</v>
      </c>
      <c r="S2302" s="15">
        <f t="shared" si="142"/>
        <v>42136.035405092596</v>
      </c>
      <c r="T2302" s="15">
        <f t="shared" si="143"/>
        <v>42176.035405092596</v>
      </c>
    </row>
    <row r="2303" spans="1:20" ht="32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>
        <f t="shared" si="140"/>
        <v>5.4</v>
      </c>
      <c r="P2303">
        <f t="shared" si="141"/>
        <v>286279358.19999999</v>
      </c>
      <c r="Q2303" t="s">
        <v>8316</v>
      </c>
      <c r="R2303" t="s">
        <v>8317</v>
      </c>
      <c r="S2303" s="15">
        <f t="shared" si="142"/>
        <v>42136.092488425929</v>
      </c>
      <c r="T2303" s="15">
        <f t="shared" si="143"/>
        <v>42166.092488425929</v>
      </c>
    </row>
    <row r="2304" spans="1:20" ht="48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>
        <f t="shared" si="140"/>
        <v>201.14999999999998</v>
      </c>
      <c r="P2304">
        <f t="shared" si="141"/>
        <v>1963518.1700960218</v>
      </c>
      <c r="Q2304" t="s">
        <v>8318</v>
      </c>
      <c r="R2304" t="s">
        <v>8348</v>
      </c>
      <c r="S2304" s="15">
        <f t="shared" si="142"/>
        <v>42136.184560185182</v>
      </c>
      <c r="T2304" s="15">
        <f t="shared" si="143"/>
        <v>42166.184560185182</v>
      </c>
    </row>
    <row r="2305" spans="1:20" ht="32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>
        <f t="shared" si="140"/>
        <v>382.12909090909091</v>
      </c>
      <c r="P2305">
        <f t="shared" si="141"/>
        <v>874408.62309102016</v>
      </c>
      <c r="Q2305" t="s">
        <v>8318</v>
      </c>
      <c r="R2305" t="s">
        <v>8348</v>
      </c>
      <c r="S2305" s="15">
        <f t="shared" si="142"/>
        <v>42136.209675925929</v>
      </c>
      <c r="T2305" s="15">
        <f t="shared" si="143"/>
        <v>42167.833333333328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>
        <f t="shared" ref="O2306:O2369" si="144">(E2306/D2306)*100</f>
        <v>116.92307692307693</v>
      </c>
      <c r="P2306">
        <f t="shared" ref="P2306:P2369" si="145">(J2306/L2306)</f>
        <v>95427479.733333334</v>
      </c>
      <c r="Q2306" t="s">
        <v>8316</v>
      </c>
      <c r="R2306" t="s">
        <v>8317</v>
      </c>
      <c r="S2306" s="15">
        <f t="shared" ref="S2306:S2369" si="146">(((J2306/60)/60)/24)+DATE(1970,1,1)</f>
        <v>42136.270787037036</v>
      </c>
      <c r="T2306" s="15">
        <f t="shared" ref="T2306:T2369" si="147">(((I2306/60)/60)/24)+DATE(1970,1,1)</f>
        <v>42168.071527777778</v>
      </c>
    </row>
    <row r="2307" spans="1:20" ht="48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>
        <f t="shared" si="144"/>
        <v>7.8809523809523814</v>
      </c>
      <c r="P2307">
        <f t="shared" si="145"/>
        <v>39761513.222222224</v>
      </c>
      <c r="Q2307" t="s">
        <v>8321</v>
      </c>
      <c r="R2307" t="s">
        <v>8357</v>
      </c>
      <c r="S2307" s="15">
        <f t="shared" si="146"/>
        <v>42136.297175925924</v>
      </c>
      <c r="T2307" s="15">
        <f t="shared" si="147"/>
        <v>42167.297175925924</v>
      </c>
    </row>
    <row r="2308" spans="1:20" ht="48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>
        <f t="shared" si="144"/>
        <v>161.459</v>
      </c>
      <c r="P2308">
        <f t="shared" si="145"/>
        <v>4055028.76203966</v>
      </c>
      <c r="Q2308" t="s">
        <v>8318</v>
      </c>
      <c r="R2308" t="s">
        <v>8348</v>
      </c>
      <c r="S2308" s="15">
        <f t="shared" si="146"/>
        <v>42136.420752314814</v>
      </c>
      <c r="T2308" s="15">
        <f t="shared" si="147"/>
        <v>42166.420752314814</v>
      </c>
    </row>
    <row r="2309" spans="1:20" ht="48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>
        <f t="shared" si="144"/>
        <v>131.28333333333333</v>
      </c>
      <c r="P2309">
        <f t="shared" si="145"/>
        <v>8781810.5644171778</v>
      </c>
      <c r="Q2309" t="s">
        <v>8316</v>
      </c>
      <c r="R2309" t="s">
        <v>8317</v>
      </c>
      <c r="S2309" s="15">
        <f t="shared" si="146"/>
        <v>42136.536134259266</v>
      </c>
      <c r="T2309" s="15">
        <f t="shared" si="147"/>
        <v>42167.875</v>
      </c>
    </row>
    <row r="2310" spans="1:20" ht="48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>
        <f t="shared" si="144"/>
        <v>138.19999999999999</v>
      </c>
      <c r="P2310">
        <f t="shared" si="145"/>
        <v>84202772.764705881</v>
      </c>
      <c r="Q2310" t="s">
        <v>8316</v>
      </c>
      <c r="R2310" t="s">
        <v>8317</v>
      </c>
      <c r="S2310" s="15">
        <f t="shared" si="146"/>
        <v>42136.675196759257</v>
      </c>
      <c r="T2310" s="15">
        <f t="shared" si="147"/>
        <v>42166.675196759257</v>
      </c>
    </row>
    <row r="2311" spans="1:20" ht="32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>
        <f t="shared" si="144"/>
        <v>146.5</v>
      </c>
      <c r="P2311">
        <f t="shared" si="145"/>
        <v>6982700.9121951219</v>
      </c>
      <c r="Q2311" t="s">
        <v>8332</v>
      </c>
      <c r="R2311" t="s">
        <v>8350</v>
      </c>
      <c r="S2311" s="15">
        <f t="shared" si="146"/>
        <v>42136.75100694444</v>
      </c>
      <c r="T2311" s="15">
        <f t="shared" si="147"/>
        <v>42166.75100694444</v>
      </c>
    </row>
    <row r="2312" spans="1:20" ht="48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>
        <f t="shared" si="144"/>
        <v>7.043333333333333</v>
      </c>
      <c r="P2312">
        <f t="shared" si="145"/>
        <v>51123395.857142858</v>
      </c>
      <c r="Q2312" t="s">
        <v>8316</v>
      </c>
      <c r="R2312" t="s">
        <v>8317</v>
      </c>
      <c r="S2312" s="15">
        <f t="shared" si="146"/>
        <v>42136.767175925925</v>
      </c>
      <c r="T2312" s="15">
        <f t="shared" si="147"/>
        <v>42166.767175925925</v>
      </c>
    </row>
    <row r="2313" spans="1:20" ht="48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>
        <f t="shared" si="144"/>
        <v>101.49999999999999</v>
      </c>
      <c r="P2313">
        <f t="shared" si="145"/>
        <v>20450134.242857143</v>
      </c>
      <c r="Q2313" t="s">
        <v>8316</v>
      </c>
      <c r="R2313" t="s">
        <v>8317</v>
      </c>
      <c r="S2313" s="15">
        <f t="shared" si="146"/>
        <v>42137.395798611105</v>
      </c>
      <c r="T2313" s="15">
        <f t="shared" si="147"/>
        <v>42171.458333333328</v>
      </c>
    </row>
    <row r="2314" spans="1:20" ht="48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>
        <f t="shared" si="144"/>
        <v>100.86153846153847</v>
      </c>
      <c r="P2314">
        <f t="shared" si="145"/>
        <v>23090408.887096774</v>
      </c>
      <c r="Q2314" t="s">
        <v>8337</v>
      </c>
      <c r="R2314" t="s">
        <v>8338</v>
      </c>
      <c r="S2314" s="15">
        <f t="shared" si="146"/>
        <v>42138.506377314814</v>
      </c>
      <c r="T2314" s="15">
        <f t="shared" si="147"/>
        <v>42168.506377314814</v>
      </c>
    </row>
    <row r="2315" spans="1:20" ht="48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>
        <f t="shared" si="144"/>
        <v>108.21333333333334</v>
      </c>
      <c r="P2315">
        <f t="shared" si="145"/>
        <v>7953448.4111111108</v>
      </c>
      <c r="Q2315" t="s">
        <v>8318</v>
      </c>
      <c r="R2315" t="s">
        <v>8348</v>
      </c>
      <c r="S2315" s="15">
        <f t="shared" si="146"/>
        <v>42138.684189814812</v>
      </c>
      <c r="T2315" s="15">
        <f t="shared" si="147"/>
        <v>42168.684189814812</v>
      </c>
    </row>
    <row r="2316" spans="1:20" ht="48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>
        <f t="shared" si="144"/>
        <v>0.43166666666666664</v>
      </c>
      <c r="P2316">
        <f t="shared" si="145"/>
        <v>357905360.75</v>
      </c>
      <c r="Q2316" t="s">
        <v>8318</v>
      </c>
      <c r="R2316" t="s">
        <v>8319</v>
      </c>
      <c r="S2316" s="15">
        <f t="shared" si="146"/>
        <v>42138.692627314813</v>
      </c>
      <c r="T2316" s="15">
        <f t="shared" si="147"/>
        <v>42168.692627314813</v>
      </c>
    </row>
    <row r="2317" spans="1:20" ht="48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>
        <f t="shared" si="144"/>
        <v>3.267605633802817</v>
      </c>
      <c r="P2317">
        <f t="shared" si="145"/>
        <v>357907654.5</v>
      </c>
      <c r="Q2317" t="s">
        <v>8316</v>
      </c>
      <c r="R2317" t="s">
        <v>8358</v>
      </c>
      <c r="S2317" s="15">
        <f t="shared" si="146"/>
        <v>42138.798819444448</v>
      </c>
      <c r="T2317" s="15">
        <f t="shared" si="147"/>
        <v>42170.798819444448</v>
      </c>
    </row>
    <row r="2318" spans="1:20" ht="48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>
        <f t="shared" si="144"/>
        <v>100</v>
      </c>
      <c r="P2318">
        <f t="shared" si="145"/>
        <v>71582100.5</v>
      </c>
      <c r="Q2318" t="s">
        <v>8316</v>
      </c>
      <c r="R2318" t="s">
        <v>8358</v>
      </c>
      <c r="S2318" s="15">
        <f t="shared" si="146"/>
        <v>42138.930671296301</v>
      </c>
      <c r="T2318" s="15">
        <f t="shared" si="147"/>
        <v>42168.930671296301</v>
      </c>
    </row>
    <row r="2319" spans="1:20" ht="48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>
        <f t="shared" si="144"/>
        <v>106.66666666666667</v>
      </c>
      <c r="P2319">
        <f t="shared" si="145"/>
        <v>26512023.240740743</v>
      </c>
      <c r="Q2319" t="s">
        <v>8316</v>
      </c>
      <c r="R2319" t="s">
        <v>8356</v>
      </c>
      <c r="S2319" s="15">
        <f t="shared" si="146"/>
        <v>42139.014525462961</v>
      </c>
      <c r="T2319" s="15">
        <f t="shared" si="147"/>
        <v>42169.014525462961</v>
      </c>
    </row>
    <row r="2320" spans="1:20" ht="48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>
        <f t="shared" si="144"/>
        <v>104.80000000000001</v>
      </c>
      <c r="P2320">
        <f t="shared" si="145"/>
        <v>13766282.778846154</v>
      </c>
      <c r="Q2320" t="s">
        <v>8316</v>
      </c>
      <c r="R2320" t="s">
        <v>8317</v>
      </c>
      <c r="S2320" s="15">
        <f t="shared" si="146"/>
        <v>42139.525567129633</v>
      </c>
      <c r="T2320" s="15">
        <f t="shared" si="147"/>
        <v>42169.525567129633</v>
      </c>
    </row>
    <row r="2321" spans="1:20" ht="48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>
        <f t="shared" si="144"/>
        <v>0</v>
      </c>
      <c r="P2321" t="e">
        <f t="shared" si="145"/>
        <v>#DIV/0!</v>
      </c>
      <c r="Q2321" t="s">
        <v>8321</v>
      </c>
      <c r="R2321" t="s">
        <v>8340</v>
      </c>
      <c r="S2321" s="15">
        <f t="shared" si="146"/>
        <v>42139.542303240742</v>
      </c>
      <c r="T2321" s="15">
        <f t="shared" si="147"/>
        <v>42169.542303240742</v>
      </c>
    </row>
    <row r="2322" spans="1:20" ht="64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>
        <f t="shared" si="144"/>
        <v>254.45000000000002</v>
      </c>
      <c r="P2322">
        <f t="shared" si="145"/>
        <v>2666136.9404096836</v>
      </c>
      <c r="Q2322" t="s">
        <v>8335</v>
      </c>
      <c r="R2322" t="s">
        <v>8351</v>
      </c>
      <c r="S2322" s="15">
        <f t="shared" si="146"/>
        <v>42139.781678240746</v>
      </c>
      <c r="T2322" s="15">
        <f t="shared" si="147"/>
        <v>42169.781678240746</v>
      </c>
    </row>
    <row r="2323" spans="1:20" ht="48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>
        <f t="shared" si="144"/>
        <v>144</v>
      </c>
      <c r="P2323">
        <f t="shared" si="145"/>
        <v>65078117.045454547</v>
      </c>
      <c r="Q2323" t="s">
        <v>8316</v>
      </c>
      <c r="R2323" t="s">
        <v>8317</v>
      </c>
      <c r="S2323" s="15">
        <f t="shared" si="146"/>
        <v>42139.816840277781</v>
      </c>
      <c r="T2323" s="15">
        <f t="shared" si="147"/>
        <v>42181.875</v>
      </c>
    </row>
    <row r="2324" spans="1:20" ht="32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>
        <f t="shared" si="144"/>
        <v>0</v>
      </c>
      <c r="P2324" t="e">
        <f t="shared" si="145"/>
        <v>#DIV/0!</v>
      </c>
      <c r="Q2324" t="s">
        <v>8335</v>
      </c>
      <c r="R2324" t="s">
        <v>8336</v>
      </c>
      <c r="S2324" s="15">
        <f t="shared" si="146"/>
        <v>42140.173252314817</v>
      </c>
      <c r="T2324" s="15">
        <f t="shared" si="147"/>
        <v>42170.173252314817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>
        <f t="shared" si="144"/>
        <v>4.8099999999999996</v>
      </c>
      <c r="P2325">
        <f t="shared" si="145"/>
        <v>178971350.25</v>
      </c>
      <c r="Q2325" t="s">
        <v>8316</v>
      </c>
      <c r="R2325" t="s">
        <v>8358</v>
      </c>
      <c r="S2325" s="15">
        <f t="shared" si="146"/>
        <v>42140.421319444446</v>
      </c>
      <c r="T2325" s="15">
        <f t="shared" si="147"/>
        <v>42171.979166666672</v>
      </c>
    </row>
    <row r="2326" spans="1:20" ht="32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>
        <f t="shared" si="144"/>
        <v>184</v>
      </c>
      <c r="P2326">
        <f t="shared" si="145"/>
        <v>37678840.631578945</v>
      </c>
      <c r="Q2326" t="s">
        <v>8316</v>
      </c>
      <c r="R2326" t="s">
        <v>8317</v>
      </c>
      <c r="S2326" s="15">
        <f t="shared" si="146"/>
        <v>42140.712314814817</v>
      </c>
      <c r="T2326" s="15">
        <f t="shared" si="147"/>
        <v>42154.756944444445</v>
      </c>
    </row>
    <row r="2327" spans="1:20" ht="32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>
        <f t="shared" si="144"/>
        <v>13</v>
      </c>
      <c r="P2327">
        <f t="shared" si="145"/>
        <v>143181036.80000001</v>
      </c>
      <c r="Q2327" t="s">
        <v>8321</v>
      </c>
      <c r="R2327" t="s">
        <v>8343</v>
      </c>
      <c r="S2327" s="15">
        <f t="shared" si="146"/>
        <v>42140.879259259258</v>
      </c>
      <c r="T2327" s="15">
        <f t="shared" si="147"/>
        <v>42185.879259259258</v>
      </c>
    </row>
    <row r="2328" spans="1:20" ht="48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>
        <f t="shared" si="144"/>
        <v>0.97400000000000009</v>
      </c>
      <c r="P2328">
        <f t="shared" si="145"/>
        <v>286362796</v>
      </c>
      <c r="Q2328" t="s">
        <v>8318</v>
      </c>
      <c r="R2328" t="s">
        <v>8319</v>
      </c>
      <c r="S2328" s="15">
        <f t="shared" si="146"/>
        <v>42140.921064814815</v>
      </c>
      <c r="T2328" s="15">
        <f t="shared" si="147"/>
        <v>42170.921064814815</v>
      </c>
    </row>
    <row r="2329" spans="1:20" ht="48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>
        <f t="shared" si="144"/>
        <v>118.33333333333333</v>
      </c>
      <c r="P2329">
        <f t="shared" si="145"/>
        <v>59661148.083333336</v>
      </c>
      <c r="Q2329" t="s">
        <v>8316</v>
      </c>
      <c r="R2329" t="s">
        <v>8317</v>
      </c>
      <c r="S2329" s="15">
        <f t="shared" si="146"/>
        <v>42141.541134259256</v>
      </c>
      <c r="T2329" s="15">
        <f t="shared" si="147"/>
        <v>42171.541134259256</v>
      </c>
    </row>
    <row r="2330" spans="1:20" ht="32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>
        <f t="shared" si="144"/>
        <v>59.583333333333336</v>
      </c>
      <c r="P2330">
        <f t="shared" si="145"/>
        <v>130171349.90909091</v>
      </c>
      <c r="Q2330" t="s">
        <v>8316</v>
      </c>
      <c r="R2330" t="s">
        <v>8356</v>
      </c>
      <c r="S2330" s="15">
        <f t="shared" si="146"/>
        <v>42141.741307870368</v>
      </c>
      <c r="T2330" s="15">
        <f t="shared" si="147"/>
        <v>42171.741307870368</v>
      </c>
    </row>
    <row r="2331" spans="1:20" ht="32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>
        <f t="shared" si="144"/>
        <v>424</v>
      </c>
      <c r="P2331">
        <f t="shared" si="145"/>
        <v>286377341.19999999</v>
      </c>
      <c r="Q2331" t="s">
        <v>8324</v>
      </c>
      <c r="R2331" t="s">
        <v>8325</v>
      </c>
      <c r="S2331" s="15">
        <f t="shared" si="146"/>
        <v>42141.762800925921</v>
      </c>
      <c r="T2331" s="15">
        <f t="shared" si="147"/>
        <v>42164.083333333328</v>
      </c>
    </row>
    <row r="2332" spans="1:20" ht="48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>
        <f t="shared" si="144"/>
        <v>106.075</v>
      </c>
      <c r="P2332">
        <f t="shared" si="145"/>
        <v>30466031.808510639</v>
      </c>
      <c r="Q2332" t="s">
        <v>8324</v>
      </c>
      <c r="R2332" t="s">
        <v>8325</v>
      </c>
      <c r="S2332" s="15">
        <f t="shared" si="146"/>
        <v>42141.95711805555</v>
      </c>
      <c r="T2332" s="15">
        <f t="shared" si="147"/>
        <v>42177.208333333328</v>
      </c>
    </row>
    <row r="2333" spans="1:20" ht="48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>
        <f t="shared" si="144"/>
        <v>109.54545454545455</v>
      </c>
      <c r="P2333">
        <f t="shared" si="145"/>
        <v>119329300.91666667</v>
      </c>
      <c r="Q2333" t="s">
        <v>8316</v>
      </c>
      <c r="R2333" t="s">
        <v>8317</v>
      </c>
      <c r="S2333" s="15">
        <f t="shared" si="146"/>
        <v>42142.514016203699</v>
      </c>
      <c r="T2333" s="15">
        <f t="shared" si="147"/>
        <v>42155.958333333328</v>
      </c>
    </row>
    <row r="2334" spans="1:20" ht="48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>
        <f t="shared" si="144"/>
        <v>9.9878048780487809</v>
      </c>
      <c r="P2334">
        <f t="shared" si="145"/>
        <v>130179407.09090909</v>
      </c>
      <c r="Q2334" t="s">
        <v>8321</v>
      </c>
      <c r="R2334" t="s">
        <v>8340</v>
      </c>
      <c r="S2334" s="15">
        <f t="shared" si="146"/>
        <v>42142.767106481479</v>
      </c>
      <c r="T2334" s="15">
        <f t="shared" si="147"/>
        <v>42163.625</v>
      </c>
    </row>
    <row r="2335" spans="1:20" ht="48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>
        <f t="shared" si="144"/>
        <v>36.5</v>
      </c>
      <c r="P2335">
        <f t="shared" si="145"/>
        <v>102283830.42857143</v>
      </c>
      <c r="Q2335" t="s">
        <v>8316</v>
      </c>
      <c r="R2335" t="s">
        <v>8317</v>
      </c>
      <c r="S2335" s="15">
        <f t="shared" si="146"/>
        <v>42142.768819444449</v>
      </c>
      <c r="T2335" s="15">
        <f t="shared" si="147"/>
        <v>42182.768819444449</v>
      </c>
    </row>
    <row r="2336" spans="1:20" ht="48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>
        <f t="shared" si="144"/>
        <v>109.03333333333333</v>
      </c>
      <c r="P2336">
        <f t="shared" si="145"/>
        <v>25123369.596491229</v>
      </c>
      <c r="Q2336" t="s">
        <v>8316</v>
      </c>
      <c r="R2336" t="s">
        <v>8317</v>
      </c>
      <c r="S2336" s="15">
        <f t="shared" si="146"/>
        <v>42143.445219907408</v>
      </c>
      <c r="T2336" s="15">
        <f t="shared" si="147"/>
        <v>42173.445219907408</v>
      </c>
    </row>
    <row r="2337" spans="1:20" ht="48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>
        <f t="shared" si="144"/>
        <v>103.8</v>
      </c>
      <c r="P2337">
        <f t="shared" si="145"/>
        <v>31822965.355555557</v>
      </c>
      <c r="Q2337" t="s">
        <v>8316</v>
      </c>
      <c r="R2337" t="s">
        <v>8317</v>
      </c>
      <c r="S2337" s="15">
        <f t="shared" si="146"/>
        <v>42143.461122685185</v>
      </c>
      <c r="T2337" s="15">
        <f t="shared" si="147"/>
        <v>42173.461122685185</v>
      </c>
    </row>
    <row r="2338" spans="1:20" ht="32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>
        <f t="shared" si="144"/>
        <v>0.625</v>
      </c>
      <c r="P2338">
        <f t="shared" si="145"/>
        <v>1432055305</v>
      </c>
      <c r="Q2338" t="s">
        <v>8335</v>
      </c>
      <c r="R2338" t="s">
        <v>8336</v>
      </c>
      <c r="S2338" s="15">
        <f t="shared" si="146"/>
        <v>42143.714178240742</v>
      </c>
      <c r="T2338" s="15">
        <f t="shared" si="147"/>
        <v>42173.714178240742</v>
      </c>
    </row>
    <row r="2339" spans="1:20" ht="48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>
        <f t="shared" si="144"/>
        <v>0</v>
      </c>
      <c r="P2339" t="e">
        <f t="shared" si="145"/>
        <v>#DIV/0!</v>
      </c>
      <c r="Q2339" t="s">
        <v>8318</v>
      </c>
      <c r="R2339" t="s">
        <v>8319</v>
      </c>
      <c r="S2339" s="15">
        <f t="shared" si="146"/>
        <v>42143.79415509259</v>
      </c>
      <c r="T2339" s="15">
        <f t="shared" si="147"/>
        <v>42173.79415509259</v>
      </c>
    </row>
    <row r="2340" spans="1:20" ht="48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>
        <f t="shared" si="144"/>
        <v>67.333333333333329</v>
      </c>
      <c r="P2340">
        <f t="shared" si="145"/>
        <v>89504555.8125</v>
      </c>
      <c r="Q2340" t="s">
        <v>8316</v>
      </c>
      <c r="R2340" t="s">
        <v>8317</v>
      </c>
      <c r="S2340" s="15">
        <f t="shared" si="146"/>
        <v>42143.917743055557</v>
      </c>
      <c r="T2340" s="15">
        <f t="shared" si="147"/>
        <v>42181.559027777781</v>
      </c>
    </row>
    <row r="2341" spans="1:20" ht="48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>
        <f t="shared" si="144"/>
        <v>100.8</v>
      </c>
      <c r="P2341">
        <f t="shared" si="145"/>
        <v>20170191.774647888</v>
      </c>
      <c r="Q2341" t="s">
        <v>8316</v>
      </c>
      <c r="R2341" t="s">
        <v>8317</v>
      </c>
      <c r="S2341" s="15">
        <f t="shared" si="146"/>
        <v>42144.041851851856</v>
      </c>
      <c r="T2341" s="15">
        <f t="shared" si="147"/>
        <v>42174.041851851856</v>
      </c>
    </row>
    <row r="2342" spans="1:20" ht="48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>
        <f t="shared" si="144"/>
        <v>31.25</v>
      </c>
      <c r="P2342">
        <f t="shared" si="145"/>
        <v>716050002</v>
      </c>
      <c r="Q2342" t="s">
        <v>8316</v>
      </c>
      <c r="R2342" t="s">
        <v>8317</v>
      </c>
      <c r="S2342" s="15">
        <f t="shared" si="146"/>
        <v>42144.231527777782</v>
      </c>
      <c r="T2342" s="15">
        <f t="shared" si="147"/>
        <v>42203.125</v>
      </c>
    </row>
    <row r="2343" spans="1:20" ht="48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>
        <f t="shared" si="144"/>
        <v>65</v>
      </c>
      <c r="P2343">
        <f t="shared" si="145"/>
        <v>159123989.1111111</v>
      </c>
      <c r="Q2343" t="s">
        <v>8316</v>
      </c>
      <c r="R2343" t="s">
        <v>8358</v>
      </c>
      <c r="S2343" s="15">
        <f t="shared" si="146"/>
        <v>42144.415532407409</v>
      </c>
      <c r="T2343" s="15">
        <f t="shared" si="147"/>
        <v>42165.415532407409</v>
      </c>
    </row>
    <row r="2344" spans="1:20" ht="48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>
        <f t="shared" si="144"/>
        <v>128.06</v>
      </c>
      <c r="P2344">
        <f t="shared" si="145"/>
        <v>8137099.8693181816</v>
      </c>
      <c r="Q2344" t="s">
        <v>8316</v>
      </c>
      <c r="R2344" t="s">
        <v>8317</v>
      </c>
      <c r="S2344" s="15">
        <f t="shared" si="146"/>
        <v>42144.573807870373</v>
      </c>
      <c r="T2344" s="15">
        <f t="shared" si="147"/>
        <v>42166.165972222225</v>
      </c>
    </row>
    <row r="2345" spans="1:20" ht="48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>
        <f t="shared" si="144"/>
        <v>0.66115702479338845</v>
      </c>
      <c r="P2345">
        <f t="shared" si="145"/>
        <v>358036620.75</v>
      </c>
      <c r="Q2345" t="s">
        <v>8321</v>
      </c>
      <c r="R2345" t="s">
        <v>8343</v>
      </c>
      <c r="S2345" s="15">
        <f t="shared" si="146"/>
        <v>42144.769479166673</v>
      </c>
      <c r="T2345" s="15">
        <f t="shared" si="147"/>
        <v>42174.769479166673</v>
      </c>
    </row>
    <row r="2346" spans="1:20" ht="48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>
        <f t="shared" si="144"/>
        <v>104.92727272727274</v>
      </c>
      <c r="P2346">
        <f t="shared" si="145"/>
        <v>16275351.295454545</v>
      </c>
      <c r="Q2346" t="s">
        <v>8316</v>
      </c>
      <c r="R2346" t="s">
        <v>8317</v>
      </c>
      <c r="S2346" s="15">
        <f t="shared" si="146"/>
        <v>42145.746689814812</v>
      </c>
      <c r="T2346" s="15">
        <f t="shared" si="147"/>
        <v>42175.746689814812</v>
      </c>
    </row>
    <row r="2347" spans="1:20" ht="48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>
        <f t="shared" si="144"/>
        <v>237.15</v>
      </c>
      <c r="P2347">
        <f t="shared" si="145"/>
        <v>10933174.511450382</v>
      </c>
      <c r="Q2347" t="s">
        <v>8324</v>
      </c>
      <c r="R2347" t="s">
        <v>8329</v>
      </c>
      <c r="S2347" s="15">
        <f t="shared" si="146"/>
        <v>42145.919687500005</v>
      </c>
      <c r="T2347" s="15">
        <f t="shared" si="147"/>
        <v>42175.919687500005</v>
      </c>
    </row>
    <row r="2348" spans="1:20" ht="48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>
        <f t="shared" si="144"/>
        <v>110.7</v>
      </c>
      <c r="P2348">
        <f t="shared" si="145"/>
        <v>16462865.448275862</v>
      </c>
      <c r="Q2348" t="s">
        <v>8324</v>
      </c>
      <c r="R2348" t="s">
        <v>8325</v>
      </c>
      <c r="S2348" s="15">
        <f t="shared" si="146"/>
        <v>42146.190902777773</v>
      </c>
      <c r="T2348" s="15">
        <f t="shared" si="147"/>
        <v>42170.190902777773</v>
      </c>
    </row>
    <row r="2349" spans="1:20" ht="32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>
        <f t="shared" si="144"/>
        <v>100</v>
      </c>
      <c r="P2349">
        <f t="shared" si="145"/>
        <v>159144675.77777779</v>
      </c>
      <c r="Q2349" t="s">
        <v>8316</v>
      </c>
      <c r="R2349" t="s">
        <v>8317</v>
      </c>
      <c r="S2349" s="15">
        <f t="shared" si="146"/>
        <v>42146.570393518516</v>
      </c>
      <c r="T2349" s="15">
        <f t="shared" si="147"/>
        <v>42176.570393518516</v>
      </c>
    </row>
    <row r="2350" spans="1:20" ht="48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>
        <f t="shared" si="144"/>
        <v>110.73333333333333</v>
      </c>
      <c r="P2350">
        <f t="shared" si="145"/>
        <v>71615798.299999997</v>
      </c>
      <c r="Q2350" t="s">
        <v>8316</v>
      </c>
      <c r="R2350" t="s">
        <v>8317</v>
      </c>
      <c r="S2350" s="15">
        <f t="shared" si="146"/>
        <v>42146.731087962966</v>
      </c>
      <c r="T2350" s="15">
        <f t="shared" si="147"/>
        <v>42176.731087962966</v>
      </c>
    </row>
    <row r="2351" spans="1:20" ht="48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>
        <f t="shared" si="144"/>
        <v>156.96</v>
      </c>
      <c r="P2351">
        <f t="shared" si="145"/>
        <v>13386215.411214953</v>
      </c>
      <c r="Q2351" t="s">
        <v>8316</v>
      </c>
      <c r="R2351" t="s">
        <v>8356</v>
      </c>
      <c r="S2351" s="15">
        <f t="shared" si="146"/>
        <v>42146.836215277777</v>
      </c>
      <c r="T2351" s="15">
        <f t="shared" si="147"/>
        <v>42176.836215277777</v>
      </c>
    </row>
    <row r="2352" spans="1:20" ht="32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>
        <f t="shared" si="144"/>
        <v>210</v>
      </c>
      <c r="P2352">
        <f t="shared" si="145"/>
        <v>358100566.5</v>
      </c>
      <c r="Q2352" t="s">
        <v>8316</v>
      </c>
      <c r="R2352" t="s">
        <v>8317</v>
      </c>
      <c r="S2352" s="15">
        <f t="shared" si="146"/>
        <v>42147.729930555557</v>
      </c>
      <c r="T2352" s="15">
        <f t="shared" si="147"/>
        <v>42177.729930555557</v>
      </c>
    </row>
    <row r="2353" spans="1:20" ht="48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>
        <f t="shared" si="144"/>
        <v>21.092608822670172</v>
      </c>
      <c r="P2353">
        <f t="shared" si="145"/>
        <v>358100823.75</v>
      </c>
      <c r="Q2353" t="s">
        <v>8309</v>
      </c>
      <c r="R2353" t="s">
        <v>8313</v>
      </c>
      <c r="S2353" s="15">
        <f t="shared" si="146"/>
        <v>42147.741840277777</v>
      </c>
      <c r="T2353" s="15">
        <f t="shared" si="147"/>
        <v>42177.741840277777</v>
      </c>
    </row>
    <row r="2354" spans="1:20" ht="48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>
        <f t="shared" si="144"/>
        <v>118.33333333333333</v>
      </c>
      <c r="P2354">
        <f t="shared" si="145"/>
        <v>23103397.403225806</v>
      </c>
      <c r="Q2354" t="s">
        <v>8316</v>
      </c>
      <c r="R2354" t="s">
        <v>8317</v>
      </c>
      <c r="S2354" s="15">
        <f t="shared" si="146"/>
        <v>42147.826840277776</v>
      </c>
      <c r="T2354" s="15">
        <f t="shared" si="147"/>
        <v>42176.934027777781</v>
      </c>
    </row>
    <row r="2355" spans="1:20" ht="48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>
        <f t="shared" si="144"/>
        <v>104.57142857142858</v>
      </c>
      <c r="P2355">
        <f t="shared" si="145"/>
        <v>12905261.981981982</v>
      </c>
      <c r="Q2355" t="s">
        <v>8316</v>
      </c>
      <c r="R2355" t="s">
        <v>8317</v>
      </c>
      <c r="S2355" s="15">
        <f t="shared" si="146"/>
        <v>42148.676851851851</v>
      </c>
      <c r="T2355" s="15">
        <f t="shared" si="147"/>
        <v>42170.676851851851</v>
      </c>
    </row>
    <row r="2356" spans="1:20" ht="32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>
        <f t="shared" si="144"/>
        <v>107.26249999999999</v>
      </c>
      <c r="P2356">
        <f t="shared" si="145"/>
        <v>8233100.1379310349</v>
      </c>
      <c r="Q2356" t="s">
        <v>8309</v>
      </c>
      <c r="R2356" t="s">
        <v>8310</v>
      </c>
      <c r="S2356" s="15">
        <f t="shared" si="146"/>
        <v>42149.548888888887</v>
      </c>
      <c r="T2356" s="15">
        <f t="shared" si="147"/>
        <v>42163.666666666672</v>
      </c>
    </row>
    <row r="2357" spans="1:20" ht="48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>
        <f t="shared" si="144"/>
        <v>127.75000000000001</v>
      </c>
      <c r="P2357">
        <f t="shared" si="145"/>
        <v>21705958.363636363</v>
      </c>
      <c r="Q2357" t="s">
        <v>8316</v>
      </c>
      <c r="R2357" t="s">
        <v>8317</v>
      </c>
      <c r="S2357" s="15">
        <f t="shared" si="146"/>
        <v>42149.940416666665</v>
      </c>
      <c r="T2357" s="15">
        <f t="shared" si="147"/>
        <v>42179.940416666665</v>
      </c>
    </row>
    <row r="2358" spans="1:20" ht="48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>
        <f t="shared" si="144"/>
        <v>100</v>
      </c>
      <c r="P2358">
        <f t="shared" si="145"/>
        <v>84272842.588235289</v>
      </c>
      <c r="Q2358" t="s">
        <v>8316</v>
      </c>
      <c r="R2358" t="s">
        <v>8317</v>
      </c>
      <c r="S2358" s="15">
        <f t="shared" si="146"/>
        <v>42150.462083333332</v>
      </c>
      <c r="T2358" s="15">
        <f t="shared" si="147"/>
        <v>42180.462083333332</v>
      </c>
    </row>
    <row r="2359" spans="1:20" ht="48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>
        <f t="shared" si="144"/>
        <v>19.139999999999997</v>
      </c>
      <c r="P2359">
        <f t="shared" si="145"/>
        <v>179080042.75</v>
      </c>
      <c r="Q2359" t="s">
        <v>8335</v>
      </c>
      <c r="R2359" t="s">
        <v>8336</v>
      </c>
      <c r="S2359" s="15">
        <f t="shared" si="146"/>
        <v>42150.485439814816</v>
      </c>
      <c r="T2359" s="15">
        <f t="shared" si="147"/>
        <v>42181.166666666672</v>
      </c>
    </row>
    <row r="2360" spans="1:20" ht="48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>
        <f t="shared" si="144"/>
        <v>288.17</v>
      </c>
      <c r="P2360">
        <f t="shared" si="145"/>
        <v>2360230.3014827017</v>
      </c>
      <c r="Q2360" t="s">
        <v>8318</v>
      </c>
      <c r="R2360" t="s">
        <v>8348</v>
      </c>
      <c r="S2360" s="15">
        <f t="shared" si="146"/>
        <v>42150.71056712963</v>
      </c>
      <c r="T2360" s="15">
        <f t="shared" si="147"/>
        <v>42180.791666666672</v>
      </c>
    </row>
    <row r="2361" spans="1:20" ht="48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>
        <f t="shared" si="144"/>
        <v>104.66666666666666</v>
      </c>
      <c r="P2361">
        <f t="shared" si="145"/>
        <v>49402195.137931034</v>
      </c>
      <c r="Q2361" t="s">
        <v>8316</v>
      </c>
      <c r="R2361" t="s">
        <v>8317</v>
      </c>
      <c r="S2361" s="15">
        <f t="shared" si="146"/>
        <v>42150.755312499998</v>
      </c>
      <c r="T2361" s="15">
        <f t="shared" si="147"/>
        <v>42180.755312499998</v>
      </c>
    </row>
    <row r="2362" spans="1:20" ht="48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>
        <f t="shared" si="144"/>
        <v>0</v>
      </c>
      <c r="P2362" t="e">
        <f t="shared" si="145"/>
        <v>#DIV/0!</v>
      </c>
      <c r="Q2362" t="s">
        <v>8318</v>
      </c>
      <c r="R2362" t="s">
        <v>8319</v>
      </c>
      <c r="S2362" s="15">
        <f t="shared" si="146"/>
        <v>42150.777731481481</v>
      </c>
      <c r="T2362" s="15">
        <f t="shared" si="147"/>
        <v>42180.777731481481</v>
      </c>
    </row>
    <row r="2363" spans="1:20" ht="48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>
        <f t="shared" si="144"/>
        <v>105.42</v>
      </c>
      <c r="P2363">
        <f t="shared" si="145"/>
        <v>29238588.040816326</v>
      </c>
      <c r="Q2363" t="s">
        <v>8316</v>
      </c>
      <c r="R2363" t="s">
        <v>8317</v>
      </c>
      <c r="S2363" s="15">
        <f t="shared" si="146"/>
        <v>42151.069606481484</v>
      </c>
      <c r="T2363" s="15">
        <f t="shared" si="147"/>
        <v>42172.069606481484</v>
      </c>
    </row>
    <row r="2364" spans="1:20" ht="32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>
        <f t="shared" si="144"/>
        <v>7.8266666666666662</v>
      </c>
      <c r="P2364">
        <f t="shared" si="145"/>
        <v>29238799.48979592</v>
      </c>
      <c r="Q2364" t="s">
        <v>8332</v>
      </c>
      <c r="R2364" t="s">
        <v>8333</v>
      </c>
      <c r="S2364" s="15">
        <f t="shared" si="146"/>
        <v>42151.189525462964</v>
      </c>
      <c r="T2364" s="15">
        <f t="shared" si="147"/>
        <v>42181.189525462964</v>
      </c>
    </row>
    <row r="2365" spans="1:20" ht="48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>
        <f t="shared" si="144"/>
        <v>5</v>
      </c>
      <c r="P2365">
        <f t="shared" si="145"/>
        <v>358176334</v>
      </c>
      <c r="Q2365" t="s">
        <v>8316</v>
      </c>
      <c r="R2365" t="s">
        <v>8317</v>
      </c>
      <c r="S2365" s="15">
        <f t="shared" si="146"/>
        <v>42151.237685185188</v>
      </c>
      <c r="T2365" s="15">
        <f t="shared" si="147"/>
        <v>42211.237685185188</v>
      </c>
    </row>
    <row r="2366" spans="1:20" ht="48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>
        <f t="shared" si="144"/>
        <v>0.125</v>
      </c>
      <c r="P2366">
        <f t="shared" si="145"/>
        <v>1432742458</v>
      </c>
      <c r="Q2366" t="s">
        <v>8337</v>
      </c>
      <c r="R2366" t="s">
        <v>8344</v>
      </c>
      <c r="S2366" s="15">
        <f t="shared" si="146"/>
        <v>42151.667337962965</v>
      </c>
      <c r="T2366" s="15">
        <f t="shared" si="147"/>
        <v>42211.667337962965</v>
      </c>
    </row>
    <row r="2367" spans="1:20" ht="48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>
        <f t="shared" si="144"/>
        <v>12.196620583717358</v>
      </c>
      <c r="P2367">
        <f t="shared" si="145"/>
        <v>286552610.80000001</v>
      </c>
      <c r="Q2367" t="s">
        <v>8316</v>
      </c>
      <c r="R2367" t="s">
        <v>8317</v>
      </c>
      <c r="S2367" s="15">
        <f t="shared" si="146"/>
        <v>42151.905717592599</v>
      </c>
      <c r="T2367" s="15">
        <f t="shared" si="147"/>
        <v>42182.905717592599</v>
      </c>
    </row>
    <row r="2368" spans="1:20" ht="48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>
        <f t="shared" si="144"/>
        <v>199.244</v>
      </c>
      <c r="P2368">
        <f t="shared" si="145"/>
        <v>5287070.6789667895</v>
      </c>
      <c r="Q2368" t="s">
        <v>8337</v>
      </c>
      <c r="R2368" t="s">
        <v>8338</v>
      </c>
      <c r="S2368" s="15">
        <f t="shared" si="146"/>
        <v>42152.288819444439</v>
      </c>
      <c r="T2368" s="15">
        <f t="shared" si="147"/>
        <v>42182.288819444439</v>
      </c>
    </row>
    <row r="2369" spans="1:20" ht="48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>
        <f t="shared" si="144"/>
        <v>122</v>
      </c>
      <c r="P2369">
        <f t="shared" si="145"/>
        <v>477604900.66666669</v>
      </c>
      <c r="Q2369" t="s">
        <v>8316</v>
      </c>
      <c r="R2369" t="s">
        <v>8317</v>
      </c>
      <c r="S2369" s="15">
        <f t="shared" si="146"/>
        <v>42152.503495370373</v>
      </c>
      <c r="T2369" s="15">
        <f t="shared" si="147"/>
        <v>42172.503495370373</v>
      </c>
    </row>
    <row r="2370" spans="1:20" ht="48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>
        <f t="shared" ref="O2370:O2433" si="148">(E2370/D2370)*100</f>
        <v>105.80000000000001</v>
      </c>
      <c r="P2370">
        <f t="shared" ref="P2370:P2433" si="149">(J2370/L2370)</f>
        <v>14328265.68</v>
      </c>
      <c r="Q2370" t="s">
        <v>8332</v>
      </c>
      <c r="R2370" t="s">
        <v>8350</v>
      </c>
      <c r="S2370" s="15">
        <f t="shared" ref="S2370:S2433" si="150">(((J2370/60)/60)/24)+DATE(1970,1,1)</f>
        <v>42152.640833333338</v>
      </c>
      <c r="T2370" s="15">
        <f t="shared" ref="T2370:T2433" si="151">(((I2370/60)/60)/24)+DATE(1970,1,1)</f>
        <v>42182.640833333338</v>
      </c>
    </row>
    <row r="2371" spans="1:20" ht="32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>
        <f t="shared" si="148"/>
        <v>102.1</v>
      </c>
      <c r="P2371">
        <f t="shared" si="149"/>
        <v>84284550.470588237</v>
      </c>
      <c r="Q2371" t="s">
        <v>8316</v>
      </c>
      <c r="R2371" t="s">
        <v>8317</v>
      </c>
      <c r="S2371" s="15">
        <f t="shared" si="150"/>
        <v>42152.765717592592</v>
      </c>
      <c r="T2371" s="15">
        <f t="shared" si="151"/>
        <v>42188.765717592592</v>
      </c>
    </row>
    <row r="2372" spans="1:20" ht="32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>
        <f t="shared" si="148"/>
        <v>0</v>
      </c>
      <c r="P2372" t="e">
        <f t="shared" si="149"/>
        <v>#DIV/0!</v>
      </c>
      <c r="Q2372" t="s">
        <v>8324</v>
      </c>
      <c r="R2372" t="s">
        <v>8346</v>
      </c>
      <c r="S2372" s="15">
        <f t="shared" si="150"/>
        <v>42152.906851851847</v>
      </c>
      <c r="T2372" s="15">
        <f t="shared" si="151"/>
        <v>42166.625</v>
      </c>
    </row>
    <row r="2373" spans="1:20" ht="48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>
        <f t="shared" si="148"/>
        <v>0.2</v>
      </c>
      <c r="P2373">
        <f t="shared" si="149"/>
        <v>1432912170</v>
      </c>
      <c r="Q2373" t="s">
        <v>8309</v>
      </c>
      <c r="R2373" t="s">
        <v>8315</v>
      </c>
      <c r="S2373" s="15">
        <f t="shared" si="150"/>
        <v>42153.631597222222</v>
      </c>
      <c r="T2373" s="15">
        <f t="shared" si="151"/>
        <v>42183.631597222222</v>
      </c>
    </row>
    <row r="2374" spans="1:20" ht="48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>
        <f t="shared" si="148"/>
        <v>0</v>
      </c>
      <c r="P2374" t="e">
        <f t="shared" si="149"/>
        <v>#DIV/0!</v>
      </c>
      <c r="Q2374" t="s">
        <v>8335</v>
      </c>
      <c r="R2374" t="s">
        <v>8336</v>
      </c>
      <c r="S2374" s="15">
        <f t="shared" si="150"/>
        <v>42154.64025462963</v>
      </c>
      <c r="T2374" s="15">
        <f t="shared" si="151"/>
        <v>42184.64025462963</v>
      </c>
    </row>
    <row r="2375" spans="1:20" ht="48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>
        <f t="shared" si="148"/>
        <v>0</v>
      </c>
      <c r="P2375" t="e">
        <f t="shared" si="149"/>
        <v>#DIV/0!</v>
      </c>
      <c r="Q2375" t="s">
        <v>8335</v>
      </c>
      <c r="R2375" t="s">
        <v>8336</v>
      </c>
      <c r="S2375" s="15">
        <f t="shared" si="150"/>
        <v>42154.726446759261</v>
      </c>
      <c r="T2375" s="15">
        <f t="shared" si="151"/>
        <v>42185.65625</v>
      </c>
    </row>
    <row r="2376" spans="1:20" ht="48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>
        <f t="shared" si="148"/>
        <v>5.5555555555555552E-2</v>
      </c>
      <c r="P2376">
        <f t="shared" si="149"/>
        <v>1433014746</v>
      </c>
      <c r="Q2376" t="s">
        <v>8316</v>
      </c>
      <c r="R2376" t="s">
        <v>8358</v>
      </c>
      <c r="S2376" s="15">
        <f t="shared" si="150"/>
        <v>42154.818819444445</v>
      </c>
      <c r="T2376" s="15">
        <f t="shared" si="151"/>
        <v>42185.165972222225</v>
      </c>
    </row>
    <row r="2377" spans="1:20" ht="16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>
        <f t="shared" si="148"/>
        <v>126</v>
      </c>
      <c r="P2377">
        <f t="shared" si="149"/>
        <v>15408811.161290323</v>
      </c>
      <c r="Q2377" t="s">
        <v>8316</v>
      </c>
      <c r="R2377" t="s">
        <v>8317</v>
      </c>
      <c r="S2377" s="15">
        <f t="shared" si="150"/>
        <v>42154.873124999998</v>
      </c>
      <c r="T2377" s="15">
        <f t="shared" si="151"/>
        <v>42184.873124999998</v>
      </c>
    </row>
    <row r="2378" spans="1:20" ht="48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>
        <f t="shared" si="148"/>
        <v>1.06</v>
      </c>
      <c r="P2378">
        <f t="shared" si="149"/>
        <v>110233969.38461539</v>
      </c>
      <c r="Q2378" t="s">
        <v>8332</v>
      </c>
      <c r="R2378" t="s">
        <v>8334</v>
      </c>
      <c r="S2378" s="15">
        <f t="shared" si="150"/>
        <v>42155.129652777774</v>
      </c>
      <c r="T2378" s="15">
        <f t="shared" si="151"/>
        <v>42185.129652777774</v>
      </c>
    </row>
    <row r="2379" spans="1:20" ht="32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>
        <f t="shared" si="148"/>
        <v>0</v>
      </c>
      <c r="P2379" t="e">
        <f t="shared" si="149"/>
        <v>#DIV/0!</v>
      </c>
      <c r="Q2379" t="s">
        <v>8335</v>
      </c>
      <c r="R2379" t="s">
        <v>8336</v>
      </c>
      <c r="S2379" s="15">
        <f t="shared" si="150"/>
        <v>42155.139479166668</v>
      </c>
      <c r="T2379" s="15">
        <f t="shared" si="151"/>
        <v>42215.139479166668</v>
      </c>
    </row>
    <row r="2380" spans="1:20" ht="48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>
        <f t="shared" si="148"/>
        <v>101.25</v>
      </c>
      <c r="P2380">
        <f t="shared" si="149"/>
        <v>44782585.125</v>
      </c>
      <c r="Q2380" t="s">
        <v>8316</v>
      </c>
      <c r="R2380" t="s">
        <v>8317</v>
      </c>
      <c r="S2380" s="15">
        <f t="shared" si="150"/>
        <v>42155.142638888887</v>
      </c>
      <c r="T2380" s="15">
        <f t="shared" si="151"/>
        <v>42215.142638888887</v>
      </c>
    </row>
    <row r="2381" spans="1:20" ht="48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>
        <f t="shared" si="148"/>
        <v>103.42499999999998</v>
      </c>
      <c r="P2381">
        <f t="shared" si="149"/>
        <v>12682217.725663716</v>
      </c>
      <c r="Q2381" t="s">
        <v>8316</v>
      </c>
      <c r="R2381" t="s">
        <v>8317</v>
      </c>
      <c r="S2381" s="15">
        <f t="shared" si="150"/>
        <v>42155.696793981479</v>
      </c>
      <c r="T2381" s="15">
        <f t="shared" si="151"/>
        <v>42190.696793981479</v>
      </c>
    </row>
    <row r="2382" spans="1:20" ht="16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>
        <f t="shared" si="148"/>
        <v>115.65217391304347</v>
      </c>
      <c r="P2382">
        <f t="shared" si="149"/>
        <v>47770330.233333334</v>
      </c>
      <c r="Q2382" t="s">
        <v>8316</v>
      </c>
      <c r="R2382" t="s">
        <v>8317</v>
      </c>
      <c r="S2382" s="15">
        <f t="shared" si="150"/>
        <v>42155.920219907406</v>
      </c>
      <c r="T2382" s="15">
        <f t="shared" si="151"/>
        <v>42176.888888888891</v>
      </c>
    </row>
    <row r="2383" spans="1:20" ht="48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>
        <f t="shared" si="148"/>
        <v>112.32142857142857</v>
      </c>
      <c r="P2383">
        <f t="shared" si="149"/>
        <v>18141277.189873416</v>
      </c>
      <c r="Q2383" t="s">
        <v>8316</v>
      </c>
      <c r="R2383" t="s">
        <v>8317</v>
      </c>
      <c r="S2383" s="15">
        <f t="shared" si="150"/>
        <v>42156.510393518518</v>
      </c>
      <c r="T2383" s="15">
        <f t="shared" si="151"/>
        <v>42186.510393518518</v>
      </c>
    </row>
    <row r="2384" spans="1:20" ht="48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>
        <f t="shared" si="148"/>
        <v>348.01799999999997</v>
      </c>
      <c r="P2384">
        <f t="shared" si="149"/>
        <v>2107683.7617647061</v>
      </c>
      <c r="Q2384" t="s">
        <v>8318</v>
      </c>
      <c r="R2384" t="s">
        <v>8348</v>
      </c>
      <c r="S2384" s="15">
        <f t="shared" si="150"/>
        <v>42157.251828703709</v>
      </c>
      <c r="T2384" s="15">
        <f t="shared" si="151"/>
        <v>42197.251828703709</v>
      </c>
    </row>
    <row r="2385" spans="1:20" ht="64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>
        <f t="shared" si="148"/>
        <v>106.85</v>
      </c>
      <c r="P2385">
        <f t="shared" si="149"/>
        <v>14624936.979591837</v>
      </c>
      <c r="Q2385" t="s">
        <v>8316</v>
      </c>
      <c r="R2385" t="s">
        <v>8317</v>
      </c>
      <c r="S2385" s="15">
        <f t="shared" si="150"/>
        <v>42157.470185185186</v>
      </c>
      <c r="T2385" s="15">
        <f t="shared" si="151"/>
        <v>42187.470185185186</v>
      </c>
    </row>
    <row r="2386" spans="1:20" ht="48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>
        <f t="shared" si="148"/>
        <v>107.78267254038178</v>
      </c>
      <c r="P2386">
        <f t="shared" si="149"/>
        <v>49422560.965517238</v>
      </c>
      <c r="Q2386" t="s">
        <v>8316</v>
      </c>
      <c r="R2386" t="s">
        <v>8317</v>
      </c>
      <c r="S2386" s="15">
        <f t="shared" si="150"/>
        <v>42157.591064814813</v>
      </c>
      <c r="T2386" s="15">
        <f t="shared" si="151"/>
        <v>42179.083333333328</v>
      </c>
    </row>
    <row r="2387" spans="1:20" ht="48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>
        <f t="shared" si="148"/>
        <v>0.06</v>
      </c>
      <c r="P2387">
        <f t="shared" si="149"/>
        <v>238875812.5</v>
      </c>
      <c r="Q2387" t="s">
        <v>8316</v>
      </c>
      <c r="R2387" t="s">
        <v>8358</v>
      </c>
      <c r="S2387" s="15">
        <f t="shared" si="150"/>
        <v>42157.598090277781</v>
      </c>
      <c r="T2387" s="15">
        <f t="shared" si="151"/>
        <v>42217.583333333328</v>
      </c>
    </row>
    <row r="2388" spans="1:20" ht="48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>
        <f t="shared" si="148"/>
        <v>102.66666666666666</v>
      </c>
      <c r="P2388">
        <f t="shared" si="149"/>
        <v>18375122.782051284</v>
      </c>
      <c r="Q2388" t="s">
        <v>8316</v>
      </c>
      <c r="R2388" t="s">
        <v>8317</v>
      </c>
      <c r="S2388" s="15">
        <f t="shared" si="150"/>
        <v>42157.652511574073</v>
      </c>
      <c r="T2388" s="15">
        <f t="shared" si="151"/>
        <v>42187.652511574073</v>
      </c>
    </row>
    <row r="2389" spans="1:20" ht="48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>
        <f t="shared" si="148"/>
        <v>0</v>
      </c>
      <c r="P2389" t="e">
        <f t="shared" si="149"/>
        <v>#DIV/0!</v>
      </c>
      <c r="Q2389" t="s">
        <v>8318</v>
      </c>
      <c r="R2389" t="s">
        <v>8319</v>
      </c>
      <c r="S2389" s="15">
        <f t="shared" si="150"/>
        <v>42157.916481481487</v>
      </c>
      <c r="T2389" s="15">
        <f t="shared" si="151"/>
        <v>42187.916481481487</v>
      </c>
    </row>
    <row r="2390" spans="1:20" ht="48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>
        <f t="shared" si="148"/>
        <v>0.52</v>
      </c>
      <c r="P2390">
        <f t="shared" si="149"/>
        <v>143329204.59999999</v>
      </c>
      <c r="Q2390" t="s">
        <v>8318</v>
      </c>
      <c r="R2390" t="s">
        <v>8320</v>
      </c>
      <c r="S2390" s="15">
        <f t="shared" si="150"/>
        <v>42158.028310185182</v>
      </c>
      <c r="T2390" s="15">
        <f t="shared" si="151"/>
        <v>42186.028310185182</v>
      </c>
    </row>
    <row r="2391" spans="1:20" ht="48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>
        <f t="shared" si="148"/>
        <v>127.95</v>
      </c>
      <c r="P2391">
        <f t="shared" si="149"/>
        <v>10165214.723404255</v>
      </c>
      <c r="Q2391" t="s">
        <v>8316</v>
      </c>
      <c r="R2391" t="s">
        <v>8317</v>
      </c>
      <c r="S2391" s="15">
        <f t="shared" si="150"/>
        <v>42158.065694444449</v>
      </c>
      <c r="T2391" s="15">
        <f t="shared" si="151"/>
        <v>42201</v>
      </c>
    </row>
    <row r="2392" spans="1:20" ht="48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>
        <f t="shared" si="148"/>
        <v>16.161904761904761</v>
      </c>
      <c r="P2392">
        <f t="shared" si="149"/>
        <v>159266154.55555555</v>
      </c>
      <c r="Q2392" t="s">
        <v>8316</v>
      </c>
      <c r="R2392" t="s">
        <v>8317</v>
      </c>
      <c r="S2392" s="15">
        <f t="shared" si="150"/>
        <v>42159.224432870367</v>
      </c>
      <c r="T2392" s="15">
        <f t="shared" si="151"/>
        <v>42204.224432870367</v>
      </c>
    </row>
    <row r="2393" spans="1:20" ht="32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>
        <f t="shared" si="148"/>
        <v>48.485714285714288</v>
      </c>
      <c r="P2393">
        <f t="shared" si="149"/>
        <v>79634268.333333328</v>
      </c>
      <c r="Q2393" t="s">
        <v>8337</v>
      </c>
      <c r="R2393" t="s">
        <v>8338</v>
      </c>
      <c r="S2393" s="15">
        <f t="shared" si="150"/>
        <v>42159.47256944445</v>
      </c>
      <c r="T2393" s="15">
        <f t="shared" si="151"/>
        <v>42182.915972222225</v>
      </c>
    </row>
    <row r="2394" spans="1:20" ht="48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>
        <f t="shared" si="148"/>
        <v>14.680000000000001</v>
      </c>
      <c r="P2394">
        <f t="shared" si="149"/>
        <v>477810708</v>
      </c>
      <c r="Q2394" t="s">
        <v>8318</v>
      </c>
      <c r="R2394" t="s">
        <v>8319</v>
      </c>
      <c r="S2394" s="15">
        <f t="shared" si="150"/>
        <v>42159.649583333332</v>
      </c>
      <c r="T2394" s="15">
        <f t="shared" si="151"/>
        <v>42219.649583333332</v>
      </c>
    </row>
    <row r="2395" spans="1:20" ht="48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>
        <f t="shared" si="148"/>
        <v>101.64999999999999</v>
      </c>
      <c r="P2395">
        <f t="shared" si="149"/>
        <v>22754171.031746034</v>
      </c>
      <c r="Q2395" t="s">
        <v>8316</v>
      </c>
      <c r="R2395" t="s">
        <v>8317</v>
      </c>
      <c r="S2395" s="15">
        <f t="shared" si="150"/>
        <v>42160.583043981482</v>
      </c>
      <c r="T2395" s="15">
        <f t="shared" si="151"/>
        <v>42175.583043981482</v>
      </c>
    </row>
    <row r="2396" spans="1:20" ht="48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>
        <f t="shared" si="148"/>
        <v>143.33333333333334</v>
      </c>
      <c r="P2396">
        <f t="shared" si="149"/>
        <v>71675935.849999994</v>
      </c>
      <c r="Q2396" t="s">
        <v>8316</v>
      </c>
      <c r="R2396" t="s">
        <v>8317</v>
      </c>
      <c r="S2396" s="15">
        <f t="shared" si="150"/>
        <v>42160.651817129634</v>
      </c>
      <c r="T2396" s="15">
        <f t="shared" si="151"/>
        <v>42190.651817129634</v>
      </c>
    </row>
    <row r="2397" spans="1:20" ht="32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>
        <f t="shared" si="148"/>
        <v>106.52500000000001</v>
      </c>
      <c r="P2397">
        <f t="shared" si="149"/>
        <v>35838090.424999997</v>
      </c>
      <c r="Q2397" t="s">
        <v>8324</v>
      </c>
      <c r="R2397" t="s">
        <v>8328</v>
      </c>
      <c r="S2397" s="15">
        <f t="shared" si="150"/>
        <v>42160.708530092597</v>
      </c>
      <c r="T2397" s="15">
        <f t="shared" si="151"/>
        <v>42190.708530092597</v>
      </c>
    </row>
    <row r="2398" spans="1:20" ht="48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>
        <f t="shared" si="148"/>
        <v>124.08571428571429</v>
      </c>
      <c r="P2398">
        <f t="shared" si="149"/>
        <v>22754379.714285713</v>
      </c>
      <c r="Q2398" t="s">
        <v>8324</v>
      </c>
      <c r="R2398" t="s">
        <v>8325</v>
      </c>
      <c r="S2398" s="15">
        <f t="shared" si="150"/>
        <v>42160.735208333332</v>
      </c>
      <c r="T2398" s="15">
        <f t="shared" si="151"/>
        <v>42190.735208333332</v>
      </c>
    </row>
    <row r="2399" spans="1:20" ht="48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>
        <f t="shared" si="148"/>
        <v>0.01</v>
      </c>
      <c r="P2399">
        <f t="shared" si="149"/>
        <v>716771267.5</v>
      </c>
      <c r="Q2399" t="s">
        <v>8309</v>
      </c>
      <c r="R2399" t="s">
        <v>8313</v>
      </c>
      <c r="S2399" s="15">
        <f t="shared" si="150"/>
        <v>42160.927488425921</v>
      </c>
      <c r="T2399" s="15">
        <f t="shared" si="151"/>
        <v>42220.927488425921</v>
      </c>
    </row>
    <row r="2400" spans="1:20" ht="48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>
        <f t="shared" si="148"/>
        <v>101.31677953348381</v>
      </c>
      <c r="P2400">
        <f t="shared" si="149"/>
        <v>159290600</v>
      </c>
      <c r="Q2400" t="s">
        <v>8337</v>
      </c>
      <c r="R2400" t="s">
        <v>8338</v>
      </c>
      <c r="S2400" s="15">
        <f t="shared" si="150"/>
        <v>42161.770833333328</v>
      </c>
      <c r="T2400" s="15">
        <f t="shared" si="151"/>
        <v>42193.770833333328</v>
      </c>
    </row>
    <row r="2401" spans="1:20" ht="48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>
        <f t="shared" si="148"/>
        <v>107.4</v>
      </c>
      <c r="P2401">
        <f t="shared" si="149"/>
        <v>75455151.684210524</v>
      </c>
      <c r="Q2401" t="s">
        <v>8321</v>
      </c>
      <c r="R2401" t="s">
        <v>8322</v>
      </c>
      <c r="S2401" s="15">
        <f t="shared" si="150"/>
        <v>42162.146782407406</v>
      </c>
      <c r="T2401" s="15">
        <f t="shared" si="151"/>
        <v>42176.146782407406</v>
      </c>
    </row>
    <row r="2402" spans="1:20" ht="48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>
        <f t="shared" si="148"/>
        <v>109.00000000000001</v>
      </c>
      <c r="P2402">
        <f t="shared" si="149"/>
        <v>36761493.153846152</v>
      </c>
      <c r="Q2402" t="s">
        <v>8316</v>
      </c>
      <c r="R2402" t="s">
        <v>8317</v>
      </c>
      <c r="S2402" s="15">
        <f t="shared" si="150"/>
        <v>42162.729548611111</v>
      </c>
      <c r="T2402" s="15">
        <f t="shared" si="151"/>
        <v>42192.729548611111</v>
      </c>
    </row>
    <row r="2403" spans="1:20" ht="48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>
        <f t="shared" si="148"/>
        <v>100.71428571428571</v>
      </c>
      <c r="P2403">
        <f t="shared" si="149"/>
        <v>34969448.195121951</v>
      </c>
      <c r="Q2403" t="s">
        <v>8316</v>
      </c>
      <c r="R2403" t="s">
        <v>8356</v>
      </c>
      <c r="S2403" s="15">
        <f t="shared" si="150"/>
        <v>42163.29833333334</v>
      </c>
      <c r="T2403" s="15">
        <f t="shared" si="151"/>
        <v>42205.916666666672</v>
      </c>
    </row>
    <row r="2404" spans="1:20" ht="32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>
        <f t="shared" si="148"/>
        <v>166.33076923076925</v>
      </c>
      <c r="P2404">
        <f t="shared" si="149"/>
        <v>1620081.3819209039</v>
      </c>
      <c r="Q2404" t="s">
        <v>8337</v>
      </c>
      <c r="R2404" t="s">
        <v>8338</v>
      </c>
      <c r="S2404" s="15">
        <f t="shared" si="150"/>
        <v>42163.583599537036</v>
      </c>
      <c r="T2404" s="15">
        <f t="shared" si="151"/>
        <v>42193.583599537036</v>
      </c>
    </row>
    <row r="2405" spans="1:20" ht="48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>
        <f t="shared" si="148"/>
        <v>542.15</v>
      </c>
      <c r="P2405">
        <f t="shared" si="149"/>
        <v>5451618.5095057031</v>
      </c>
      <c r="Q2405" t="s">
        <v>8332</v>
      </c>
      <c r="R2405" t="s">
        <v>8350</v>
      </c>
      <c r="S2405" s="15">
        <f t="shared" si="150"/>
        <v>42163.625787037032</v>
      </c>
      <c r="T2405" s="15">
        <f t="shared" si="151"/>
        <v>42191.125</v>
      </c>
    </row>
    <row r="2406" spans="1:20" ht="48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>
        <f t="shared" si="148"/>
        <v>2.7199999999999998</v>
      </c>
      <c r="P2406">
        <f t="shared" si="149"/>
        <v>179222077.75</v>
      </c>
      <c r="Q2406" t="s">
        <v>8318</v>
      </c>
      <c r="R2406" t="s">
        <v>8319</v>
      </c>
      <c r="S2406" s="15">
        <f t="shared" si="150"/>
        <v>42163.636828703704</v>
      </c>
      <c r="T2406" s="15">
        <f t="shared" si="151"/>
        <v>42193.636828703704</v>
      </c>
    </row>
    <row r="2407" spans="1:20" ht="48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>
        <f t="shared" si="148"/>
        <v>101.375</v>
      </c>
      <c r="P2407">
        <f t="shared" si="149"/>
        <v>16480450.344827587</v>
      </c>
      <c r="Q2407" t="s">
        <v>8309</v>
      </c>
      <c r="R2407" t="s">
        <v>8314</v>
      </c>
      <c r="S2407" s="15">
        <f t="shared" si="150"/>
        <v>42163.897916666669</v>
      </c>
      <c r="T2407" s="15">
        <f t="shared" si="151"/>
        <v>42208.132638888885</v>
      </c>
    </row>
    <row r="2408" spans="1:20" ht="48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>
        <f t="shared" si="148"/>
        <v>267.29166666666669</v>
      </c>
      <c r="P2408">
        <f t="shared" si="149"/>
        <v>1415404.0602171768</v>
      </c>
      <c r="Q2408" t="s">
        <v>8318</v>
      </c>
      <c r="R2408" t="s">
        <v>8320</v>
      </c>
      <c r="S2408" s="15">
        <f t="shared" si="150"/>
        <v>42163.957326388889</v>
      </c>
      <c r="T2408" s="15">
        <f t="shared" si="151"/>
        <v>42193.957326388889</v>
      </c>
    </row>
    <row r="2409" spans="1:20" ht="48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>
        <f t="shared" si="148"/>
        <v>0</v>
      </c>
      <c r="P2409" t="e">
        <f t="shared" si="149"/>
        <v>#DIV/0!</v>
      </c>
      <c r="Q2409" t="s">
        <v>8335</v>
      </c>
      <c r="R2409" t="s">
        <v>8336</v>
      </c>
      <c r="S2409" s="15">
        <f t="shared" si="150"/>
        <v>42164.170046296291</v>
      </c>
      <c r="T2409" s="15">
        <f t="shared" si="151"/>
        <v>42224.170046296291</v>
      </c>
    </row>
    <row r="2410" spans="1:20" ht="32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>
        <f t="shared" si="148"/>
        <v>1</v>
      </c>
      <c r="P2410">
        <f t="shared" si="149"/>
        <v>1433833896</v>
      </c>
      <c r="Q2410" t="s">
        <v>8316</v>
      </c>
      <c r="R2410" t="s">
        <v>8317</v>
      </c>
      <c r="S2410" s="15">
        <f t="shared" si="150"/>
        <v>42164.299722222218</v>
      </c>
      <c r="T2410" s="15">
        <f t="shared" si="151"/>
        <v>42190.957638888889</v>
      </c>
    </row>
    <row r="2411" spans="1:20" ht="48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>
        <f t="shared" si="148"/>
        <v>0.44999999999999996</v>
      </c>
      <c r="P2411">
        <f t="shared" si="149"/>
        <v>716930605</v>
      </c>
      <c r="Q2411" t="s">
        <v>8332</v>
      </c>
      <c r="R2411" t="s">
        <v>8334</v>
      </c>
      <c r="S2411" s="15">
        <f t="shared" si="150"/>
        <v>42164.615856481483</v>
      </c>
      <c r="T2411" s="15">
        <f t="shared" si="151"/>
        <v>42193.697916666672</v>
      </c>
    </row>
    <row r="2412" spans="1:20" ht="16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8332</v>
      </c>
      <c r="R2412" t="s">
        <v>8334</v>
      </c>
      <c r="S2412" s="15">
        <f t="shared" si="150"/>
        <v>42164.699652777781</v>
      </c>
      <c r="T2412" s="15">
        <f t="shared" si="151"/>
        <v>42194.699652777781</v>
      </c>
    </row>
    <row r="2413" spans="1:20" ht="48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>
        <f t="shared" si="148"/>
        <v>0</v>
      </c>
      <c r="P2413" t="e">
        <f t="shared" si="149"/>
        <v>#DIV/0!</v>
      </c>
      <c r="Q2413" t="s">
        <v>8309</v>
      </c>
      <c r="R2413" t="s">
        <v>8313</v>
      </c>
      <c r="S2413" s="15">
        <f t="shared" si="150"/>
        <v>42164.893993055557</v>
      </c>
      <c r="T2413" s="15">
        <f t="shared" si="151"/>
        <v>42194.893993055557</v>
      </c>
    </row>
    <row r="2414" spans="1:20" ht="32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>
        <f t="shared" si="148"/>
        <v>0</v>
      </c>
      <c r="P2414" t="e">
        <f t="shared" si="149"/>
        <v>#DIV/0!</v>
      </c>
      <c r="Q2414" t="s">
        <v>8309</v>
      </c>
      <c r="R2414" t="s">
        <v>8313</v>
      </c>
      <c r="S2414" s="15">
        <f t="shared" si="150"/>
        <v>42164.908530092594</v>
      </c>
      <c r="T2414" s="15">
        <f t="shared" si="151"/>
        <v>42194.908530092594</v>
      </c>
    </row>
    <row r="2415" spans="1:20" ht="48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>
        <f t="shared" si="148"/>
        <v>4.8666666666666663</v>
      </c>
      <c r="P2415">
        <f t="shared" si="149"/>
        <v>238982941.16666666</v>
      </c>
      <c r="Q2415" t="s">
        <v>8316</v>
      </c>
      <c r="R2415" t="s">
        <v>8317</v>
      </c>
      <c r="S2415" s="15">
        <f t="shared" si="150"/>
        <v>42165.037581018521</v>
      </c>
      <c r="T2415" s="15">
        <f t="shared" si="151"/>
        <v>42224.898611111115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>
        <f t="shared" si="148"/>
        <v>100.05</v>
      </c>
      <c r="P2416">
        <f t="shared" si="149"/>
        <v>40969553.45714286</v>
      </c>
      <c r="Q2416" t="s">
        <v>8316</v>
      </c>
      <c r="R2416" t="s">
        <v>8317</v>
      </c>
      <c r="S2416" s="15">
        <f t="shared" si="150"/>
        <v>42165.462627314817</v>
      </c>
      <c r="T2416" s="15">
        <f t="shared" si="151"/>
        <v>42196.604166666672</v>
      </c>
    </row>
    <row r="2417" spans="1:20" ht="48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>
        <f t="shared" si="148"/>
        <v>0</v>
      </c>
      <c r="P2417" t="e">
        <f t="shared" si="149"/>
        <v>#DIV/0!</v>
      </c>
      <c r="Q2417" t="s">
        <v>8318</v>
      </c>
      <c r="R2417" t="s">
        <v>8319</v>
      </c>
      <c r="S2417" s="15">
        <f t="shared" si="150"/>
        <v>42165.785289351858</v>
      </c>
      <c r="T2417" s="15">
        <f t="shared" si="151"/>
        <v>42195.785289351858</v>
      </c>
    </row>
    <row r="2418" spans="1:20" ht="16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>
        <f t="shared" si="148"/>
        <v>100</v>
      </c>
      <c r="P2418">
        <f t="shared" si="149"/>
        <v>1433963376</v>
      </c>
      <c r="Q2418" t="s">
        <v>8324</v>
      </c>
      <c r="R2418" t="s">
        <v>8326</v>
      </c>
      <c r="S2418" s="15">
        <f t="shared" si="150"/>
        <v>42165.79833333334</v>
      </c>
      <c r="T2418" s="15">
        <f t="shared" si="151"/>
        <v>42195.79833333334</v>
      </c>
    </row>
    <row r="2419" spans="1:20" ht="48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>
        <f t="shared" si="148"/>
        <v>0</v>
      </c>
      <c r="P2419" t="e">
        <f t="shared" si="149"/>
        <v>#DIV/0!</v>
      </c>
      <c r="Q2419" t="s">
        <v>8309</v>
      </c>
      <c r="R2419" t="s">
        <v>8313</v>
      </c>
      <c r="S2419" s="15">
        <f t="shared" si="150"/>
        <v>42165.922858796301</v>
      </c>
      <c r="T2419" s="15">
        <f t="shared" si="151"/>
        <v>42195.922858796301</v>
      </c>
    </row>
    <row r="2420" spans="1:20" ht="32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>
        <f t="shared" si="148"/>
        <v>104.51515151515152</v>
      </c>
      <c r="P2420">
        <f t="shared" si="149"/>
        <v>35849505.149999999</v>
      </c>
      <c r="Q2420" t="s">
        <v>8316</v>
      </c>
      <c r="R2420" t="s">
        <v>8317</v>
      </c>
      <c r="S2420" s="15">
        <f t="shared" si="150"/>
        <v>42165.993125000001</v>
      </c>
      <c r="T2420" s="15">
        <f t="shared" si="151"/>
        <v>42187.993125000001</v>
      </c>
    </row>
    <row r="2421" spans="1:20" ht="48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>
        <f t="shared" si="148"/>
        <v>120</v>
      </c>
      <c r="P2421">
        <f t="shared" si="149"/>
        <v>47799992.833333336</v>
      </c>
      <c r="Q2421" t="s">
        <v>8316</v>
      </c>
      <c r="R2421" t="s">
        <v>8358</v>
      </c>
      <c r="S2421" s="15">
        <f t="shared" si="150"/>
        <v>42166.219733796301</v>
      </c>
      <c r="T2421" s="15">
        <f t="shared" si="151"/>
        <v>42198.837499999994</v>
      </c>
    </row>
    <row r="2422" spans="1:20" ht="48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>
        <f t="shared" si="148"/>
        <v>116.91666666666667</v>
      </c>
      <c r="P2422">
        <f t="shared" si="149"/>
        <v>16675223.313953489</v>
      </c>
      <c r="Q2422" t="s">
        <v>8316</v>
      </c>
      <c r="R2422" t="s">
        <v>8317</v>
      </c>
      <c r="S2422" s="15">
        <f t="shared" si="150"/>
        <v>42167.023206018523</v>
      </c>
      <c r="T2422" s="15">
        <f t="shared" si="151"/>
        <v>42196.165972222225</v>
      </c>
    </row>
    <row r="2423" spans="1:20" ht="48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>
        <f t="shared" si="148"/>
        <v>5</v>
      </c>
      <c r="P2423">
        <f t="shared" si="149"/>
        <v>478028363.66666669</v>
      </c>
      <c r="Q2423" t="s">
        <v>8332</v>
      </c>
      <c r="R2423" t="s">
        <v>8333</v>
      </c>
      <c r="S2423" s="15">
        <f t="shared" si="150"/>
        <v>42167.207071759258</v>
      </c>
      <c r="T2423" s="15">
        <f t="shared" si="151"/>
        <v>42197.207071759258</v>
      </c>
    </row>
    <row r="2424" spans="1:20" ht="48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>
        <f t="shared" si="148"/>
        <v>105.86</v>
      </c>
      <c r="P2424">
        <f t="shared" si="149"/>
        <v>25159731.789473683</v>
      </c>
      <c r="Q2424" t="s">
        <v>8316</v>
      </c>
      <c r="R2424" t="s">
        <v>8317</v>
      </c>
      <c r="S2424" s="15">
        <f t="shared" si="150"/>
        <v>42167.434166666666</v>
      </c>
      <c r="T2424" s="15">
        <f t="shared" si="151"/>
        <v>42197.434166666666</v>
      </c>
    </row>
    <row r="2425" spans="1:20" ht="48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>
        <f t="shared" si="148"/>
        <v>101.66666666666666</v>
      </c>
      <c r="P2425">
        <f t="shared" si="149"/>
        <v>47803775.5</v>
      </c>
      <c r="Q2425" t="s">
        <v>8316</v>
      </c>
      <c r="R2425" t="s">
        <v>8317</v>
      </c>
      <c r="S2425" s="15">
        <f t="shared" si="150"/>
        <v>42167.533159722225</v>
      </c>
      <c r="T2425" s="15">
        <f t="shared" si="151"/>
        <v>42197.533159722225</v>
      </c>
    </row>
    <row r="2426" spans="1:20" ht="48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>
        <f t="shared" si="148"/>
        <v>100.28571428571429</v>
      </c>
      <c r="P2426">
        <f t="shared" si="149"/>
        <v>143411340.59999999</v>
      </c>
      <c r="Q2426" t="s">
        <v>8316</v>
      </c>
      <c r="R2426" t="s">
        <v>8358</v>
      </c>
      <c r="S2426" s="15">
        <f t="shared" si="150"/>
        <v>42167.534791666665</v>
      </c>
      <c r="T2426" s="15">
        <f t="shared" si="151"/>
        <v>42196.165972222225</v>
      </c>
    </row>
    <row r="2427" spans="1:20" ht="48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>
        <f t="shared" si="148"/>
        <v>0</v>
      </c>
      <c r="P2427" t="e">
        <f t="shared" si="149"/>
        <v>#DIV/0!</v>
      </c>
      <c r="Q2427" t="s">
        <v>8318</v>
      </c>
      <c r="R2427" t="s">
        <v>8319</v>
      </c>
      <c r="S2427" s="15">
        <f t="shared" si="150"/>
        <v>42167.813703703709</v>
      </c>
      <c r="T2427" s="15">
        <f t="shared" si="151"/>
        <v>42197.813703703709</v>
      </c>
    </row>
    <row r="2428" spans="1:20" ht="32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>
        <f t="shared" si="148"/>
        <v>7.0000000000000009</v>
      </c>
      <c r="P2428">
        <f t="shared" si="149"/>
        <v>478048128.66666669</v>
      </c>
      <c r="Q2428" t="s">
        <v>8337</v>
      </c>
      <c r="R2428" t="s">
        <v>8349</v>
      </c>
      <c r="S2428" s="15">
        <f t="shared" si="150"/>
        <v>42167.89335648148</v>
      </c>
      <c r="T2428" s="15">
        <f t="shared" si="151"/>
        <v>42188.89335648148</v>
      </c>
    </row>
    <row r="2429" spans="1:20" ht="96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>
        <f t="shared" si="148"/>
        <v>115.5</v>
      </c>
      <c r="P2429">
        <f t="shared" si="149"/>
        <v>12805187</v>
      </c>
      <c r="Q2429" t="s">
        <v>8316</v>
      </c>
      <c r="R2429" t="s">
        <v>8317</v>
      </c>
      <c r="S2429" s="15">
        <f t="shared" si="150"/>
        <v>42168.316481481481</v>
      </c>
      <c r="T2429" s="15">
        <f t="shared" si="151"/>
        <v>42198.316481481481</v>
      </c>
    </row>
    <row r="2430" spans="1:20" ht="64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>
        <f t="shared" si="148"/>
        <v>6.0000000000000001E-3</v>
      </c>
      <c r="P2430">
        <f t="shared" si="149"/>
        <v>358550483.75</v>
      </c>
      <c r="Q2430" t="s">
        <v>8309</v>
      </c>
      <c r="R2430" t="s">
        <v>8312</v>
      </c>
      <c r="S2430" s="15">
        <f t="shared" si="150"/>
        <v>42168.559432870374</v>
      </c>
      <c r="T2430" s="15">
        <f t="shared" si="151"/>
        <v>42208.559432870374</v>
      </c>
    </row>
    <row r="2431" spans="1:20" ht="48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>
        <f t="shared" si="148"/>
        <v>124</v>
      </c>
      <c r="P2431">
        <f t="shared" si="149"/>
        <v>44822198.71875</v>
      </c>
      <c r="Q2431" t="s">
        <v>8316</v>
      </c>
      <c r="R2431" t="s">
        <v>8317</v>
      </c>
      <c r="S2431" s="15">
        <f t="shared" si="150"/>
        <v>42169.814340277779</v>
      </c>
      <c r="T2431" s="15">
        <f t="shared" si="151"/>
        <v>42199.814340277779</v>
      </c>
    </row>
    <row r="2432" spans="1:20" ht="48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>
        <f t="shared" si="148"/>
        <v>0.08</v>
      </c>
      <c r="P2432">
        <f t="shared" si="149"/>
        <v>1434322815</v>
      </c>
      <c r="Q2432" t="s">
        <v>8316</v>
      </c>
      <c r="R2432" t="s">
        <v>8317</v>
      </c>
      <c r="S2432" s="15">
        <f t="shared" si="150"/>
        <v>42169.958506944444</v>
      </c>
      <c r="T2432" s="15">
        <f t="shared" si="151"/>
        <v>42199.958506944444</v>
      </c>
    </row>
    <row r="2433" spans="1:20" ht="32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>
        <f t="shared" si="148"/>
        <v>0.27999999999999997</v>
      </c>
      <c r="P2433">
        <f t="shared" si="149"/>
        <v>717182511</v>
      </c>
      <c r="Q2433" t="s">
        <v>8316</v>
      </c>
      <c r="R2433" t="s">
        <v>8358</v>
      </c>
      <c r="S2433" s="15">
        <f t="shared" si="150"/>
        <v>42170.447013888886</v>
      </c>
      <c r="T2433" s="15">
        <f t="shared" si="151"/>
        <v>42200.447013888886</v>
      </c>
    </row>
    <row r="2434" spans="1:20" ht="48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>
        <f t="shared" ref="O2434:O2497" si="152">(E2434/D2434)*100</f>
        <v>2.9250000000000003</v>
      </c>
      <c r="P2434">
        <f t="shared" ref="P2434:P2497" si="153">(J2434/L2434)</f>
        <v>159376593.22222221</v>
      </c>
      <c r="Q2434" t="s">
        <v>8335</v>
      </c>
      <c r="R2434" t="s">
        <v>8336</v>
      </c>
      <c r="S2434" s="15">
        <f t="shared" ref="S2434:S2497" si="154">(((J2434/60)/60)/24)+DATE(1970,1,1)</f>
        <v>42170.728460648148</v>
      </c>
      <c r="T2434" s="15">
        <f t="shared" ref="T2434:T2497" si="155">(((I2434/60)/60)/24)+DATE(1970,1,1)</f>
        <v>42200.728460648148</v>
      </c>
    </row>
    <row r="2435" spans="1:20" ht="48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>
        <f t="shared" si="152"/>
        <v>100.57142857142858</v>
      </c>
      <c r="P2435">
        <f t="shared" si="153"/>
        <v>47813317.766666666</v>
      </c>
      <c r="Q2435" t="s">
        <v>8316</v>
      </c>
      <c r="R2435" t="s">
        <v>8356</v>
      </c>
      <c r="S2435" s="15">
        <f t="shared" si="154"/>
        <v>42170.846446759257</v>
      </c>
      <c r="T2435" s="15">
        <f t="shared" si="155"/>
        <v>42230.846446759257</v>
      </c>
    </row>
    <row r="2436" spans="1:20" ht="48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>
        <f t="shared" si="152"/>
        <v>106</v>
      </c>
      <c r="P2436">
        <f t="shared" si="153"/>
        <v>34985488.878048778</v>
      </c>
      <c r="Q2436" t="s">
        <v>8316</v>
      </c>
      <c r="R2436" t="s">
        <v>8317</v>
      </c>
      <c r="S2436" s="15">
        <f t="shared" si="154"/>
        <v>42170.910231481481</v>
      </c>
      <c r="T2436" s="15">
        <f t="shared" si="155"/>
        <v>42205.165972222225</v>
      </c>
    </row>
    <row r="2437" spans="1:20" ht="48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>
        <f t="shared" si="152"/>
        <v>4</v>
      </c>
      <c r="P2437">
        <f t="shared" si="153"/>
        <v>1434412500</v>
      </c>
      <c r="Q2437" t="s">
        <v>8337</v>
      </c>
      <c r="R2437" t="s">
        <v>8342</v>
      </c>
      <c r="S2437" s="15">
        <f t="shared" si="154"/>
        <v>42170.996527777781</v>
      </c>
      <c r="T2437" s="15">
        <f t="shared" si="155"/>
        <v>42185.996527777781</v>
      </c>
    </row>
    <row r="2438" spans="1:20" ht="48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>
        <f t="shared" si="152"/>
        <v>107.74999999999999</v>
      </c>
      <c r="P2438">
        <f t="shared" si="153"/>
        <v>75495569.052631572</v>
      </c>
      <c r="Q2438" t="s">
        <v>8316</v>
      </c>
      <c r="R2438" t="s">
        <v>8317</v>
      </c>
      <c r="S2438" s="15">
        <f t="shared" si="154"/>
        <v>42171.034861111111</v>
      </c>
      <c r="T2438" s="15">
        <f t="shared" si="155"/>
        <v>42195.291666666672</v>
      </c>
    </row>
    <row r="2439" spans="1:20" ht="48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>
        <f t="shared" si="152"/>
        <v>142.66666666666669</v>
      </c>
      <c r="P2439">
        <f t="shared" si="153"/>
        <v>110341555.92307693</v>
      </c>
      <c r="Q2439" t="s">
        <v>8316</v>
      </c>
      <c r="R2439" t="s">
        <v>8317</v>
      </c>
      <c r="S2439" s="15">
        <f t="shared" si="154"/>
        <v>42171.317442129628</v>
      </c>
      <c r="T2439" s="15">
        <f t="shared" si="155"/>
        <v>42195.875</v>
      </c>
    </row>
    <row r="2440" spans="1:20" ht="48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>
        <f t="shared" si="152"/>
        <v>12</v>
      </c>
      <c r="P2440">
        <f t="shared" si="153"/>
        <v>119537161.41666667</v>
      </c>
      <c r="Q2440" t="s">
        <v>8316</v>
      </c>
      <c r="R2440" t="s">
        <v>8356</v>
      </c>
      <c r="S2440" s="15">
        <f t="shared" si="154"/>
        <v>42171.383530092593</v>
      </c>
      <c r="T2440" s="15">
        <f t="shared" si="155"/>
        <v>42201.330555555556</v>
      </c>
    </row>
    <row r="2441" spans="1:20" ht="48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>
        <f t="shared" si="152"/>
        <v>100.45454545454547</v>
      </c>
      <c r="P2441">
        <f t="shared" si="153"/>
        <v>29275009.714285713</v>
      </c>
      <c r="Q2441" t="s">
        <v>8316</v>
      </c>
      <c r="R2441" t="s">
        <v>8317</v>
      </c>
      <c r="S2441" s="15">
        <f t="shared" si="154"/>
        <v>42171.725416666668</v>
      </c>
      <c r="T2441" s="15">
        <f t="shared" si="155"/>
        <v>42201.725416666668</v>
      </c>
    </row>
    <row r="2442" spans="1:20" ht="48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>
        <f t="shared" si="152"/>
        <v>0</v>
      </c>
      <c r="P2442" t="e">
        <f t="shared" si="153"/>
        <v>#DIV/0!</v>
      </c>
      <c r="Q2442" t="s">
        <v>8316</v>
      </c>
      <c r="R2442" t="s">
        <v>8317</v>
      </c>
      <c r="S2442" s="15">
        <f t="shared" si="154"/>
        <v>42171.743969907402</v>
      </c>
      <c r="T2442" s="15">
        <f t="shared" si="155"/>
        <v>42201.743969907402</v>
      </c>
    </row>
    <row r="2443" spans="1:20" ht="48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>
        <f t="shared" si="152"/>
        <v>16.826666666666668</v>
      </c>
      <c r="P2443">
        <f t="shared" si="153"/>
        <v>179309793</v>
      </c>
      <c r="Q2443" t="s">
        <v>8316</v>
      </c>
      <c r="R2443" t="s">
        <v>8317</v>
      </c>
      <c r="S2443" s="15">
        <f t="shared" si="154"/>
        <v>42171.758611111116</v>
      </c>
      <c r="T2443" s="15">
        <f t="shared" si="155"/>
        <v>42231.758611111116</v>
      </c>
    </row>
    <row r="2444" spans="1:20" ht="48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>
        <f t="shared" si="152"/>
        <v>100.11666666666667</v>
      </c>
      <c r="P2444">
        <f t="shared" si="153"/>
        <v>30520824.659574468</v>
      </c>
      <c r="Q2444" t="s">
        <v>8316</v>
      </c>
      <c r="R2444" t="s">
        <v>8317</v>
      </c>
      <c r="S2444" s="15">
        <f t="shared" si="154"/>
        <v>42171.763414351852</v>
      </c>
      <c r="T2444" s="15">
        <f t="shared" si="155"/>
        <v>42211.763414351852</v>
      </c>
    </row>
    <row r="2445" spans="1:20" ht="48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>
        <f t="shared" si="152"/>
        <v>0</v>
      </c>
      <c r="P2445" t="e">
        <f t="shared" si="153"/>
        <v>#DIV/0!</v>
      </c>
      <c r="Q2445" t="s">
        <v>8324</v>
      </c>
      <c r="R2445" t="s">
        <v>8346</v>
      </c>
      <c r="S2445" s="15">
        <f t="shared" si="154"/>
        <v>42171.817384259266</v>
      </c>
      <c r="T2445" s="15">
        <f t="shared" si="155"/>
        <v>42201.817384259266</v>
      </c>
    </row>
    <row r="2446" spans="1:20" ht="32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>
        <f t="shared" si="152"/>
        <v>110.66666666666667</v>
      </c>
      <c r="P2446">
        <f t="shared" si="153"/>
        <v>27586232.115384616</v>
      </c>
      <c r="Q2446" t="s">
        <v>8316</v>
      </c>
      <c r="R2446" t="s">
        <v>8317</v>
      </c>
      <c r="S2446" s="15">
        <f t="shared" si="154"/>
        <v>42171.824884259258</v>
      </c>
      <c r="T2446" s="15">
        <f t="shared" si="155"/>
        <v>42201.824884259258</v>
      </c>
    </row>
    <row r="2447" spans="1:20" ht="48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>
        <f t="shared" si="152"/>
        <v>0</v>
      </c>
      <c r="P2447" t="e">
        <f t="shared" si="153"/>
        <v>#DIV/0!</v>
      </c>
      <c r="Q2447" t="s">
        <v>8309</v>
      </c>
      <c r="R2447" t="s">
        <v>8315</v>
      </c>
      <c r="S2447" s="15">
        <f t="shared" si="154"/>
        <v>42171.827604166669</v>
      </c>
      <c r="T2447" s="15">
        <f t="shared" si="155"/>
        <v>42201.827604166669</v>
      </c>
    </row>
    <row r="2448" spans="1:20" ht="48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>
        <f t="shared" si="152"/>
        <v>0</v>
      </c>
      <c r="P2448" t="e">
        <f t="shared" si="153"/>
        <v>#DIV/0!</v>
      </c>
      <c r="Q2448" t="s">
        <v>8309</v>
      </c>
      <c r="R2448" t="s">
        <v>8313</v>
      </c>
      <c r="S2448" s="15">
        <f t="shared" si="154"/>
        <v>42171.913090277783</v>
      </c>
      <c r="T2448" s="15">
        <f t="shared" si="155"/>
        <v>42231.913090277783</v>
      </c>
    </row>
    <row r="2449" spans="1:20" ht="48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>
        <f t="shared" si="152"/>
        <v>34.08</v>
      </c>
      <c r="P2449">
        <f t="shared" si="153"/>
        <v>59772382.458333336</v>
      </c>
      <c r="Q2449" t="s">
        <v>8316</v>
      </c>
      <c r="R2449" t="s">
        <v>8317</v>
      </c>
      <c r="S2449" s="15">
        <f t="shared" si="154"/>
        <v>42172.439571759256</v>
      </c>
      <c r="T2449" s="15">
        <f t="shared" si="155"/>
        <v>42202.439571759256</v>
      </c>
    </row>
    <row r="2450" spans="1:20" ht="16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>
        <f t="shared" si="152"/>
        <v>1.6</v>
      </c>
      <c r="P2450">
        <f t="shared" si="153"/>
        <v>478184069</v>
      </c>
      <c r="Q2450" t="s">
        <v>8316</v>
      </c>
      <c r="R2450" t="s">
        <v>8317</v>
      </c>
      <c r="S2450" s="15">
        <f t="shared" si="154"/>
        <v>42172.613506944443</v>
      </c>
      <c r="T2450" s="15">
        <f t="shared" si="155"/>
        <v>42202.554166666669</v>
      </c>
    </row>
    <row r="2451" spans="1:20" ht="48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>
        <f t="shared" si="152"/>
        <v>0.33333333333333337</v>
      </c>
      <c r="P2451">
        <f t="shared" si="153"/>
        <v>1434557004</v>
      </c>
      <c r="Q2451" t="s">
        <v>8321</v>
      </c>
      <c r="R2451" t="s">
        <v>8357</v>
      </c>
      <c r="S2451" s="15">
        <f t="shared" si="154"/>
        <v>42172.669027777782</v>
      </c>
      <c r="T2451" s="15">
        <f t="shared" si="155"/>
        <v>42202.669027777782</v>
      </c>
    </row>
    <row r="2452" spans="1:20" ht="48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>
        <f t="shared" si="152"/>
        <v>0</v>
      </c>
      <c r="P2452" t="e">
        <f t="shared" si="153"/>
        <v>#DIV/0!</v>
      </c>
      <c r="Q2452" t="s">
        <v>8316</v>
      </c>
      <c r="R2452" t="s">
        <v>8358</v>
      </c>
      <c r="S2452" s="15">
        <f t="shared" si="154"/>
        <v>42172.686099537037</v>
      </c>
      <c r="T2452" s="15">
        <f t="shared" si="155"/>
        <v>42202.676388888889</v>
      </c>
    </row>
    <row r="2453" spans="1:20" ht="48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>
        <f t="shared" si="152"/>
        <v>102.1</v>
      </c>
      <c r="P2453">
        <f t="shared" si="153"/>
        <v>4981127.291666667</v>
      </c>
      <c r="Q2453" t="s">
        <v>8316</v>
      </c>
      <c r="R2453" t="s">
        <v>8317</v>
      </c>
      <c r="S2453" s="15">
        <f t="shared" si="154"/>
        <v>42172.757638888885</v>
      </c>
      <c r="T2453" s="15">
        <f t="shared" si="155"/>
        <v>42202.757638888885</v>
      </c>
    </row>
    <row r="2454" spans="1:20" ht="48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>
        <f t="shared" si="152"/>
        <v>0.2</v>
      </c>
      <c r="P2454">
        <f t="shared" si="153"/>
        <v>1434569739</v>
      </c>
      <c r="Q2454" t="s">
        <v>8318</v>
      </c>
      <c r="R2454" t="s">
        <v>8320</v>
      </c>
      <c r="S2454" s="15">
        <f t="shared" si="154"/>
        <v>42172.816423611104</v>
      </c>
      <c r="T2454" s="15">
        <f t="shared" si="155"/>
        <v>42202.816423611104</v>
      </c>
    </row>
    <row r="2455" spans="1:20" ht="48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>
        <f t="shared" si="152"/>
        <v>0</v>
      </c>
      <c r="P2455" t="e">
        <f t="shared" si="153"/>
        <v>#DIV/0!</v>
      </c>
      <c r="Q2455" t="s">
        <v>8337</v>
      </c>
      <c r="R2455" t="s">
        <v>8338</v>
      </c>
      <c r="S2455" s="15">
        <f t="shared" si="154"/>
        <v>42172.906678240746</v>
      </c>
      <c r="T2455" s="15">
        <f t="shared" si="155"/>
        <v>42186.906678240746</v>
      </c>
    </row>
    <row r="2456" spans="1:20" ht="48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>
        <f t="shared" si="152"/>
        <v>0.85000000000000009</v>
      </c>
      <c r="P2456">
        <f t="shared" si="153"/>
        <v>478194016.66666669</v>
      </c>
      <c r="Q2456" t="s">
        <v>8321</v>
      </c>
      <c r="R2456" t="s">
        <v>8357</v>
      </c>
      <c r="S2456" s="15">
        <f t="shared" si="154"/>
        <v>42172.958912037036</v>
      </c>
      <c r="T2456" s="15">
        <f t="shared" si="155"/>
        <v>42232.958912037036</v>
      </c>
    </row>
    <row r="2457" spans="1:20" ht="48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>
        <f t="shared" si="152"/>
        <v>5.0413333333333332</v>
      </c>
      <c r="P2457">
        <f t="shared" si="153"/>
        <v>51236050.857142858</v>
      </c>
      <c r="Q2457" t="s">
        <v>8318</v>
      </c>
      <c r="R2457" t="s">
        <v>8319</v>
      </c>
      <c r="S2457" s="15">
        <f t="shared" si="154"/>
        <v>42173.275740740741</v>
      </c>
      <c r="T2457" s="15">
        <f t="shared" si="155"/>
        <v>42217.745138888888</v>
      </c>
    </row>
    <row r="2458" spans="1:20" ht="48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>
        <f t="shared" si="152"/>
        <v>100</v>
      </c>
      <c r="P2458">
        <f t="shared" si="153"/>
        <v>478208645.66666669</v>
      </c>
      <c r="Q2458" t="s">
        <v>8316</v>
      </c>
      <c r="R2458" t="s">
        <v>8358</v>
      </c>
      <c r="S2458" s="15">
        <f t="shared" si="154"/>
        <v>42173.466863425929</v>
      </c>
      <c r="T2458" s="15">
        <f t="shared" si="155"/>
        <v>42226.958333333328</v>
      </c>
    </row>
    <row r="2459" spans="1:20" ht="48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>
        <f t="shared" si="152"/>
        <v>0.25</v>
      </c>
      <c r="P2459">
        <f t="shared" si="153"/>
        <v>478214519.66666669</v>
      </c>
      <c r="Q2459" t="s">
        <v>8316</v>
      </c>
      <c r="R2459" t="s">
        <v>8356</v>
      </c>
      <c r="S2459" s="15">
        <f t="shared" si="154"/>
        <v>42173.67082175926</v>
      </c>
      <c r="T2459" s="15">
        <f t="shared" si="155"/>
        <v>42233.67082175926</v>
      </c>
    </row>
    <row r="2460" spans="1:20" ht="16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>
        <f t="shared" si="152"/>
        <v>132.36666666666667</v>
      </c>
      <c r="P2460">
        <f t="shared" si="153"/>
        <v>22772223.555555556</v>
      </c>
      <c r="Q2460" t="s">
        <v>8324</v>
      </c>
      <c r="R2460" t="s">
        <v>8328</v>
      </c>
      <c r="S2460" s="15">
        <f t="shared" si="154"/>
        <v>42173.746342592596</v>
      </c>
      <c r="T2460" s="15">
        <f t="shared" si="155"/>
        <v>42187.152777777781</v>
      </c>
    </row>
    <row r="2461" spans="1:20" ht="48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>
        <f t="shared" si="152"/>
        <v>116.26</v>
      </c>
      <c r="P2461">
        <f t="shared" si="153"/>
        <v>18160189.848101266</v>
      </c>
      <c r="Q2461" t="s">
        <v>8316</v>
      </c>
      <c r="R2461" t="s">
        <v>8317</v>
      </c>
      <c r="S2461" s="15">
        <f t="shared" si="154"/>
        <v>42173.803217592591</v>
      </c>
      <c r="T2461" s="15">
        <f t="shared" si="155"/>
        <v>42203.290972222225</v>
      </c>
    </row>
    <row r="2462" spans="1:20" ht="48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>
        <f t="shared" si="152"/>
        <v>0.35000000000000003</v>
      </c>
      <c r="P2462">
        <f t="shared" si="153"/>
        <v>204951208</v>
      </c>
      <c r="Q2462" t="s">
        <v>8318</v>
      </c>
      <c r="R2462" t="s">
        <v>8320</v>
      </c>
      <c r="S2462" s="15">
        <f t="shared" si="154"/>
        <v>42173.843240740738</v>
      </c>
      <c r="T2462" s="15">
        <f t="shared" si="155"/>
        <v>42203.843240740738</v>
      </c>
    </row>
    <row r="2463" spans="1:20" ht="48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>
        <f t="shared" si="152"/>
        <v>103.17033333333335</v>
      </c>
      <c r="P2463">
        <f t="shared" si="153"/>
        <v>24735679.637931034</v>
      </c>
      <c r="Q2463" t="s">
        <v>8316</v>
      </c>
      <c r="R2463" t="s">
        <v>8317</v>
      </c>
      <c r="S2463" s="15">
        <f t="shared" si="154"/>
        <v>42173.970127314817</v>
      </c>
      <c r="T2463" s="15">
        <f t="shared" si="155"/>
        <v>42203.970127314817</v>
      </c>
    </row>
    <row r="2464" spans="1:20" ht="48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>
        <f t="shared" si="152"/>
        <v>1.4285714285714287E-2</v>
      </c>
      <c r="P2464">
        <f t="shared" si="153"/>
        <v>1434739463</v>
      </c>
      <c r="Q2464" t="s">
        <v>8316</v>
      </c>
      <c r="R2464" t="s">
        <v>8317</v>
      </c>
      <c r="S2464" s="15">
        <f t="shared" si="154"/>
        <v>42174.780821759254</v>
      </c>
      <c r="T2464" s="15">
        <f t="shared" si="155"/>
        <v>42204.780821759254</v>
      </c>
    </row>
    <row r="2465" spans="1:20" ht="48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>
        <f t="shared" si="152"/>
        <v>0</v>
      </c>
      <c r="P2465" t="e">
        <f t="shared" si="153"/>
        <v>#DIV/0!</v>
      </c>
      <c r="Q2465" t="s">
        <v>8321</v>
      </c>
      <c r="R2465" t="s">
        <v>8340</v>
      </c>
      <c r="S2465" s="15">
        <f t="shared" si="154"/>
        <v>42175.780416666668</v>
      </c>
      <c r="T2465" s="15">
        <f t="shared" si="155"/>
        <v>42205.780416666668</v>
      </c>
    </row>
    <row r="2466" spans="1:20" ht="48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>
        <f t="shared" si="152"/>
        <v>145.29411764705881</v>
      </c>
      <c r="P2466">
        <f t="shared" si="153"/>
        <v>65219497</v>
      </c>
      <c r="Q2466" t="s">
        <v>8309</v>
      </c>
      <c r="R2466" t="s">
        <v>8310</v>
      </c>
      <c r="S2466" s="15">
        <f t="shared" si="154"/>
        <v>42175.816365740742</v>
      </c>
      <c r="T2466" s="15">
        <f t="shared" si="155"/>
        <v>42205.816365740742</v>
      </c>
    </row>
    <row r="2467" spans="1:20" ht="48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>
        <f t="shared" si="152"/>
        <v>21.25</v>
      </c>
      <c r="P2467">
        <f t="shared" si="153"/>
        <v>95656026.13333334</v>
      </c>
      <c r="Q2467" t="s">
        <v>8324</v>
      </c>
      <c r="R2467" t="s">
        <v>8346</v>
      </c>
      <c r="S2467" s="15">
        <f t="shared" si="154"/>
        <v>42175.948981481488</v>
      </c>
      <c r="T2467" s="15">
        <f t="shared" si="155"/>
        <v>42205.948981481488</v>
      </c>
    </row>
    <row r="2468" spans="1:20" ht="64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>
        <f t="shared" si="152"/>
        <v>110.5675</v>
      </c>
      <c r="P2468">
        <f t="shared" si="153"/>
        <v>19655904.17808219</v>
      </c>
      <c r="Q2468" t="s">
        <v>8316</v>
      </c>
      <c r="R2468" t="s">
        <v>8317</v>
      </c>
      <c r="S2468" s="15">
        <f t="shared" si="154"/>
        <v>42176.419039351851</v>
      </c>
      <c r="T2468" s="15">
        <f t="shared" si="155"/>
        <v>42206.419039351851</v>
      </c>
    </row>
    <row r="2469" spans="1:20" ht="48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>
        <f t="shared" si="152"/>
        <v>136.85882352941178</v>
      </c>
      <c r="P2469">
        <f t="shared" si="153"/>
        <v>7884240.7197802197</v>
      </c>
      <c r="Q2469" t="s">
        <v>8309</v>
      </c>
      <c r="R2469" t="s">
        <v>8310</v>
      </c>
      <c r="S2469" s="15">
        <f t="shared" si="154"/>
        <v>42177.007071759261</v>
      </c>
      <c r="T2469" s="15">
        <f t="shared" si="155"/>
        <v>42208.125</v>
      </c>
    </row>
    <row r="2470" spans="1:20" ht="48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>
        <f t="shared" si="152"/>
        <v>2.0066666666666668</v>
      </c>
      <c r="P2470">
        <f t="shared" si="153"/>
        <v>239162276</v>
      </c>
      <c r="Q2470" t="s">
        <v>8309</v>
      </c>
      <c r="R2470" t="s">
        <v>8315</v>
      </c>
      <c r="S2470" s="15">
        <f t="shared" si="154"/>
        <v>42177.491388888884</v>
      </c>
      <c r="T2470" s="15">
        <f t="shared" si="155"/>
        <v>42237.491388888884</v>
      </c>
    </row>
    <row r="2471" spans="1:20" ht="48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>
        <f t="shared" si="152"/>
        <v>6.0999999999999999E-2</v>
      </c>
      <c r="P2471">
        <f t="shared" si="153"/>
        <v>717489065</v>
      </c>
      <c r="Q2471" t="s">
        <v>8318</v>
      </c>
      <c r="R2471" t="s">
        <v>8319</v>
      </c>
      <c r="S2471" s="15">
        <f t="shared" si="154"/>
        <v>42177.543171296296</v>
      </c>
      <c r="T2471" s="15">
        <f t="shared" si="155"/>
        <v>42207.543171296296</v>
      </c>
    </row>
    <row r="2472" spans="1:20" ht="48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>
        <f t="shared" si="152"/>
        <v>132</v>
      </c>
      <c r="P2472">
        <f t="shared" si="153"/>
        <v>79722056.555555552</v>
      </c>
      <c r="Q2472" t="s">
        <v>8316</v>
      </c>
      <c r="R2472" t="s">
        <v>8317</v>
      </c>
      <c r="S2472" s="15">
        <f t="shared" si="154"/>
        <v>42177.761782407411</v>
      </c>
      <c r="T2472" s="15">
        <f t="shared" si="155"/>
        <v>42198.041666666672</v>
      </c>
    </row>
    <row r="2473" spans="1:20" ht="48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>
        <f t="shared" si="152"/>
        <v>107.5</v>
      </c>
      <c r="P2473">
        <f t="shared" si="153"/>
        <v>34166657.642857142</v>
      </c>
      <c r="Q2473" t="s">
        <v>8316</v>
      </c>
      <c r="R2473" t="s">
        <v>8356</v>
      </c>
      <c r="S2473" s="15">
        <f t="shared" si="154"/>
        <v>42177.791909722218</v>
      </c>
      <c r="T2473" s="15">
        <f t="shared" si="155"/>
        <v>42181.958333333328</v>
      </c>
    </row>
    <row r="2474" spans="1:20" ht="48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>
        <f t="shared" si="152"/>
        <v>6</v>
      </c>
      <c r="P2474">
        <f t="shared" si="153"/>
        <v>358753626.75</v>
      </c>
      <c r="Q2474" t="s">
        <v>8316</v>
      </c>
      <c r="R2474" t="s">
        <v>8317</v>
      </c>
      <c r="S2474" s="15">
        <f t="shared" si="154"/>
        <v>42177.964201388888</v>
      </c>
      <c r="T2474" s="15">
        <f t="shared" si="155"/>
        <v>42207.964201388888</v>
      </c>
    </row>
    <row r="2475" spans="1:20" ht="48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>
        <f t="shared" si="152"/>
        <v>100.63392857142857</v>
      </c>
      <c r="P2475">
        <f t="shared" si="153"/>
        <v>13798480.740384616</v>
      </c>
      <c r="Q2475" t="s">
        <v>8309</v>
      </c>
      <c r="R2475" t="s">
        <v>8314</v>
      </c>
      <c r="S2475" s="15">
        <f t="shared" si="154"/>
        <v>42178.282372685186</v>
      </c>
      <c r="T2475" s="15">
        <f t="shared" si="155"/>
        <v>42208.282372685186</v>
      </c>
    </row>
    <row r="2476" spans="1:20" ht="16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>
        <f t="shared" si="152"/>
        <v>1.3333333333333334E-2</v>
      </c>
      <c r="P2476">
        <f t="shared" si="153"/>
        <v>1435070699</v>
      </c>
      <c r="Q2476" t="s">
        <v>8318</v>
      </c>
      <c r="R2476" t="s">
        <v>8319</v>
      </c>
      <c r="S2476" s="15">
        <f t="shared" si="154"/>
        <v>42178.614571759259</v>
      </c>
      <c r="T2476" s="15">
        <f t="shared" si="155"/>
        <v>42193.614571759259</v>
      </c>
    </row>
    <row r="2477" spans="1:20" ht="48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>
        <f t="shared" si="152"/>
        <v>2.4</v>
      </c>
      <c r="P2477">
        <f t="shared" si="153"/>
        <v>358772023.25</v>
      </c>
      <c r="Q2477" t="s">
        <v>8316</v>
      </c>
      <c r="R2477" t="s">
        <v>8317</v>
      </c>
      <c r="S2477" s="15">
        <f t="shared" si="154"/>
        <v>42178.815891203703</v>
      </c>
      <c r="T2477" s="15">
        <f t="shared" si="155"/>
        <v>42238.815891203703</v>
      </c>
    </row>
    <row r="2478" spans="1:20" ht="48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>
        <f t="shared" si="152"/>
        <v>104.46206037108834</v>
      </c>
      <c r="P2478">
        <f t="shared" si="153"/>
        <v>5199702.4963768115</v>
      </c>
      <c r="Q2478" t="s">
        <v>8318</v>
      </c>
      <c r="R2478" t="s">
        <v>8320</v>
      </c>
      <c r="S2478" s="15">
        <f t="shared" si="154"/>
        <v>42179.160752314812</v>
      </c>
      <c r="T2478" s="15">
        <f t="shared" si="155"/>
        <v>42211.75</v>
      </c>
    </row>
    <row r="2479" spans="1:20" ht="48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>
        <f t="shared" si="152"/>
        <v>0</v>
      </c>
      <c r="P2479" t="e">
        <f t="shared" si="153"/>
        <v>#DIV/0!</v>
      </c>
      <c r="Q2479" t="s">
        <v>8324</v>
      </c>
      <c r="R2479" t="s">
        <v>8346</v>
      </c>
      <c r="S2479" s="15">
        <f t="shared" si="154"/>
        <v>42179.306388888886</v>
      </c>
      <c r="T2479" s="15">
        <f t="shared" si="155"/>
        <v>42239.306388888886</v>
      </c>
    </row>
    <row r="2480" spans="1:20" ht="48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>
        <f t="shared" si="152"/>
        <v>118.25757575757576</v>
      </c>
      <c r="P2480">
        <f t="shared" si="153"/>
        <v>36798302.743589744</v>
      </c>
      <c r="Q2480" t="s">
        <v>8316</v>
      </c>
      <c r="R2480" t="s">
        <v>8317</v>
      </c>
      <c r="S2480" s="15">
        <f t="shared" si="154"/>
        <v>42179.344988425932</v>
      </c>
      <c r="T2480" s="15">
        <f t="shared" si="155"/>
        <v>42219.75</v>
      </c>
    </row>
    <row r="2481" spans="1:20" ht="48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>
        <f t="shared" si="152"/>
        <v>0.1875</v>
      </c>
      <c r="P2481">
        <f t="shared" si="153"/>
        <v>1435160452</v>
      </c>
      <c r="Q2481" t="s">
        <v>8318</v>
      </c>
      <c r="R2481" t="s">
        <v>8319</v>
      </c>
      <c r="S2481" s="15">
        <f t="shared" si="154"/>
        <v>42179.653379629628</v>
      </c>
      <c r="T2481" s="15">
        <f t="shared" si="155"/>
        <v>42210.915972222225</v>
      </c>
    </row>
    <row r="2482" spans="1:20" ht="48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>
        <f t="shared" si="152"/>
        <v>100.25</v>
      </c>
      <c r="P2482">
        <f t="shared" si="153"/>
        <v>47839261.333333336</v>
      </c>
      <c r="Q2482" t="s">
        <v>8316</v>
      </c>
      <c r="R2482" t="s">
        <v>8317</v>
      </c>
      <c r="S2482" s="15">
        <f t="shared" si="154"/>
        <v>42179.854629629626</v>
      </c>
      <c r="T2482" s="15">
        <f t="shared" si="155"/>
        <v>42203.666666666672</v>
      </c>
    </row>
    <row r="2483" spans="1:20" ht="48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>
        <f t="shared" si="152"/>
        <v>202</v>
      </c>
      <c r="P2483">
        <f t="shared" si="153"/>
        <v>84422448.705882356</v>
      </c>
      <c r="Q2483" t="s">
        <v>8316</v>
      </c>
      <c r="R2483" t="s">
        <v>8317</v>
      </c>
      <c r="S2483" s="15">
        <f t="shared" si="154"/>
        <v>42179.898472222223</v>
      </c>
      <c r="T2483" s="15">
        <f t="shared" si="155"/>
        <v>42195.75</v>
      </c>
    </row>
    <row r="2484" spans="1:20" ht="48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>
        <f t="shared" si="152"/>
        <v>0</v>
      </c>
      <c r="P2484" t="e">
        <f t="shared" si="153"/>
        <v>#DIV/0!</v>
      </c>
      <c r="Q2484" t="s">
        <v>8316</v>
      </c>
      <c r="R2484" t="s">
        <v>8358</v>
      </c>
      <c r="S2484" s="15">
        <f t="shared" si="154"/>
        <v>42180.145787037036</v>
      </c>
      <c r="T2484" s="15">
        <f t="shared" si="155"/>
        <v>42230.145787037036</v>
      </c>
    </row>
    <row r="2485" spans="1:20" ht="48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>
        <f t="shared" si="152"/>
        <v>0.13</v>
      </c>
      <c r="P2485">
        <f t="shared" si="153"/>
        <v>717603237</v>
      </c>
      <c r="Q2485" t="s">
        <v>8335</v>
      </c>
      <c r="R2485" t="s">
        <v>8336</v>
      </c>
      <c r="S2485" s="15">
        <f t="shared" si="154"/>
        <v>42180.18604166666</v>
      </c>
      <c r="T2485" s="15">
        <f t="shared" si="155"/>
        <v>42220.18604166666</v>
      </c>
    </row>
    <row r="2486" spans="1:20" ht="48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>
        <f t="shared" si="152"/>
        <v>0</v>
      </c>
      <c r="P2486" t="e">
        <f t="shared" si="153"/>
        <v>#DIV/0!</v>
      </c>
      <c r="Q2486" t="s">
        <v>8321</v>
      </c>
      <c r="R2486" t="s">
        <v>8340</v>
      </c>
      <c r="S2486" s="15">
        <f t="shared" si="154"/>
        <v>42180.390277777777</v>
      </c>
      <c r="T2486" s="15">
        <f t="shared" si="155"/>
        <v>42240.390277777777</v>
      </c>
    </row>
    <row r="2487" spans="1:20" ht="48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>
        <f t="shared" si="152"/>
        <v>7.8</v>
      </c>
      <c r="P2487">
        <f t="shared" si="153"/>
        <v>478451578.66666669</v>
      </c>
      <c r="Q2487" t="s">
        <v>8337</v>
      </c>
      <c r="R2487" t="s">
        <v>8349</v>
      </c>
      <c r="S2487" s="15">
        <f t="shared" si="154"/>
        <v>42181.902037037042</v>
      </c>
      <c r="T2487" s="15">
        <f t="shared" si="155"/>
        <v>42201.902037037042</v>
      </c>
    </row>
    <row r="2488" spans="1:20" ht="48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>
        <f t="shared" si="152"/>
        <v>17.155555555555555</v>
      </c>
      <c r="P2488">
        <f t="shared" si="153"/>
        <v>102525994.71428572</v>
      </c>
      <c r="Q2488" t="s">
        <v>8318</v>
      </c>
      <c r="R2488" t="s">
        <v>8320</v>
      </c>
      <c r="S2488" s="15">
        <f t="shared" si="154"/>
        <v>42182.008402777778</v>
      </c>
      <c r="T2488" s="15">
        <f t="shared" si="155"/>
        <v>42227.008402777778</v>
      </c>
    </row>
    <row r="2489" spans="1:20" ht="48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>
        <f t="shared" si="152"/>
        <v>0</v>
      </c>
      <c r="P2489" t="e">
        <f t="shared" si="153"/>
        <v>#DIV/0!</v>
      </c>
      <c r="Q2489" t="s">
        <v>8316</v>
      </c>
      <c r="R2489" t="s">
        <v>8358</v>
      </c>
      <c r="S2489" s="15">
        <f t="shared" si="154"/>
        <v>42182.062476851846</v>
      </c>
      <c r="T2489" s="15">
        <f t="shared" si="155"/>
        <v>42212.062476851846</v>
      </c>
    </row>
    <row r="2490" spans="1:20" ht="32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>
        <f t="shared" si="152"/>
        <v>110.24425000000002</v>
      </c>
      <c r="P2490">
        <f t="shared" si="153"/>
        <v>16311051.738636363</v>
      </c>
      <c r="Q2490" t="s">
        <v>8316</v>
      </c>
      <c r="R2490" t="s">
        <v>8358</v>
      </c>
      <c r="S2490" s="15">
        <f t="shared" si="154"/>
        <v>42182.108252314814</v>
      </c>
      <c r="T2490" s="15">
        <f t="shared" si="155"/>
        <v>42242.108252314814</v>
      </c>
    </row>
    <row r="2491" spans="1:20" ht="32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>
        <f t="shared" si="152"/>
        <v>16</v>
      </c>
      <c r="P2491">
        <f t="shared" si="153"/>
        <v>287076691.39999998</v>
      </c>
      <c r="Q2491" t="s">
        <v>8309</v>
      </c>
      <c r="R2491" t="s">
        <v>8313</v>
      </c>
      <c r="S2491" s="15">
        <f t="shared" si="154"/>
        <v>42182.234456018516</v>
      </c>
      <c r="T2491" s="15">
        <f t="shared" si="155"/>
        <v>42206.290972222225</v>
      </c>
    </row>
    <row r="2492" spans="1:20" ht="48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>
        <f t="shared" si="152"/>
        <v>107.60000000000001</v>
      </c>
      <c r="P2492">
        <f t="shared" si="153"/>
        <v>59811231.625</v>
      </c>
      <c r="Q2492" t="s">
        <v>8316</v>
      </c>
      <c r="R2492" t="s">
        <v>8317</v>
      </c>
      <c r="S2492" s="15">
        <f t="shared" si="154"/>
        <v>42183.231006944443</v>
      </c>
      <c r="T2492" s="15">
        <f t="shared" si="155"/>
        <v>42228.231006944443</v>
      </c>
    </row>
    <row r="2493" spans="1:20" ht="48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>
        <f t="shared" si="152"/>
        <v>2.4E-2</v>
      </c>
      <c r="P2493">
        <f t="shared" si="153"/>
        <v>1435552057</v>
      </c>
      <c r="Q2493" t="s">
        <v>8335</v>
      </c>
      <c r="R2493" t="s">
        <v>8336</v>
      </c>
      <c r="S2493" s="15">
        <f t="shared" si="154"/>
        <v>42184.185844907406</v>
      </c>
      <c r="T2493" s="15">
        <f t="shared" si="155"/>
        <v>42219.185844907406</v>
      </c>
    </row>
    <row r="2494" spans="1:20" ht="32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>
        <f t="shared" si="152"/>
        <v>106.4</v>
      </c>
      <c r="P2494">
        <f t="shared" si="153"/>
        <v>55213619.384615384</v>
      </c>
      <c r="Q2494" t="s">
        <v>8316</v>
      </c>
      <c r="R2494" t="s">
        <v>8317</v>
      </c>
      <c r="S2494" s="15">
        <f t="shared" si="154"/>
        <v>42184.209537037037</v>
      </c>
      <c r="T2494" s="15">
        <f t="shared" si="155"/>
        <v>42202.876388888893</v>
      </c>
    </row>
    <row r="2495" spans="1:20" ht="48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>
        <f t="shared" si="152"/>
        <v>101.96000000000001</v>
      </c>
      <c r="P2495">
        <f t="shared" si="153"/>
        <v>22431023.390625</v>
      </c>
      <c r="Q2495" t="s">
        <v>8316</v>
      </c>
      <c r="R2495" t="s">
        <v>8317</v>
      </c>
      <c r="S2495" s="15">
        <f t="shared" si="154"/>
        <v>42184.572881944448</v>
      </c>
      <c r="T2495" s="15">
        <f t="shared" si="155"/>
        <v>42214.708333333328</v>
      </c>
    </row>
    <row r="2496" spans="1:20" ht="48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>
        <f t="shared" si="152"/>
        <v>101.6</v>
      </c>
      <c r="P2496">
        <f t="shared" si="153"/>
        <v>17507196.439024389</v>
      </c>
      <c r="Q2496" t="s">
        <v>8309</v>
      </c>
      <c r="R2496" t="s">
        <v>8314</v>
      </c>
      <c r="S2496" s="15">
        <f t="shared" si="154"/>
        <v>42184.626250000001</v>
      </c>
      <c r="T2496" s="15">
        <f t="shared" si="155"/>
        <v>42217.626250000001</v>
      </c>
    </row>
    <row r="2497" spans="1:20" ht="32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>
        <f t="shared" si="152"/>
        <v>218.75</v>
      </c>
      <c r="P2497">
        <f t="shared" si="153"/>
        <v>102542277.78571428</v>
      </c>
      <c r="Q2497" t="s">
        <v>8324</v>
      </c>
      <c r="R2497" t="s">
        <v>8325</v>
      </c>
      <c r="S2497" s="15">
        <f t="shared" si="154"/>
        <v>42184.646863425922</v>
      </c>
      <c r="T2497" s="15">
        <f t="shared" si="155"/>
        <v>42214.646863425922</v>
      </c>
    </row>
    <row r="2498" spans="1:20" ht="32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>
        <f t="shared" ref="O2498:O2561" si="156">(E2498/D2498)*100</f>
        <v>109.38000000000001</v>
      </c>
      <c r="P2498">
        <f t="shared" ref="P2498:P2561" si="157">(J2498/L2498)</f>
        <v>14356065.49</v>
      </c>
      <c r="Q2498" t="s">
        <v>8321</v>
      </c>
      <c r="R2498" t="s">
        <v>8322</v>
      </c>
      <c r="S2498" s="15">
        <f t="shared" ref="S2498:S2561" si="158">(((J2498/60)/60)/24)+DATE(1970,1,1)</f>
        <v>42184.816539351858</v>
      </c>
      <c r="T2498" s="15">
        <f t="shared" ref="T2498:T2561" si="159">(((I2498/60)/60)/24)+DATE(1970,1,1)</f>
        <v>42215.165972222225</v>
      </c>
    </row>
    <row r="2499" spans="1:20" ht="48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>
        <f t="shared" si="156"/>
        <v>407.7</v>
      </c>
      <c r="P2499">
        <f t="shared" si="157"/>
        <v>3607064.2512562815</v>
      </c>
      <c r="Q2499" t="s">
        <v>8318</v>
      </c>
      <c r="R2499" t="s">
        <v>8354</v>
      </c>
      <c r="S2499" s="15">
        <f t="shared" si="158"/>
        <v>42184.874675925923</v>
      </c>
      <c r="T2499" s="15">
        <f t="shared" si="159"/>
        <v>42228.083333333328</v>
      </c>
    </row>
    <row r="2500" spans="1:20" ht="48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>
        <f t="shared" si="156"/>
        <v>1.9259999999999999</v>
      </c>
      <c r="P2500">
        <f t="shared" si="157"/>
        <v>79757083.166666672</v>
      </c>
      <c r="Q2500" t="s">
        <v>8318</v>
      </c>
      <c r="R2500" t="s">
        <v>8320</v>
      </c>
      <c r="S2500" s="15">
        <f t="shared" si="158"/>
        <v>42185.058993055558</v>
      </c>
      <c r="T2500" s="15">
        <f t="shared" si="159"/>
        <v>42230.058993055558</v>
      </c>
    </row>
    <row r="2501" spans="1:20" ht="48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>
        <f t="shared" si="156"/>
        <v>112.1</v>
      </c>
      <c r="P2501">
        <f t="shared" si="157"/>
        <v>18890072.236842107</v>
      </c>
      <c r="Q2501" t="s">
        <v>8316</v>
      </c>
      <c r="R2501" t="s">
        <v>8317</v>
      </c>
      <c r="S2501" s="15">
        <f t="shared" si="158"/>
        <v>42185.267245370371</v>
      </c>
      <c r="T2501" s="15">
        <f t="shared" si="159"/>
        <v>42221.458333333328</v>
      </c>
    </row>
    <row r="2502" spans="1:20" ht="32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>
        <f t="shared" si="156"/>
        <v>4.666666666666667</v>
      </c>
      <c r="P2502">
        <f t="shared" si="157"/>
        <v>478552253</v>
      </c>
      <c r="Q2502" t="s">
        <v>8337</v>
      </c>
      <c r="R2502" t="s">
        <v>8342</v>
      </c>
      <c r="S2502" s="15">
        <f t="shared" si="158"/>
        <v>42185.397673611107</v>
      </c>
      <c r="T2502" s="15">
        <f t="shared" si="159"/>
        <v>42244.508333333331</v>
      </c>
    </row>
    <row r="2503" spans="1:20" ht="32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>
        <f t="shared" si="156"/>
        <v>138.62051149573753</v>
      </c>
      <c r="P2503">
        <f t="shared" si="157"/>
        <v>31210161.347826086</v>
      </c>
      <c r="Q2503" t="s">
        <v>8316</v>
      </c>
      <c r="R2503" t="s">
        <v>8317</v>
      </c>
      <c r="S2503" s="15">
        <f t="shared" si="158"/>
        <v>42185.521087962959</v>
      </c>
      <c r="T2503" s="15">
        <f t="shared" si="159"/>
        <v>42215.521087962959</v>
      </c>
    </row>
    <row r="2504" spans="1:20" ht="48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>
        <f t="shared" si="156"/>
        <v>103.49999999999999</v>
      </c>
      <c r="P2504">
        <f t="shared" si="157"/>
        <v>51273944.714285716</v>
      </c>
      <c r="Q2504" t="s">
        <v>8316</v>
      </c>
      <c r="R2504" t="s">
        <v>8317</v>
      </c>
      <c r="S2504" s="15">
        <f t="shared" si="158"/>
        <v>42185.556157407409</v>
      </c>
      <c r="T2504" s="15">
        <f t="shared" si="159"/>
        <v>42208.772916666669</v>
      </c>
    </row>
    <row r="2505" spans="1:20" ht="48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>
        <f t="shared" si="156"/>
        <v>0</v>
      </c>
      <c r="P2505" t="e">
        <f t="shared" si="157"/>
        <v>#DIV/0!</v>
      </c>
      <c r="Q2505" t="s">
        <v>8316</v>
      </c>
      <c r="R2505" t="s">
        <v>8317</v>
      </c>
      <c r="S2505" s="15">
        <f t="shared" si="158"/>
        <v>42186.01116898148</v>
      </c>
      <c r="T2505" s="15">
        <f t="shared" si="159"/>
        <v>42230.818055555559</v>
      </c>
    </row>
    <row r="2506" spans="1:20" ht="48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>
        <f t="shared" si="156"/>
        <v>3.1413333333333333</v>
      </c>
      <c r="P2506">
        <f t="shared" si="157"/>
        <v>24753983.465517242</v>
      </c>
      <c r="Q2506" t="s">
        <v>8309</v>
      </c>
      <c r="R2506" t="s">
        <v>8312</v>
      </c>
      <c r="S2506" s="15">
        <f t="shared" si="158"/>
        <v>42186.257418981477</v>
      </c>
      <c r="T2506" s="15">
        <f t="shared" si="159"/>
        <v>42217.207638888889</v>
      </c>
    </row>
    <row r="2507" spans="1:20" ht="48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>
        <f t="shared" si="156"/>
        <v>102.02500000000001</v>
      </c>
      <c r="P2507">
        <f t="shared" si="157"/>
        <v>71789137.400000006</v>
      </c>
      <c r="Q2507" t="s">
        <v>8316</v>
      </c>
      <c r="R2507" t="s">
        <v>8317</v>
      </c>
      <c r="S2507" s="15">
        <f t="shared" si="158"/>
        <v>42186.855879629627</v>
      </c>
      <c r="T2507" s="15">
        <f t="shared" si="159"/>
        <v>42216.855879629627</v>
      </c>
    </row>
    <row r="2508" spans="1:20" ht="32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>
        <f t="shared" si="156"/>
        <v>107.88</v>
      </c>
      <c r="P2508">
        <f t="shared" si="157"/>
        <v>13172532.605504587</v>
      </c>
      <c r="Q2508" t="s">
        <v>8335</v>
      </c>
      <c r="R2508" t="s">
        <v>8351</v>
      </c>
      <c r="S2508" s="15">
        <f t="shared" si="158"/>
        <v>42187.125625000001</v>
      </c>
      <c r="T2508" s="15">
        <f t="shared" si="159"/>
        <v>42208.207638888889</v>
      </c>
    </row>
    <row r="2509" spans="1:20" ht="48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>
        <f t="shared" si="156"/>
        <v>1.02</v>
      </c>
      <c r="P2509">
        <f t="shared" si="157"/>
        <v>717909768.5</v>
      </c>
      <c r="Q2509" t="s">
        <v>8324</v>
      </c>
      <c r="R2509" t="s">
        <v>8346</v>
      </c>
      <c r="S2509" s="15">
        <f t="shared" si="158"/>
        <v>42187.281678240746</v>
      </c>
      <c r="T2509" s="15">
        <f t="shared" si="159"/>
        <v>42247.281678240746</v>
      </c>
    </row>
    <row r="2510" spans="1:20" ht="32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>
        <f t="shared" si="156"/>
        <v>100</v>
      </c>
      <c r="P2510">
        <f t="shared" si="157"/>
        <v>1435874772</v>
      </c>
      <c r="Q2510" t="s">
        <v>8309</v>
      </c>
      <c r="R2510" t="s">
        <v>8312</v>
      </c>
      <c r="S2510" s="15">
        <f t="shared" si="158"/>
        <v>42187.920972222222</v>
      </c>
      <c r="T2510" s="15">
        <f t="shared" si="159"/>
        <v>42197.920972222222</v>
      </c>
    </row>
    <row r="2511" spans="1:20" ht="48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>
        <f t="shared" si="156"/>
        <v>26.35217391304348</v>
      </c>
      <c r="P2511">
        <f t="shared" si="157"/>
        <v>27613008.134615384</v>
      </c>
      <c r="Q2511" t="s">
        <v>8335</v>
      </c>
      <c r="R2511" t="s">
        <v>8336</v>
      </c>
      <c r="S2511" s="15">
        <f t="shared" si="158"/>
        <v>42187.940081018518</v>
      </c>
      <c r="T2511" s="15">
        <f t="shared" si="159"/>
        <v>42218.916666666672</v>
      </c>
    </row>
    <row r="2512" spans="1:20" ht="48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>
        <f t="shared" si="156"/>
        <v>0</v>
      </c>
      <c r="P2512" t="e">
        <f t="shared" si="157"/>
        <v>#DIV/0!</v>
      </c>
      <c r="Q2512" t="s">
        <v>8318</v>
      </c>
      <c r="R2512" t="s">
        <v>8319</v>
      </c>
      <c r="S2512" s="15">
        <f t="shared" si="158"/>
        <v>42188.012777777782</v>
      </c>
      <c r="T2512" s="15">
        <f t="shared" si="159"/>
        <v>42218.012777777782</v>
      </c>
    </row>
    <row r="2513" spans="1:20" ht="48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>
        <f t="shared" si="156"/>
        <v>0</v>
      </c>
      <c r="P2513" t="e">
        <f t="shared" si="157"/>
        <v>#DIV/0!</v>
      </c>
      <c r="Q2513" t="s">
        <v>8337</v>
      </c>
      <c r="R2513" t="s">
        <v>8342</v>
      </c>
      <c r="S2513" s="15">
        <f t="shared" si="158"/>
        <v>42188.252199074079</v>
      </c>
      <c r="T2513" s="15">
        <f t="shared" si="159"/>
        <v>42218.252199074079</v>
      </c>
    </row>
    <row r="2514" spans="1:20" ht="48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>
        <f t="shared" si="156"/>
        <v>141.56666666666666</v>
      </c>
      <c r="P2514">
        <f t="shared" si="157"/>
        <v>8496579.8343195263</v>
      </c>
      <c r="Q2514" t="s">
        <v>8316</v>
      </c>
      <c r="R2514" t="s">
        <v>8317</v>
      </c>
      <c r="S2514" s="15">
        <f t="shared" si="158"/>
        <v>42188.467499999999</v>
      </c>
      <c r="T2514" s="15">
        <f t="shared" si="159"/>
        <v>42218.666666666672</v>
      </c>
    </row>
    <row r="2515" spans="1:20" ht="48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>
        <f t="shared" si="156"/>
        <v>3.3033333333333332</v>
      </c>
      <c r="P2515">
        <f t="shared" si="157"/>
        <v>95730068.86666666</v>
      </c>
      <c r="Q2515" t="s">
        <v>8318</v>
      </c>
      <c r="R2515" t="s">
        <v>8320</v>
      </c>
      <c r="S2515" s="15">
        <f t="shared" si="158"/>
        <v>42188.803622685184</v>
      </c>
      <c r="T2515" s="15">
        <f t="shared" si="159"/>
        <v>42218.803622685184</v>
      </c>
    </row>
    <row r="2516" spans="1:20" ht="48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>
        <f t="shared" si="156"/>
        <v>10</v>
      </c>
      <c r="P2516">
        <f t="shared" si="157"/>
        <v>239325594.33333334</v>
      </c>
      <c r="Q2516" t="s">
        <v>8316</v>
      </c>
      <c r="R2516" t="s">
        <v>8317</v>
      </c>
      <c r="S2516" s="15">
        <f t="shared" si="158"/>
        <v>42188.83293981482</v>
      </c>
      <c r="T2516" s="15">
        <f t="shared" si="159"/>
        <v>42242.772222222222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>
        <f t="shared" si="156"/>
        <v>61.124000000000002</v>
      </c>
      <c r="P2517">
        <f t="shared" si="157"/>
        <v>10330724.330935251</v>
      </c>
      <c r="Q2517" t="s">
        <v>8337</v>
      </c>
      <c r="R2517" t="s">
        <v>8338</v>
      </c>
      <c r="S2517" s="15">
        <f t="shared" si="158"/>
        <v>42189.031041666662</v>
      </c>
      <c r="T2517" s="15">
        <f t="shared" si="159"/>
        <v>42226.290972222225</v>
      </c>
    </row>
    <row r="2518" spans="1:20" ht="64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>
        <f t="shared" si="156"/>
        <v>0</v>
      </c>
      <c r="P2518" t="e">
        <f t="shared" si="157"/>
        <v>#DIV/0!</v>
      </c>
      <c r="Q2518" t="s">
        <v>8318</v>
      </c>
      <c r="R2518" t="s">
        <v>8320</v>
      </c>
      <c r="S2518" s="15">
        <f t="shared" si="158"/>
        <v>42189.673263888893</v>
      </c>
      <c r="T2518" s="15">
        <f t="shared" si="159"/>
        <v>42219.673263888893</v>
      </c>
    </row>
    <row r="2519" spans="1:20" ht="48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>
        <f t="shared" si="156"/>
        <v>1.4200000000000002</v>
      </c>
      <c r="P2519">
        <f t="shared" si="157"/>
        <v>53190475.296296299</v>
      </c>
      <c r="Q2519" t="s">
        <v>8332</v>
      </c>
      <c r="R2519" t="s">
        <v>8333</v>
      </c>
      <c r="S2519" s="15">
        <f t="shared" si="158"/>
        <v>42191.023530092592</v>
      </c>
      <c r="T2519" s="15">
        <f t="shared" si="159"/>
        <v>42221.023530092592</v>
      </c>
    </row>
    <row r="2520" spans="1:20" ht="48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>
        <f t="shared" si="156"/>
        <v>100.49999999999999</v>
      </c>
      <c r="P2520">
        <f t="shared" si="157"/>
        <v>43520369.909090906</v>
      </c>
      <c r="Q2520" t="s">
        <v>8316</v>
      </c>
      <c r="R2520" t="s">
        <v>8317</v>
      </c>
      <c r="S2520" s="15">
        <f t="shared" si="158"/>
        <v>42191.363506944443</v>
      </c>
      <c r="T2520" s="15">
        <f t="shared" si="159"/>
        <v>42221.363506944443</v>
      </c>
    </row>
    <row r="2521" spans="1:20" ht="48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>
        <f t="shared" si="156"/>
        <v>1.2123076923076923</v>
      </c>
      <c r="P2521">
        <f t="shared" si="157"/>
        <v>205171633.14285713</v>
      </c>
      <c r="Q2521" t="s">
        <v>8318</v>
      </c>
      <c r="R2521" t="s">
        <v>8319</v>
      </c>
      <c r="S2521" s="15">
        <f t="shared" si="158"/>
        <v>42191.70175925926</v>
      </c>
      <c r="T2521" s="15">
        <f t="shared" si="159"/>
        <v>42221.70175925926</v>
      </c>
    </row>
    <row r="2522" spans="1:20" ht="48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>
        <f t="shared" si="156"/>
        <v>0</v>
      </c>
      <c r="P2522" t="e">
        <f t="shared" si="157"/>
        <v>#DIV/0!</v>
      </c>
      <c r="Q2522" t="s">
        <v>8309</v>
      </c>
      <c r="R2522" t="s">
        <v>8313</v>
      </c>
      <c r="S2522" s="15">
        <f t="shared" si="158"/>
        <v>42191.824062500003</v>
      </c>
      <c r="T2522" s="15">
        <f t="shared" si="159"/>
        <v>42221.824062500003</v>
      </c>
    </row>
    <row r="2523" spans="1:20" ht="48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>
        <f t="shared" si="156"/>
        <v>0</v>
      </c>
      <c r="P2523" t="e">
        <f t="shared" si="157"/>
        <v>#DIV/0!</v>
      </c>
      <c r="Q2523" t="s">
        <v>8332</v>
      </c>
      <c r="R2523" t="s">
        <v>8334</v>
      </c>
      <c r="S2523" s="15">
        <f t="shared" si="158"/>
        <v>42192.462048611109</v>
      </c>
      <c r="T2523" s="15">
        <f t="shared" si="159"/>
        <v>42222.462048611109</v>
      </c>
    </row>
    <row r="2524" spans="1:20" ht="48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>
        <f t="shared" si="156"/>
        <v>113.99999999999999</v>
      </c>
      <c r="P2524">
        <f t="shared" si="157"/>
        <v>62446884.521739133</v>
      </c>
      <c r="Q2524" t="s">
        <v>8316</v>
      </c>
      <c r="R2524" t="s">
        <v>8317</v>
      </c>
      <c r="S2524" s="15">
        <f t="shared" si="158"/>
        <v>42192.591944444444</v>
      </c>
      <c r="T2524" s="15">
        <f t="shared" si="159"/>
        <v>42223.708333333328</v>
      </c>
    </row>
    <row r="2525" spans="1:20" ht="48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>
        <f t="shared" si="156"/>
        <v>101.83333333333333</v>
      </c>
      <c r="P2525">
        <f t="shared" si="157"/>
        <v>15958701.188888889</v>
      </c>
      <c r="Q2525" t="s">
        <v>8316</v>
      </c>
      <c r="R2525" t="s">
        <v>8317</v>
      </c>
      <c r="S2525" s="15">
        <f t="shared" si="158"/>
        <v>42192.64707175926</v>
      </c>
      <c r="T2525" s="15">
        <f t="shared" si="159"/>
        <v>42222.64707175926</v>
      </c>
    </row>
    <row r="2526" spans="1:20" ht="48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>
        <f t="shared" si="156"/>
        <v>18.181818181818183</v>
      </c>
      <c r="P2526">
        <f t="shared" si="157"/>
        <v>159587287.8888889</v>
      </c>
      <c r="Q2526" t="s">
        <v>8321</v>
      </c>
      <c r="R2526" t="s">
        <v>8340</v>
      </c>
      <c r="S2526" s="15">
        <f t="shared" si="158"/>
        <v>42192.675821759258</v>
      </c>
      <c r="T2526" s="15">
        <f t="shared" si="159"/>
        <v>42232.675821759258</v>
      </c>
    </row>
    <row r="2527" spans="1:20" ht="48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>
        <f t="shared" si="156"/>
        <v>0.42399999999999999</v>
      </c>
      <c r="P2527">
        <f t="shared" si="157"/>
        <v>718148861.5</v>
      </c>
      <c r="Q2527" t="s">
        <v>8318</v>
      </c>
      <c r="R2527" t="s">
        <v>8319</v>
      </c>
      <c r="S2527" s="15">
        <f t="shared" si="158"/>
        <v>42192.816238425927</v>
      </c>
      <c r="T2527" s="15">
        <f t="shared" si="159"/>
        <v>42212.165972222225</v>
      </c>
    </row>
    <row r="2528" spans="1:20" ht="48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>
        <f t="shared" si="156"/>
        <v>23.333333333333332</v>
      </c>
      <c r="P2528">
        <f t="shared" si="157"/>
        <v>49527774.206896551</v>
      </c>
      <c r="Q2528" t="s">
        <v>8316</v>
      </c>
      <c r="R2528" t="s">
        <v>8317</v>
      </c>
      <c r="S2528" s="15">
        <f t="shared" si="158"/>
        <v>42192.905694444446</v>
      </c>
      <c r="T2528" s="15">
        <f t="shared" si="159"/>
        <v>42236.711805555555</v>
      </c>
    </row>
    <row r="2529" spans="1:20" ht="48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>
        <f t="shared" si="156"/>
        <v>118.66666666666667</v>
      </c>
      <c r="P2529">
        <f t="shared" si="157"/>
        <v>47876929.799999997</v>
      </c>
      <c r="Q2529" t="s">
        <v>8316</v>
      </c>
      <c r="R2529" t="s">
        <v>8317</v>
      </c>
      <c r="S2529" s="15">
        <f t="shared" si="158"/>
        <v>42192.933958333335</v>
      </c>
      <c r="T2529" s="15">
        <f t="shared" si="159"/>
        <v>42217.933958333335</v>
      </c>
    </row>
    <row r="2530" spans="1:20" ht="64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>
        <f t="shared" si="156"/>
        <v>32.56</v>
      </c>
      <c r="P2530">
        <f t="shared" si="157"/>
        <v>89772204.375</v>
      </c>
      <c r="Q2530" t="s">
        <v>8316</v>
      </c>
      <c r="R2530" t="s">
        <v>8317</v>
      </c>
      <c r="S2530" s="15">
        <f t="shared" si="158"/>
        <v>42193.482291666667</v>
      </c>
      <c r="T2530" s="15">
        <f t="shared" si="159"/>
        <v>42233.666666666672</v>
      </c>
    </row>
    <row r="2531" spans="1:20" ht="48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>
        <f t="shared" si="156"/>
        <v>110.2</v>
      </c>
      <c r="P2531">
        <f t="shared" si="157"/>
        <v>110489986</v>
      </c>
      <c r="Q2531" t="s">
        <v>8324</v>
      </c>
      <c r="R2531" t="s">
        <v>8325</v>
      </c>
      <c r="S2531" s="15">
        <f t="shared" si="158"/>
        <v>42193.650671296295</v>
      </c>
      <c r="T2531" s="15">
        <f t="shared" si="159"/>
        <v>42238.207638888889</v>
      </c>
    </row>
    <row r="2532" spans="1:20" ht="48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>
        <f t="shared" si="156"/>
        <v>101.86206896551724</v>
      </c>
      <c r="P2532">
        <f t="shared" si="157"/>
        <v>21763274.939393938</v>
      </c>
      <c r="Q2532" t="s">
        <v>8316</v>
      </c>
      <c r="R2532" t="s">
        <v>8317</v>
      </c>
      <c r="S2532" s="15">
        <f t="shared" si="158"/>
        <v>42193.723912037036</v>
      </c>
      <c r="T2532" s="15">
        <f t="shared" si="159"/>
        <v>42223.723912037036</v>
      </c>
    </row>
    <row r="2533" spans="1:20" ht="48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>
        <f t="shared" si="156"/>
        <v>100.07272727272726</v>
      </c>
      <c r="P2533">
        <f t="shared" si="157"/>
        <v>32645005.818181816</v>
      </c>
      <c r="Q2533" t="s">
        <v>8316</v>
      </c>
      <c r="R2533" t="s">
        <v>8317</v>
      </c>
      <c r="S2533" s="15">
        <f t="shared" si="158"/>
        <v>42193.771481481483</v>
      </c>
      <c r="T2533" s="15">
        <f t="shared" si="159"/>
        <v>42212.957638888889</v>
      </c>
    </row>
    <row r="2534" spans="1:20" ht="48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>
        <f t="shared" si="156"/>
        <v>106.24</v>
      </c>
      <c r="P2534">
        <f t="shared" si="157"/>
        <v>51299424.607142858</v>
      </c>
      <c r="Q2534" t="s">
        <v>8316</v>
      </c>
      <c r="R2534" t="s">
        <v>8358</v>
      </c>
      <c r="S2534" s="15">
        <f t="shared" si="158"/>
        <v>42193.813530092593</v>
      </c>
      <c r="T2534" s="15">
        <f t="shared" si="159"/>
        <v>42218.813530092593</v>
      </c>
    </row>
    <row r="2535" spans="1:20" ht="48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>
        <f t="shared" si="156"/>
        <v>0</v>
      </c>
      <c r="P2535" t="e">
        <f t="shared" si="157"/>
        <v>#DIV/0!</v>
      </c>
      <c r="Q2535" t="s">
        <v>8324</v>
      </c>
      <c r="R2535" t="s">
        <v>8339</v>
      </c>
      <c r="S2535" s="15">
        <f t="shared" si="158"/>
        <v>42193.941759259258</v>
      </c>
      <c r="T2535" s="15">
        <f t="shared" si="159"/>
        <v>42244.041666666672</v>
      </c>
    </row>
    <row r="2536" spans="1:20" ht="48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>
        <f t="shared" si="156"/>
        <v>103.49999999999999</v>
      </c>
      <c r="P2536">
        <f t="shared" si="157"/>
        <v>59850346.166666664</v>
      </c>
      <c r="Q2536" t="s">
        <v>8316</v>
      </c>
      <c r="R2536" t="s">
        <v>8317</v>
      </c>
      <c r="S2536" s="15">
        <f t="shared" si="158"/>
        <v>42194.096157407403</v>
      </c>
      <c r="T2536" s="15">
        <f t="shared" si="159"/>
        <v>42216.373611111107</v>
      </c>
    </row>
    <row r="2537" spans="1:20" ht="32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>
        <f t="shared" si="156"/>
        <v>2.62</v>
      </c>
      <c r="P2537">
        <f t="shared" si="157"/>
        <v>179553863.5</v>
      </c>
      <c r="Q2537" t="s">
        <v>8318</v>
      </c>
      <c r="R2537" t="s">
        <v>8319</v>
      </c>
      <c r="S2537" s="15">
        <f t="shared" si="158"/>
        <v>42194.357731481476</v>
      </c>
      <c r="T2537" s="15">
        <f t="shared" si="159"/>
        <v>42239.357731481476</v>
      </c>
    </row>
    <row r="2538" spans="1:20" ht="48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>
        <f t="shared" si="156"/>
        <v>0.05</v>
      </c>
      <c r="P2538">
        <f t="shared" si="157"/>
        <v>1436456017</v>
      </c>
      <c r="Q2538" t="s">
        <v>8318</v>
      </c>
      <c r="R2538" t="s">
        <v>8319</v>
      </c>
      <c r="S2538" s="15">
        <f t="shared" si="158"/>
        <v>42194.648344907408</v>
      </c>
      <c r="T2538" s="15">
        <f t="shared" si="159"/>
        <v>42224.648344907408</v>
      </c>
    </row>
    <row r="2539" spans="1:20" ht="48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>
        <f t="shared" si="156"/>
        <v>105.66666666666666</v>
      </c>
      <c r="P2539">
        <f t="shared" si="157"/>
        <v>102604638.92857143</v>
      </c>
      <c r="Q2539" t="s">
        <v>8324</v>
      </c>
      <c r="R2539" t="s">
        <v>8329</v>
      </c>
      <c r="S2539" s="15">
        <f t="shared" si="158"/>
        <v>42194.751678240747</v>
      </c>
      <c r="T2539" s="15">
        <f t="shared" si="159"/>
        <v>42208.751678240747</v>
      </c>
    </row>
    <row r="2540" spans="1:20" ht="48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>
        <f t="shared" si="156"/>
        <v>43.406666666666666</v>
      </c>
      <c r="P2540">
        <f t="shared" si="157"/>
        <v>19677699.16438356</v>
      </c>
      <c r="Q2540" t="s">
        <v>8318</v>
      </c>
      <c r="R2540" t="s">
        <v>8320</v>
      </c>
      <c r="S2540" s="15">
        <f t="shared" si="158"/>
        <v>42194.833784722221</v>
      </c>
      <c r="T2540" s="15">
        <f t="shared" si="159"/>
        <v>42236.833784722221</v>
      </c>
    </row>
    <row r="2541" spans="1:20" ht="64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>
        <f t="shared" si="156"/>
        <v>2.5</v>
      </c>
      <c r="P2541">
        <f t="shared" si="157"/>
        <v>718251301.5</v>
      </c>
      <c r="Q2541" t="s">
        <v>8318</v>
      </c>
      <c r="R2541" t="s">
        <v>8319</v>
      </c>
      <c r="S2541" s="15">
        <f t="shared" si="158"/>
        <v>42195.187534722223</v>
      </c>
      <c r="T2541" s="15">
        <f t="shared" si="159"/>
        <v>42220.187534722223</v>
      </c>
    </row>
    <row r="2542" spans="1:20" ht="48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>
        <f t="shared" si="156"/>
        <v>0.72</v>
      </c>
      <c r="P2542">
        <f t="shared" si="157"/>
        <v>478847343.33333331</v>
      </c>
      <c r="Q2542" t="s">
        <v>8309</v>
      </c>
      <c r="R2542" t="s">
        <v>8313</v>
      </c>
      <c r="S2542" s="15">
        <f t="shared" si="158"/>
        <v>42195.643865740742</v>
      </c>
      <c r="T2542" s="15">
        <f t="shared" si="159"/>
        <v>42236.837499999994</v>
      </c>
    </row>
    <row r="2543" spans="1:20" ht="48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>
        <f t="shared" si="156"/>
        <v>102.75000000000001</v>
      </c>
      <c r="P2543">
        <f t="shared" si="157"/>
        <v>49536247.517241381</v>
      </c>
      <c r="Q2543" t="s">
        <v>8316</v>
      </c>
      <c r="R2543" t="s">
        <v>8317</v>
      </c>
      <c r="S2543" s="15">
        <f t="shared" si="158"/>
        <v>42195.749745370369</v>
      </c>
      <c r="T2543" s="15">
        <f t="shared" si="159"/>
        <v>42206.125</v>
      </c>
    </row>
    <row r="2544" spans="1:20" ht="48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>
        <f t="shared" si="156"/>
        <v>106.27272727272728</v>
      </c>
      <c r="P2544">
        <f t="shared" si="157"/>
        <v>13813223.846153846</v>
      </c>
      <c r="Q2544" t="s">
        <v>8316</v>
      </c>
      <c r="R2544" t="s">
        <v>8317</v>
      </c>
      <c r="S2544" s="15">
        <f t="shared" si="158"/>
        <v>42196.028703703705</v>
      </c>
      <c r="T2544" s="15">
        <f t="shared" si="159"/>
        <v>42228</v>
      </c>
    </row>
    <row r="2545" spans="1:20" ht="48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>
        <f t="shared" si="156"/>
        <v>0.77999999999999992</v>
      </c>
      <c r="P2545">
        <f t="shared" si="157"/>
        <v>359146804.5</v>
      </c>
      <c r="Q2545" t="s">
        <v>8316</v>
      </c>
      <c r="R2545" t="s">
        <v>8317</v>
      </c>
      <c r="S2545" s="15">
        <f t="shared" si="158"/>
        <v>42196.166874999995</v>
      </c>
      <c r="T2545" s="15">
        <f t="shared" si="159"/>
        <v>42256.166874999995</v>
      </c>
    </row>
    <row r="2546" spans="1:20" ht="48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>
        <f t="shared" si="156"/>
        <v>128.0181818181818</v>
      </c>
      <c r="P2546">
        <f t="shared" si="157"/>
        <v>12072714.596638655</v>
      </c>
      <c r="Q2546" t="s">
        <v>8309</v>
      </c>
      <c r="R2546" t="s">
        <v>8310</v>
      </c>
      <c r="S2546" s="15">
        <f t="shared" si="158"/>
        <v>42196.928668981483</v>
      </c>
      <c r="T2546" s="15">
        <f t="shared" si="159"/>
        <v>42226.928668981483</v>
      </c>
    </row>
    <row r="2547" spans="1:20" ht="32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>
        <f t="shared" si="156"/>
        <v>120.32608695652173</v>
      </c>
      <c r="P2547">
        <f t="shared" si="157"/>
        <v>12493268.695652174</v>
      </c>
      <c r="Q2547" t="s">
        <v>8332</v>
      </c>
      <c r="R2547" t="s">
        <v>8350</v>
      </c>
      <c r="S2547" s="15">
        <f t="shared" si="158"/>
        <v>42197.771990740745</v>
      </c>
      <c r="T2547" s="15">
        <f t="shared" si="159"/>
        <v>42227.771990740745</v>
      </c>
    </row>
    <row r="2548" spans="1:20" ht="48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>
        <f t="shared" si="156"/>
        <v>17.380000000000003</v>
      </c>
      <c r="P2548">
        <f t="shared" si="157"/>
        <v>36840870.230769232</v>
      </c>
      <c r="Q2548" t="s">
        <v>8318</v>
      </c>
      <c r="R2548" t="s">
        <v>8319</v>
      </c>
      <c r="S2548" s="15">
        <f t="shared" si="158"/>
        <v>42198.559479166666</v>
      </c>
      <c r="T2548" s="15">
        <f t="shared" si="159"/>
        <v>42231.556944444441</v>
      </c>
    </row>
    <row r="2549" spans="1:20" ht="48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>
        <f t="shared" si="156"/>
        <v>493.21000000000004</v>
      </c>
      <c r="P2549">
        <f t="shared" si="157"/>
        <v>2032254.6859971711</v>
      </c>
      <c r="Q2549" t="s">
        <v>8318</v>
      </c>
      <c r="R2549" t="s">
        <v>8348</v>
      </c>
      <c r="S2549" s="15">
        <f t="shared" si="158"/>
        <v>42198.676655092597</v>
      </c>
      <c r="T2549" s="15">
        <f t="shared" si="159"/>
        <v>42223.676655092597</v>
      </c>
    </row>
    <row r="2550" spans="1:20" ht="48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>
        <f t="shared" si="156"/>
        <v>3.0666666666666664</v>
      </c>
      <c r="P2550">
        <f t="shared" si="157"/>
        <v>110523512.3076923</v>
      </c>
      <c r="Q2550" t="s">
        <v>8335</v>
      </c>
      <c r="R2550" t="s">
        <v>8336</v>
      </c>
      <c r="S2550" s="15">
        <f t="shared" si="158"/>
        <v>42198.695138888885</v>
      </c>
      <c r="T2550" s="15">
        <f t="shared" si="159"/>
        <v>42238.165972222225</v>
      </c>
    </row>
    <row r="2551" spans="1:20" ht="48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>
        <f t="shared" si="156"/>
        <v>180.85714285714286</v>
      </c>
      <c r="P2551">
        <f t="shared" si="157"/>
        <v>75621601.157894731</v>
      </c>
      <c r="Q2551" t="s">
        <v>8324</v>
      </c>
      <c r="R2551" t="s">
        <v>8325</v>
      </c>
      <c r="S2551" s="15">
        <f t="shared" si="158"/>
        <v>42198.750254629631</v>
      </c>
      <c r="T2551" s="15">
        <f t="shared" si="159"/>
        <v>42238.750254629631</v>
      </c>
    </row>
    <row r="2552" spans="1:20" ht="48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>
        <f t="shared" si="156"/>
        <v>1.1222222222222222</v>
      </c>
      <c r="P2552">
        <f t="shared" si="157"/>
        <v>478937256.33333331</v>
      </c>
      <c r="Q2552" t="s">
        <v>8321</v>
      </c>
      <c r="R2552" t="s">
        <v>8340</v>
      </c>
      <c r="S2552" s="15">
        <f t="shared" si="158"/>
        <v>42198.765844907408</v>
      </c>
      <c r="T2552" s="15">
        <f t="shared" si="159"/>
        <v>42258.765844907408</v>
      </c>
    </row>
    <row r="2553" spans="1:20" ht="48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>
        <f t="shared" si="156"/>
        <v>0</v>
      </c>
      <c r="P2553" t="e">
        <f t="shared" si="157"/>
        <v>#DIV/0!</v>
      </c>
      <c r="Q2553" t="s">
        <v>8318</v>
      </c>
      <c r="R2553" t="s">
        <v>8319</v>
      </c>
      <c r="S2553" s="15">
        <f t="shared" si="158"/>
        <v>42198.775787037041</v>
      </c>
      <c r="T2553" s="15">
        <f t="shared" si="159"/>
        <v>42227.775787037041</v>
      </c>
    </row>
    <row r="2554" spans="1:20" ht="48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>
        <f t="shared" si="156"/>
        <v>296.87520259319291</v>
      </c>
      <c r="P2554">
        <f t="shared" si="157"/>
        <v>1410068.9489695779</v>
      </c>
      <c r="Q2554" t="s">
        <v>8318</v>
      </c>
      <c r="R2554" t="s">
        <v>8348</v>
      </c>
      <c r="S2554" s="15">
        <f t="shared" si="158"/>
        <v>42199.32707175926</v>
      </c>
      <c r="T2554" s="15">
        <f t="shared" si="159"/>
        <v>42231.32707175926</v>
      </c>
    </row>
    <row r="2555" spans="1:20" ht="48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>
        <f t="shared" si="156"/>
        <v>102.24343076923077</v>
      </c>
      <c r="P2555">
        <f t="shared" si="157"/>
        <v>3193030.242222222</v>
      </c>
      <c r="Q2555" t="s">
        <v>8318</v>
      </c>
      <c r="R2555" t="s">
        <v>8348</v>
      </c>
      <c r="S2555" s="15">
        <f t="shared" si="158"/>
        <v>42199.365844907406</v>
      </c>
      <c r="T2555" s="15">
        <f t="shared" si="159"/>
        <v>42229.365844907406</v>
      </c>
    </row>
    <row r="2556" spans="1:20" ht="48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>
        <f t="shared" si="156"/>
        <v>119.16249999999999</v>
      </c>
      <c r="P2556">
        <f t="shared" si="157"/>
        <v>4561527.7714285711</v>
      </c>
      <c r="Q2556" t="s">
        <v>8318</v>
      </c>
      <c r="R2556" t="s">
        <v>8320</v>
      </c>
      <c r="S2556" s="15">
        <f t="shared" si="158"/>
        <v>42199.57</v>
      </c>
      <c r="T2556" s="15">
        <f t="shared" si="159"/>
        <v>42229.57</v>
      </c>
    </row>
    <row r="2557" spans="1:20" ht="48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>
        <f t="shared" si="156"/>
        <v>141.446</v>
      </c>
      <c r="P2557">
        <f t="shared" si="157"/>
        <v>1297999.4941282747</v>
      </c>
      <c r="Q2557" t="s">
        <v>8318</v>
      </c>
      <c r="R2557" t="s">
        <v>8320</v>
      </c>
      <c r="S2557" s="15">
        <f t="shared" si="158"/>
        <v>42199.618518518517</v>
      </c>
      <c r="T2557" s="15">
        <f t="shared" si="159"/>
        <v>42236.618518518517</v>
      </c>
    </row>
    <row r="2558" spans="1:20" ht="48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>
        <f t="shared" si="156"/>
        <v>9.4166666666666661</v>
      </c>
      <c r="P2558">
        <f t="shared" si="157"/>
        <v>205269723.7142857</v>
      </c>
      <c r="Q2558" t="s">
        <v>8316</v>
      </c>
      <c r="R2558" t="s">
        <v>8317</v>
      </c>
      <c r="S2558" s="15">
        <f t="shared" si="158"/>
        <v>42199.648912037039</v>
      </c>
      <c r="T2558" s="15">
        <f t="shared" si="159"/>
        <v>42217.041666666672</v>
      </c>
    </row>
    <row r="2559" spans="1:20" ht="48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>
        <f t="shared" si="156"/>
        <v>1460.4850000000001</v>
      </c>
      <c r="P2559">
        <f t="shared" si="157"/>
        <v>660942.16835326585</v>
      </c>
      <c r="Q2559" t="s">
        <v>8318</v>
      </c>
      <c r="R2559" t="s">
        <v>8320</v>
      </c>
      <c r="S2559" s="15">
        <f t="shared" si="158"/>
        <v>42199.651319444441</v>
      </c>
      <c r="T2559" s="15">
        <f t="shared" si="159"/>
        <v>42235.651319444441</v>
      </c>
    </row>
    <row r="2560" spans="1:20" ht="32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>
        <f t="shared" si="156"/>
        <v>0</v>
      </c>
      <c r="P2560" t="e">
        <f t="shared" si="157"/>
        <v>#DIV/0!</v>
      </c>
      <c r="Q2560" t="s">
        <v>8321</v>
      </c>
      <c r="R2560" t="s">
        <v>8340</v>
      </c>
      <c r="S2560" s="15">
        <f t="shared" si="158"/>
        <v>42199.873402777783</v>
      </c>
      <c r="T2560" s="15">
        <f t="shared" si="159"/>
        <v>42259.873402777783</v>
      </c>
    </row>
    <row r="2561" spans="1:20" ht="48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>
        <f t="shared" si="156"/>
        <v>1.44</v>
      </c>
      <c r="P2561">
        <f t="shared" si="157"/>
        <v>478980339.66666669</v>
      </c>
      <c r="Q2561" t="s">
        <v>8318</v>
      </c>
      <c r="R2561" t="s">
        <v>8354</v>
      </c>
      <c r="S2561" s="15">
        <f t="shared" si="158"/>
        <v>42200.261793981481</v>
      </c>
      <c r="T2561" s="15">
        <f t="shared" si="159"/>
        <v>42230.261793981481</v>
      </c>
    </row>
    <row r="2562" spans="1:20" ht="48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>
        <f t="shared" ref="O2562:O2625" si="160">(E2562/D2562)*100</f>
        <v>7.5111111111111111</v>
      </c>
      <c r="P2562">
        <f t="shared" ref="P2562:P2625" si="161">(J2562/L2562)</f>
        <v>159662805.77777779</v>
      </c>
      <c r="Q2562" t="s">
        <v>8309</v>
      </c>
      <c r="R2562" t="s">
        <v>8312</v>
      </c>
      <c r="S2562" s="15">
        <f t="shared" ref="S2562:S2625" si="162">(((J2562/60)/60)/24)+DATE(1970,1,1)</f>
        <v>42200.542268518519</v>
      </c>
      <c r="T2562" s="15">
        <f t="shared" ref="T2562:T2625" si="163">(((I2562/60)/60)/24)+DATE(1970,1,1)</f>
        <v>42227.542268518519</v>
      </c>
    </row>
    <row r="2563" spans="1:20" ht="48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>
        <f t="shared" si="160"/>
        <v>136.13999999999999</v>
      </c>
      <c r="P2563">
        <f t="shared" si="161"/>
        <v>6330257.1189427311</v>
      </c>
      <c r="Q2563" t="s">
        <v>8321</v>
      </c>
      <c r="R2563" t="s">
        <v>8322</v>
      </c>
      <c r="S2563" s="15">
        <f t="shared" si="162"/>
        <v>42200.578310185185</v>
      </c>
      <c r="T2563" s="15">
        <f t="shared" si="163"/>
        <v>42252.165972222225</v>
      </c>
    </row>
    <row r="2564" spans="1:20" ht="48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>
        <f t="shared" si="160"/>
        <v>103</v>
      </c>
      <c r="P2564">
        <f t="shared" si="161"/>
        <v>39915902</v>
      </c>
      <c r="Q2564" t="s">
        <v>8316</v>
      </c>
      <c r="R2564" t="s">
        <v>8317</v>
      </c>
      <c r="S2564" s="15">
        <f t="shared" si="162"/>
        <v>42200.625833333332</v>
      </c>
      <c r="T2564" s="15">
        <f t="shared" si="163"/>
        <v>42225.666666666672</v>
      </c>
    </row>
    <row r="2565" spans="1:20" ht="32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>
        <f t="shared" si="160"/>
        <v>104.45405405405405</v>
      </c>
      <c r="P2565">
        <f t="shared" si="161"/>
        <v>3781515.6973684211</v>
      </c>
      <c r="Q2565" t="s">
        <v>8332</v>
      </c>
      <c r="R2565" t="s">
        <v>8350</v>
      </c>
      <c r="S2565" s="15">
        <f t="shared" si="162"/>
        <v>42200.666261574079</v>
      </c>
      <c r="T2565" s="15">
        <f t="shared" si="163"/>
        <v>42214.666261574079</v>
      </c>
    </row>
    <row r="2566" spans="1:20" ht="48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>
        <f t="shared" si="160"/>
        <v>213.98947368421051</v>
      </c>
      <c r="P2566">
        <f t="shared" si="161"/>
        <v>2556898.3238434163</v>
      </c>
      <c r="Q2566" t="s">
        <v>8309</v>
      </c>
      <c r="R2566" t="s">
        <v>8314</v>
      </c>
      <c r="S2566" s="15">
        <f t="shared" si="162"/>
        <v>42200.67659722222</v>
      </c>
      <c r="T2566" s="15">
        <f t="shared" si="163"/>
        <v>42231.25</v>
      </c>
    </row>
    <row r="2567" spans="1:20" ht="48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>
        <f t="shared" si="160"/>
        <v>100.2</v>
      </c>
      <c r="P2567">
        <f t="shared" si="161"/>
        <v>57479356.479999997</v>
      </c>
      <c r="Q2567" t="s">
        <v>8309</v>
      </c>
      <c r="R2567" t="s">
        <v>8310</v>
      </c>
      <c r="S2567" s="15">
        <f t="shared" si="162"/>
        <v>42200.758240740746</v>
      </c>
      <c r="T2567" s="15">
        <f t="shared" si="163"/>
        <v>42260.758240740746</v>
      </c>
    </row>
    <row r="2568" spans="1:20" ht="48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>
        <f t="shared" si="160"/>
        <v>1.6666666666666667</v>
      </c>
      <c r="P2568">
        <f t="shared" si="161"/>
        <v>718521245</v>
      </c>
      <c r="Q2568" t="s">
        <v>8316</v>
      </c>
      <c r="R2568" t="s">
        <v>8358</v>
      </c>
      <c r="S2568" s="15">
        <f t="shared" si="162"/>
        <v>42201.436226851853</v>
      </c>
      <c r="T2568" s="15">
        <f t="shared" si="163"/>
        <v>42244.9375</v>
      </c>
    </row>
    <row r="2569" spans="1:20" ht="48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>
        <f t="shared" si="160"/>
        <v>101.4</v>
      </c>
      <c r="P2569">
        <f t="shared" si="161"/>
        <v>10338583.604316548</v>
      </c>
      <c r="Q2569" t="s">
        <v>8316</v>
      </c>
      <c r="R2569" t="s">
        <v>8317</v>
      </c>
      <c r="S2569" s="15">
        <f t="shared" si="162"/>
        <v>42201.675011574072</v>
      </c>
      <c r="T2569" s="15">
        <f t="shared" si="163"/>
        <v>42216.666666666672</v>
      </c>
    </row>
    <row r="2570" spans="1:20" ht="48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>
        <f t="shared" si="160"/>
        <v>1174.49</v>
      </c>
      <c r="P2570">
        <f t="shared" si="161"/>
        <v>9979966.916666666</v>
      </c>
      <c r="Q2570" t="s">
        <v>8332</v>
      </c>
      <c r="R2570" t="s">
        <v>8350</v>
      </c>
      <c r="S2570" s="15">
        <f t="shared" si="162"/>
        <v>42202.278194444443</v>
      </c>
      <c r="T2570" s="15">
        <f t="shared" si="163"/>
        <v>42232.278194444443</v>
      </c>
    </row>
    <row r="2571" spans="1:20" ht="48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>
        <f t="shared" si="160"/>
        <v>0.04</v>
      </c>
      <c r="P2571">
        <f t="shared" si="161"/>
        <v>1437142547</v>
      </c>
      <c r="Q2571" t="s">
        <v>8309</v>
      </c>
      <c r="R2571" t="s">
        <v>8313</v>
      </c>
      <c r="S2571" s="15">
        <f t="shared" si="162"/>
        <v>42202.594293981485</v>
      </c>
      <c r="T2571" s="15">
        <f t="shared" si="163"/>
        <v>42232.587974537033</v>
      </c>
    </row>
    <row r="2572" spans="1:20" ht="48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>
        <f t="shared" si="160"/>
        <v>162.30000000000001</v>
      </c>
      <c r="P2572">
        <f t="shared" si="161"/>
        <v>46361772.129032262</v>
      </c>
      <c r="Q2572" t="s">
        <v>8316</v>
      </c>
      <c r="R2572" t="s">
        <v>8317</v>
      </c>
      <c r="S2572" s="15">
        <f t="shared" si="162"/>
        <v>42203.432129629626</v>
      </c>
      <c r="T2572" s="15">
        <f t="shared" si="163"/>
        <v>42233.432129629626</v>
      </c>
    </row>
    <row r="2573" spans="1:20" ht="48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>
        <f t="shared" si="160"/>
        <v>10</v>
      </c>
      <c r="P2573">
        <f t="shared" si="161"/>
        <v>1437236159</v>
      </c>
      <c r="Q2573" t="s">
        <v>8316</v>
      </c>
      <c r="R2573" t="s">
        <v>8317</v>
      </c>
      <c r="S2573" s="15">
        <f t="shared" si="162"/>
        <v>42203.677766203706</v>
      </c>
      <c r="T2573" s="15">
        <f t="shared" si="163"/>
        <v>42233.677766203706</v>
      </c>
    </row>
    <row r="2574" spans="1:20" ht="112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>
        <f t="shared" si="160"/>
        <v>102.4</v>
      </c>
      <c r="P2574">
        <f t="shared" si="161"/>
        <v>26615488.481481481</v>
      </c>
      <c r="Q2574" t="s">
        <v>8316</v>
      </c>
      <c r="R2574" t="s">
        <v>8317</v>
      </c>
      <c r="S2574" s="15">
        <f t="shared" si="162"/>
        <v>42203.680300925931</v>
      </c>
      <c r="T2574" s="15">
        <f t="shared" si="163"/>
        <v>42221.774999999994</v>
      </c>
    </row>
    <row r="2575" spans="1:20" ht="32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>
        <f t="shared" si="160"/>
        <v>1.8399999999999999</v>
      </c>
      <c r="P2575">
        <f t="shared" si="161"/>
        <v>239556612.5</v>
      </c>
      <c r="Q2575" t="s">
        <v>8335</v>
      </c>
      <c r="R2575" t="s">
        <v>8336</v>
      </c>
      <c r="S2575" s="15">
        <f t="shared" si="162"/>
        <v>42204.875868055555</v>
      </c>
      <c r="T2575" s="15">
        <f t="shared" si="163"/>
        <v>42234.875868055555</v>
      </c>
    </row>
    <row r="2576" spans="1:20" ht="32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>
        <f t="shared" si="160"/>
        <v>9.31</v>
      </c>
      <c r="P2576">
        <f t="shared" si="161"/>
        <v>46366618.580645159</v>
      </c>
      <c r="Q2576" t="s">
        <v>8316</v>
      </c>
      <c r="R2576" t="s">
        <v>8317</v>
      </c>
      <c r="S2576" s="15">
        <f t="shared" si="162"/>
        <v>42205.171018518522</v>
      </c>
      <c r="T2576" s="15">
        <f t="shared" si="163"/>
        <v>42235.171018518522</v>
      </c>
    </row>
    <row r="2577" spans="1:20" ht="48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>
        <f t="shared" si="160"/>
        <v>101</v>
      </c>
      <c r="P2577">
        <f t="shared" si="161"/>
        <v>39928106.111111112</v>
      </c>
      <c r="Q2577" t="s">
        <v>8316</v>
      </c>
      <c r="R2577" t="s">
        <v>8317</v>
      </c>
      <c r="S2577" s="15">
        <f t="shared" si="162"/>
        <v>42205.710879629631</v>
      </c>
      <c r="T2577" s="15">
        <f t="shared" si="163"/>
        <v>42235.710879629631</v>
      </c>
    </row>
    <row r="2578" spans="1:20" ht="48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>
        <f t="shared" si="160"/>
        <v>101.49999999999999</v>
      </c>
      <c r="P2578">
        <f t="shared" si="161"/>
        <v>75653290.105263159</v>
      </c>
      <c r="Q2578" t="s">
        <v>8324</v>
      </c>
      <c r="R2578" t="s">
        <v>8329</v>
      </c>
      <c r="S2578" s="15">
        <f t="shared" si="162"/>
        <v>42205.718888888892</v>
      </c>
      <c r="T2578" s="15">
        <f t="shared" si="163"/>
        <v>42235.718888888892</v>
      </c>
    </row>
    <row r="2579" spans="1:20" ht="16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>
        <f t="shared" si="160"/>
        <v>0.41666666666666669</v>
      </c>
      <c r="P2579">
        <f t="shared" si="161"/>
        <v>1437502742</v>
      </c>
      <c r="Q2579" t="s">
        <v>8337</v>
      </c>
      <c r="R2579" t="s">
        <v>8349</v>
      </c>
      <c r="S2579" s="15">
        <f t="shared" si="162"/>
        <v>42206.763217592597</v>
      </c>
      <c r="T2579" s="15">
        <f t="shared" si="163"/>
        <v>42236.763217592597</v>
      </c>
    </row>
    <row r="2580" spans="1:20" ht="32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>
        <f t="shared" si="160"/>
        <v>109.51612903225806</v>
      </c>
      <c r="P2580">
        <f t="shared" si="161"/>
        <v>19425796.972972974</v>
      </c>
      <c r="Q2580" t="s">
        <v>8316</v>
      </c>
      <c r="R2580" t="s">
        <v>8317</v>
      </c>
      <c r="S2580" s="15">
        <f t="shared" si="162"/>
        <v>42206.835370370376</v>
      </c>
      <c r="T2580" s="15">
        <f t="shared" si="163"/>
        <v>42236.835370370376</v>
      </c>
    </row>
    <row r="2581" spans="1:20" ht="32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>
        <f t="shared" si="160"/>
        <v>100.001</v>
      </c>
      <c r="P2581">
        <f t="shared" si="161"/>
        <v>71877282.849999994</v>
      </c>
      <c r="Q2581" t="s">
        <v>8316</v>
      </c>
      <c r="R2581" t="s">
        <v>8317</v>
      </c>
      <c r="S2581" s="15">
        <f t="shared" si="162"/>
        <v>42207.259918981479</v>
      </c>
      <c r="T2581" s="15">
        <f t="shared" si="163"/>
        <v>42236.958333333328</v>
      </c>
    </row>
    <row r="2582" spans="1:20" ht="48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>
        <f t="shared" si="160"/>
        <v>103</v>
      </c>
      <c r="P2582">
        <f t="shared" si="161"/>
        <v>12080453.075630251</v>
      </c>
      <c r="Q2582" t="s">
        <v>8309</v>
      </c>
      <c r="R2582" t="s">
        <v>8314</v>
      </c>
      <c r="S2582" s="15">
        <f t="shared" si="162"/>
        <v>42207.58699074074</v>
      </c>
      <c r="T2582" s="15">
        <f t="shared" si="163"/>
        <v>42237.58699074074</v>
      </c>
    </row>
    <row r="2583" spans="1:20" ht="48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>
        <f t="shared" si="160"/>
        <v>106.80000000000001</v>
      </c>
      <c r="P2583">
        <f t="shared" si="161"/>
        <v>17969846.412500001</v>
      </c>
      <c r="Q2583" t="s">
        <v>8318</v>
      </c>
      <c r="R2583" t="s">
        <v>8355</v>
      </c>
      <c r="S2583" s="15">
        <f t="shared" si="162"/>
        <v>42207.746678240743</v>
      </c>
      <c r="T2583" s="15">
        <f t="shared" si="163"/>
        <v>42237.746678240743</v>
      </c>
    </row>
    <row r="2584" spans="1:20" ht="32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>
        <f t="shared" si="160"/>
        <v>2.5000000000000001E-2</v>
      </c>
      <c r="P2584">
        <f t="shared" si="161"/>
        <v>1437591956</v>
      </c>
      <c r="Q2584" t="s">
        <v>8316</v>
      </c>
      <c r="R2584" t="s">
        <v>8356</v>
      </c>
      <c r="S2584" s="15">
        <f t="shared" si="162"/>
        <v>42207.795787037037</v>
      </c>
      <c r="T2584" s="15">
        <f t="shared" si="163"/>
        <v>42267.795787037037</v>
      </c>
    </row>
    <row r="2585" spans="1:20" ht="48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>
        <f t="shared" si="160"/>
        <v>0.79909090909090907</v>
      </c>
      <c r="P2585">
        <f t="shared" si="161"/>
        <v>49574617.896551721</v>
      </c>
      <c r="Q2585" t="s">
        <v>8318</v>
      </c>
      <c r="R2585" t="s">
        <v>8320</v>
      </c>
      <c r="S2585" s="15">
        <f t="shared" si="162"/>
        <v>42208.628692129627</v>
      </c>
      <c r="T2585" s="15">
        <f t="shared" si="163"/>
        <v>42248.628692129627</v>
      </c>
    </row>
    <row r="2586" spans="1:20" ht="48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>
        <f t="shared" si="160"/>
        <v>100.4</v>
      </c>
      <c r="P2586">
        <f t="shared" si="161"/>
        <v>23568333.672131147</v>
      </c>
      <c r="Q2586" t="s">
        <v>8324</v>
      </c>
      <c r="R2586" t="s">
        <v>8353</v>
      </c>
      <c r="S2586" s="15">
        <f t="shared" si="162"/>
        <v>42208.680023148147</v>
      </c>
      <c r="T2586" s="15">
        <f t="shared" si="163"/>
        <v>42231.165972222225</v>
      </c>
    </row>
    <row r="2587" spans="1:20" ht="48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>
        <f t="shared" si="160"/>
        <v>100.24444444444444</v>
      </c>
      <c r="P2587">
        <f t="shared" si="161"/>
        <v>20835981.666666668</v>
      </c>
      <c r="Q2587" t="s">
        <v>8316</v>
      </c>
      <c r="R2587" t="s">
        <v>8317</v>
      </c>
      <c r="S2587" s="15">
        <f t="shared" si="162"/>
        <v>42208.84646990741</v>
      </c>
      <c r="T2587" s="15">
        <f t="shared" si="163"/>
        <v>42238.84646990741</v>
      </c>
    </row>
    <row r="2588" spans="1:20" ht="32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>
        <f t="shared" si="160"/>
        <v>155</v>
      </c>
      <c r="P2588">
        <f t="shared" si="161"/>
        <v>479248353.33333331</v>
      </c>
      <c r="Q2588" t="s">
        <v>8337</v>
      </c>
      <c r="R2588" t="s">
        <v>8338</v>
      </c>
      <c r="S2588" s="15">
        <f t="shared" si="162"/>
        <v>42209.567824074074</v>
      </c>
      <c r="T2588" s="15">
        <f t="shared" si="163"/>
        <v>42259.567824074074</v>
      </c>
    </row>
    <row r="2589" spans="1:20" ht="16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>
        <f t="shared" si="160"/>
        <v>100.56666666666668</v>
      </c>
      <c r="P2589">
        <f t="shared" si="161"/>
        <v>68464156.90476191</v>
      </c>
      <c r="Q2589" t="s">
        <v>8318</v>
      </c>
      <c r="R2589" t="s">
        <v>8320</v>
      </c>
      <c r="S2589" s="15">
        <f t="shared" si="162"/>
        <v>42209.593692129631</v>
      </c>
      <c r="T2589" s="15">
        <f t="shared" si="163"/>
        <v>42239.593692129631</v>
      </c>
    </row>
    <row r="2590" spans="1:20" ht="48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>
        <f t="shared" si="160"/>
        <v>3.2</v>
      </c>
      <c r="P2590">
        <f t="shared" si="161"/>
        <v>479251379</v>
      </c>
      <c r="Q2590" t="s">
        <v>8316</v>
      </c>
      <c r="R2590" t="s">
        <v>8317</v>
      </c>
      <c r="S2590" s="15">
        <f t="shared" si="162"/>
        <v>42209.67288194444</v>
      </c>
      <c r="T2590" s="15">
        <f t="shared" si="163"/>
        <v>42223.625</v>
      </c>
    </row>
    <row r="2591" spans="1:20" ht="32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>
        <f t="shared" si="160"/>
        <v>1.6666666666666666E-2</v>
      </c>
      <c r="P2591">
        <f t="shared" si="161"/>
        <v>1437820396</v>
      </c>
      <c r="Q2591" t="s">
        <v>8316</v>
      </c>
      <c r="R2591" t="s">
        <v>8317</v>
      </c>
      <c r="S2591" s="15">
        <f t="shared" si="162"/>
        <v>42210.439768518518</v>
      </c>
      <c r="T2591" s="15">
        <f t="shared" si="163"/>
        <v>42240.439768518518</v>
      </c>
    </row>
    <row r="2592" spans="1:20" ht="48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>
        <f t="shared" si="160"/>
        <v>103.76666666666668</v>
      </c>
      <c r="P2592">
        <f t="shared" si="161"/>
        <v>10270879.371428572</v>
      </c>
      <c r="Q2592" t="s">
        <v>8337</v>
      </c>
      <c r="R2592" t="s">
        <v>8338</v>
      </c>
      <c r="S2592" s="15">
        <f t="shared" si="162"/>
        <v>42211.628611111111</v>
      </c>
      <c r="T2592" s="15">
        <f t="shared" si="163"/>
        <v>42241.628611111111</v>
      </c>
    </row>
    <row r="2593" spans="1:20" ht="48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>
        <f t="shared" si="160"/>
        <v>0.60399999999999998</v>
      </c>
      <c r="P2593">
        <f t="shared" si="161"/>
        <v>479310694</v>
      </c>
      <c r="Q2593" t="s">
        <v>8335</v>
      </c>
      <c r="R2593" t="s">
        <v>8336</v>
      </c>
      <c r="S2593" s="15">
        <f t="shared" si="162"/>
        <v>42211.732430555552</v>
      </c>
      <c r="T2593" s="15">
        <f t="shared" si="163"/>
        <v>42241.732430555552</v>
      </c>
    </row>
    <row r="2594" spans="1:20" ht="48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>
        <f t="shared" si="160"/>
        <v>100.16666666666667</v>
      </c>
      <c r="P2594">
        <f t="shared" si="161"/>
        <v>110611614.6923077</v>
      </c>
      <c r="Q2594" t="s">
        <v>8309</v>
      </c>
      <c r="R2594" t="s">
        <v>8314</v>
      </c>
      <c r="S2594" s="15">
        <f t="shared" si="162"/>
        <v>42211.951284722221</v>
      </c>
      <c r="T2594" s="15">
        <f t="shared" si="163"/>
        <v>42226.951284722221</v>
      </c>
    </row>
    <row r="2595" spans="1:20" ht="48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>
        <f t="shared" si="160"/>
        <v>114.53400000000001</v>
      </c>
      <c r="P2595">
        <f t="shared" si="161"/>
        <v>6041826.5924369749</v>
      </c>
      <c r="Q2595" t="s">
        <v>8318</v>
      </c>
      <c r="R2595" t="s">
        <v>8354</v>
      </c>
      <c r="S2595" s="15">
        <f t="shared" si="162"/>
        <v>42211.99454861111</v>
      </c>
      <c r="T2595" s="15">
        <f t="shared" si="163"/>
        <v>42241.99454861111</v>
      </c>
    </row>
    <row r="2596" spans="1:20" ht="48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>
        <f t="shared" si="160"/>
        <v>0</v>
      </c>
      <c r="P2596" t="e">
        <f t="shared" si="161"/>
        <v>#DIV/0!</v>
      </c>
      <c r="Q2596" t="s">
        <v>8332</v>
      </c>
      <c r="R2596" t="s">
        <v>8334</v>
      </c>
      <c r="S2596" s="15">
        <f t="shared" si="162"/>
        <v>42212.624189814815</v>
      </c>
      <c r="T2596" s="15">
        <f t="shared" si="163"/>
        <v>42272.624189814815</v>
      </c>
    </row>
    <row r="2597" spans="1:20" ht="32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>
        <f t="shared" si="160"/>
        <v>0</v>
      </c>
      <c r="P2597" t="e">
        <f t="shared" si="161"/>
        <v>#DIV/0!</v>
      </c>
      <c r="Q2597" t="s">
        <v>8318</v>
      </c>
      <c r="R2597" t="s">
        <v>8319</v>
      </c>
      <c r="S2597" s="15">
        <f t="shared" si="162"/>
        <v>42213.013078703705</v>
      </c>
      <c r="T2597" s="15">
        <f t="shared" si="163"/>
        <v>42242.013078703705</v>
      </c>
    </row>
    <row r="2598" spans="1:20" ht="64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>
        <f t="shared" si="160"/>
        <v>110.00000000000001</v>
      </c>
      <c r="P2598">
        <f t="shared" si="161"/>
        <v>79893626.277777776</v>
      </c>
      <c r="Q2598" t="s">
        <v>8316</v>
      </c>
      <c r="R2598" t="s">
        <v>8317</v>
      </c>
      <c r="S2598" s="15">
        <f t="shared" si="162"/>
        <v>42213.505474537036</v>
      </c>
      <c r="T2598" s="15">
        <f t="shared" si="163"/>
        <v>42238.505474537036</v>
      </c>
    </row>
    <row r="2599" spans="1:20" ht="48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>
        <f t="shared" si="160"/>
        <v>0</v>
      </c>
      <c r="P2599" t="e">
        <f t="shared" si="161"/>
        <v>#DIV/0!</v>
      </c>
      <c r="Q2599" t="s">
        <v>8316</v>
      </c>
      <c r="R2599" t="s">
        <v>8317</v>
      </c>
      <c r="S2599" s="15">
        <f t="shared" si="162"/>
        <v>42213.662905092591</v>
      </c>
      <c r="T2599" s="15">
        <f t="shared" si="163"/>
        <v>42243.662905092591</v>
      </c>
    </row>
    <row r="2600" spans="1:20" ht="48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>
        <f t="shared" si="160"/>
        <v>250.30841666666666</v>
      </c>
      <c r="P2600">
        <f t="shared" si="161"/>
        <v>3160683.3186813188</v>
      </c>
      <c r="Q2600" t="s">
        <v>8337</v>
      </c>
      <c r="R2600" t="s">
        <v>8338</v>
      </c>
      <c r="S2600" s="15">
        <f t="shared" si="162"/>
        <v>42213.802199074074</v>
      </c>
      <c r="T2600" s="15">
        <f t="shared" si="163"/>
        <v>42243.802199074074</v>
      </c>
    </row>
    <row r="2601" spans="1:20" ht="48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>
        <f t="shared" si="160"/>
        <v>106</v>
      </c>
      <c r="P2601">
        <f t="shared" si="161"/>
        <v>205455443.7142857</v>
      </c>
      <c r="Q2601" t="s">
        <v>8316</v>
      </c>
      <c r="R2601" t="s">
        <v>8317</v>
      </c>
      <c r="S2601" s="15">
        <f t="shared" si="162"/>
        <v>42214.6956712963</v>
      </c>
      <c r="T2601" s="15">
        <f t="shared" si="163"/>
        <v>42225.666666666672</v>
      </c>
    </row>
    <row r="2602" spans="1:20" ht="32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>
        <f t="shared" si="160"/>
        <v>5.8823529411764705E-3</v>
      </c>
      <c r="P2602">
        <f t="shared" si="161"/>
        <v>1438271624</v>
      </c>
      <c r="Q2602" t="s">
        <v>8318</v>
      </c>
      <c r="R2602" t="s">
        <v>8319</v>
      </c>
      <c r="S2602" s="15">
        <f t="shared" si="162"/>
        <v>42215.662314814821</v>
      </c>
      <c r="T2602" s="15">
        <f t="shared" si="163"/>
        <v>42245.662314814821</v>
      </c>
    </row>
    <row r="2603" spans="1:20" ht="48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>
        <f t="shared" si="160"/>
        <v>3.25</v>
      </c>
      <c r="P2603">
        <f t="shared" si="161"/>
        <v>143838528.30000001</v>
      </c>
      <c r="Q2603" t="s">
        <v>8309</v>
      </c>
      <c r="R2603" t="s">
        <v>8313</v>
      </c>
      <c r="S2603" s="15">
        <f t="shared" si="162"/>
        <v>42216.977812500001</v>
      </c>
      <c r="T2603" s="15">
        <f t="shared" si="163"/>
        <v>42246.227777777778</v>
      </c>
    </row>
    <row r="2604" spans="1:20" ht="48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>
        <f t="shared" si="160"/>
        <v>1.25</v>
      </c>
      <c r="P2604">
        <f t="shared" si="161"/>
        <v>1438445097</v>
      </c>
      <c r="Q2604" t="s">
        <v>8316</v>
      </c>
      <c r="R2604" t="s">
        <v>8317</v>
      </c>
      <c r="S2604" s="15">
        <f t="shared" si="162"/>
        <v>42217.670104166667</v>
      </c>
      <c r="T2604" s="15">
        <f t="shared" si="163"/>
        <v>42247.670104166667</v>
      </c>
    </row>
    <row r="2605" spans="1:20" ht="48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>
        <f t="shared" si="160"/>
        <v>107.24974999999999</v>
      </c>
      <c r="P2605">
        <f t="shared" si="161"/>
        <v>17758756.827160493</v>
      </c>
      <c r="Q2605" t="s">
        <v>8324</v>
      </c>
      <c r="R2605" t="s">
        <v>8353</v>
      </c>
      <c r="S2605" s="15">
        <f t="shared" si="162"/>
        <v>42217.834525462968</v>
      </c>
      <c r="T2605" s="15">
        <f t="shared" si="163"/>
        <v>42236.458333333328</v>
      </c>
    </row>
    <row r="2606" spans="1:20" ht="48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>
        <f t="shared" si="160"/>
        <v>114.66525000000001</v>
      </c>
      <c r="P2606">
        <f t="shared" si="161"/>
        <v>5029679.115384615</v>
      </c>
      <c r="Q2606" t="s">
        <v>8318</v>
      </c>
      <c r="R2606" t="s">
        <v>8354</v>
      </c>
      <c r="S2606" s="15">
        <f t="shared" si="162"/>
        <v>42218.169293981482</v>
      </c>
      <c r="T2606" s="15">
        <f t="shared" si="163"/>
        <v>42246.169293981482</v>
      </c>
    </row>
    <row r="2607" spans="1:20" ht="48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>
        <f t="shared" si="160"/>
        <v>40</v>
      </c>
      <c r="P2607">
        <f t="shared" si="161"/>
        <v>19979847.583333332</v>
      </c>
      <c r="Q2607" t="s">
        <v>8324</v>
      </c>
      <c r="R2607" t="s">
        <v>8328</v>
      </c>
      <c r="S2607" s="15">
        <f t="shared" si="162"/>
        <v>42218.872986111113</v>
      </c>
      <c r="T2607" s="15">
        <f t="shared" si="163"/>
        <v>42244.166666666672</v>
      </c>
    </row>
    <row r="2608" spans="1:20" ht="32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>
        <f t="shared" si="160"/>
        <v>121.6</v>
      </c>
      <c r="P2608">
        <f t="shared" si="161"/>
        <v>30607695.851063829</v>
      </c>
      <c r="Q2608" t="s">
        <v>8316</v>
      </c>
      <c r="R2608" t="s">
        <v>8317</v>
      </c>
      <c r="S2608" s="15">
        <f t="shared" si="162"/>
        <v>42219.019733796296</v>
      </c>
      <c r="T2608" s="15">
        <f t="shared" si="163"/>
        <v>42249.019733796296</v>
      </c>
    </row>
    <row r="2609" spans="1:20" ht="48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>
        <f t="shared" si="160"/>
        <v>139.06666666666666</v>
      </c>
      <c r="P2609">
        <f t="shared" si="161"/>
        <v>62546764.608695649</v>
      </c>
      <c r="Q2609" t="s">
        <v>8316</v>
      </c>
      <c r="R2609" t="s">
        <v>8317</v>
      </c>
      <c r="S2609" s="15">
        <f t="shared" si="162"/>
        <v>42219.180393518516</v>
      </c>
      <c r="T2609" s="15">
        <f t="shared" si="163"/>
        <v>42249.180393518516</v>
      </c>
    </row>
    <row r="2610" spans="1:20" ht="48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>
        <f t="shared" si="160"/>
        <v>0</v>
      </c>
      <c r="P2610" t="e">
        <f t="shared" si="161"/>
        <v>#DIV/0!</v>
      </c>
      <c r="Q2610" t="s">
        <v>8337</v>
      </c>
      <c r="R2610" t="s">
        <v>8342</v>
      </c>
      <c r="S2610" s="15">
        <f t="shared" si="162"/>
        <v>42219.282951388886</v>
      </c>
      <c r="T2610" s="15">
        <f t="shared" si="163"/>
        <v>42249.282951388886</v>
      </c>
    </row>
    <row r="2611" spans="1:20" ht="64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>
        <f t="shared" si="160"/>
        <v>100.35142857142858</v>
      </c>
      <c r="P2611">
        <f t="shared" si="161"/>
        <v>10735951.276119404</v>
      </c>
      <c r="Q2611" t="s">
        <v>8316</v>
      </c>
      <c r="R2611" t="s">
        <v>8317</v>
      </c>
      <c r="S2611" s="15">
        <f t="shared" si="162"/>
        <v>42219.665173611109</v>
      </c>
      <c r="T2611" s="15">
        <f t="shared" si="163"/>
        <v>42257.165972222225</v>
      </c>
    </row>
    <row r="2612" spans="1:20" ht="48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>
        <f t="shared" si="160"/>
        <v>109.16666666666666</v>
      </c>
      <c r="P2612">
        <f t="shared" si="161"/>
        <v>59943297.083333336</v>
      </c>
      <c r="Q2612" t="s">
        <v>8316</v>
      </c>
      <c r="R2612" t="s">
        <v>8317</v>
      </c>
      <c r="S2612" s="15">
        <f t="shared" si="162"/>
        <v>42219.915856481486</v>
      </c>
      <c r="T2612" s="15">
        <f t="shared" si="163"/>
        <v>42240.083333333328</v>
      </c>
    </row>
    <row r="2613" spans="1:20" ht="32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>
        <f t="shared" si="160"/>
        <v>129.94800000000001</v>
      </c>
      <c r="P2613">
        <f t="shared" si="161"/>
        <v>7948299.1325966846</v>
      </c>
      <c r="Q2613" t="s">
        <v>8337</v>
      </c>
      <c r="R2613" t="s">
        <v>8338</v>
      </c>
      <c r="S2613" s="15">
        <f t="shared" si="162"/>
        <v>42219.950729166667</v>
      </c>
      <c r="T2613" s="15">
        <f t="shared" si="163"/>
        <v>42249.950729166667</v>
      </c>
    </row>
    <row r="2614" spans="1:20" ht="48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>
        <f t="shared" si="160"/>
        <v>202</v>
      </c>
      <c r="P2614">
        <f t="shared" si="161"/>
        <v>84630298.64705883</v>
      </c>
      <c r="Q2614" t="s">
        <v>8316</v>
      </c>
      <c r="R2614" t="s">
        <v>8317</v>
      </c>
      <c r="S2614" s="15">
        <f t="shared" si="162"/>
        <v>42220.79487268519</v>
      </c>
      <c r="T2614" s="15">
        <f t="shared" si="163"/>
        <v>42246</v>
      </c>
    </row>
    <row r="2615" spans="1:20" ht="64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>
        <f t="shared" si="160"/>
        <v>43.833333333333336</v>
      </c>
      <c r="P2615">
        <f t="shared" si="161"/>
        <v>62556067.217391305</v>
      </c>
      <c r="Q2615" t="s">
        <v>8316</v>
      </c>
      <c r="R2615" t="s">
        <v>8317</v>
      </c>
      <c r="S2615" s="15">
        <f t="shared" si="162"/>
        <v>42221.656782407401</v>
      </c>
      <c r="T2615" s="15">
        <f t="shared" si="163"/>
        <v>42281.656782407401</v>
      </c>
    </row>
    <row r="2616" spans="1:20" ht="48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>
        <f t="shared" si="160"/>
        <v>417.73333333333335</v>
      </c>
      <c r="P2616">
        <f t="shared" si="161"/>
        <v>3899162.7696476965</v>
      </c>
      <c r="Q2616" t="s">
        <v>8337</v>
      </c>
      <c r="R2616" t="s">
        <v>8338</v>
      </c>
      <c r="S2616" s="15">
        <f t="shared" si="162"/>
        <v>42221.67432870371</v>
      </c>
      <c r="T2616" s="15">
        <f t="shared" si="163"/>
        <v>42251.67432870371</v>
      </c>
    </row>
    <row r="2617" spans="1:20" ht="48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>
        <f t="shared" si="160"/>
        <v>100.12</v>
      </c>
      <c r="P2617">
        <f t="shared" si="161"/>
        <v>25242126.49122807</v>
      </c>
      <c r="Q2617" t="s">
        <v>8332</v>
      </c>
      <c r="R2617" t="s">
        <v>8350</v>
      </c>
      <c r="S2617" s="15">
        <f t="shared" si="162"/>
        <v>42221.79178240741</v>
      </c>
      <c r="T2617" s="15">
        <f t="shared" si="163"/>
        <v>42251.79178240741</v>
      </c>
    </row>
    <row r="2618" spans="1:20" ht="32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>
        <f t="shared" si="160"/>
        <v>0</v>
      </c>
      <c r="P2618" t="e">
        <f t="shared" si="161"/>
        <v>#DIV/0!</v>
      </c>
      <c r="Q2618" t="s">
        <v>8309</v>
      </c>
      <c r="R2618" t="s">
        <v>8312</v>
      </c>
      <c r="S2618" s="15">
        <f t="shared" si="162"/>
        <v>42221.909930555557</v>
      </c>
      <c r="T2618" s="15">
        <f t="shared" si="163"/>
        <v>42251.708333333328</v>
      </c>
    </row>
    <row r="2619" spans="1:20" ht="48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>
        <f t="shared" si="160"/>
        <v>104.59625</v>
      </c>
      <c r="P2619">
        <f t="shared" si="161"/>
        <v>25694160.839285713</v>
      </c>
      <c r="Q2619" t="s">
        <v>8318</v>
      </c>
      <c r="R2619" t="s">
        <v>8355</v>
      </c>
      <c r="S2619" s="15">
        <f t="shared" si="162"/>
        <v>42222.622766203705</v>
      </c>
      <c r="T2619" s="15">
        <f t="shared" si="163"/>
        <v>42251.625</v>
      </c>
    </row>
    <row r="2620" spans="1:20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>
        <f t="shared" si="160"/>
        <v>105</v>
      </c>
      <c r="P2620">
        <f t="shared" si="161"/>
        <v>44965071.09375</v>
      </c>
      <c r="Q2620" t="s">
        <v>8316</v>
      </c>
      <c r="R2620" t="s">
        <v>8317</v>
      </c>
      <c r="S2620" s="15">
        <f t="shared" si="162"/>
        <v>42222.730034722219</v>
      </c>
      <c r="T2620" s="15">
        <f t="shared" si="163"/>
        <v>42247.730034722219</v>
      </c>
    </row>
    <row r="2621" spans="1:20" ht="48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>
        <f t="shared" si="160"/>
        <v>6.5</v>
      </c>
      <c r="P2621">
        <f t="shared" si="161"/>
        <v>479638335.33333331</v>
      </c>
      <c r="Q2621" t="s">
        <v>8335</v>
      </c>
      <c r="R2621" t="s">
        <v>8336</v>
      </c>
      <c r="S2621" s="15">
        <f t="shared" si="162"/>
        <v>42223.108865740738</v>
      </c>
      <c r="T2621" s="15">
        <f t="shared" si="163"/>
        <v>42253.108865740738</v>
      </c>
    </row>
    <row r="2622" spans="1:20" ht="48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>
        <f t="shared" si="160"/>
        <v>102</v>
      </c>
      <c r="P2622">
        <f t="shared" si="161"/>
        <v>34260468.404761903</v>
      </c>
      <c r="Q2622" t="s">
        <v>8316</v>
      </c>
      <c r="R2622" t="s">
        <v>8317</v>
      </c>
      <c r="S2622" s="15">
        <f t="shared" si="162"/>
        <v>42223.394363425927</v>
      </c>
      <c r="T2622" s="15">
        <f t="shared" si="163"/>
        <v>42251.394363425927</v>
      </c>
    </row>
    <row r="2623" spans="1:20" ht="48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>
        <f t="shared" si="160"/>
        <v>0</v>
      </c>
      <c r="P2623" t="e">
        <f t="shared" si="161"/>
        <v>#DIV/0!</v>
      </c>
      <c r="Q2623" t="s">
        <v>8309</v>
      </c>
      <c r="R2623" t="s">
        <v>8315</v>
      </c>
      <c r="S2623" s="15">
        <f t="shared" si="162"/>
        <v>42223.616018518514</v>
      </c>
      <c r="T2623" s="15">
        <f t="shared" si="163"/>
        <v>42253.615277777775</v>
      </c>
    </row>
    <row r="2624" spans="1:20" ht="48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>
        <f t="shared" si="160"/>
        <v>8.3340278356529712E-2</v>
      </c>
      <c r="P2624">
        <f t="shared" si="161"/>
        <v>1438959121</v>
      </c>
      <c r="Q2624" t="s">
        <v>8318</v>
      </c>
      <c r="R2624" t="s">
        <v>8319</v>
      </c>
      <c r="S2624" s="15">
        <f t="shared" si="162"/>
        <v>42223.619456018518</v>
      </c>
      <c r="T2624" s="15">
        <f t="shared" si="163"/>
        <v>42253.215277777781</v>
      </c>
    </row>
    <row r="2625" spans="1:20" ht="48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>
        <f t="shared" si="160"/>
        <v>0</v>
      </c>
      <c r="P2625" t="e">
        <f t="shared" si="161"/>
        <v>#DIV/0!</v>
      </c>
      <c r="Q2625" t="s">
        <v>8335</v>
      </c>
      <c r="R2625" t="s">
        <v>8336</v>
      </c>
      <c r="S2625" s="15">
        <f t="shared" si="162"/>
        <v>42224.102581018517</v>
      </c>
      <c r="T2625" s="15">
        <f t="shared" si="163"/>
        <v>42254.102581018517</v>
      </c>
    </row>
    <row r="2626" spans="1:20" ht="64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>
        <f t="shared" ref="O2626:O2689" si="164">(E2626/D2626)*100</f>
        <v>0</v>
      </c>
      <c r="P2626" t="e">
        <f t="shared" ref="P2626:P2689" si="165">(J2626/L2626)</f>
        <v>#DIV/0!</v>
      </c>
      <c r="Q2626" t="s">
        <v>8335</v>
      </c>
      <c r="R2626" t="s">
        <v>8336</v>
      </c>
      <c r="S2626" s="15">
        <f t="shared" ref="S2626:S2689" si="166">(((J2626/60)/60)/24)+DATE(1970,1,1)</f>
        <v>42224.408275462964</v>
      </c>
      <c r="T2626" s="15">
        <f t="shared" ref="T2626:T2689" si="167">(((I2626/60)/60)/24)+DATE(1970,1,1)</f>
        <v>42254.408275462964</v>
      </c>
    </row>
    <row r="2627" spans="1:20" ht="48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>
        <f t="shared" si="164"/>
        <v>3.0833333333333335</v>
      </c>
      <c r="P2627">
        <f t="shared" si="165"/>
        <v>479685799</v>
      </c>
      <c r="Q2627" t="s">
        <v>8316</v>
      </c>
      <c r="R2627" t="s">
        <v>8317</v>
      </c>
      <c r="S2627" s="15">
        <f t="shared" si="166"/>
        <v>42224.756909722222</v>
      </c>
      <c r="T2627" s="15">
        <f t="shared" si="167"/>
        <v>42254.756909722222</v>
      </c>
    </row>
    <row r="2628" spans="1:20" ht="48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>
        <f t="shared" si="164"/>
        <v>103.64999999999999</v>
      </c>
      <c r="P2628">
        <f t="shared" si="165"/>
        <v>37871652.631578945</v>
      </c>
      <c r="Q2628" t="s">
        <v>8316</v>
      </c>
      <c r="R2628" t="s">
        <v>8317</v>
      </c>
      <c r="S2628" s="15">
        <f t="shared" si="166"/>
        <v>42225.513888888891</v>
      </c>
      <c r="T2628" s="15">
        <f t="shared" si="167"/>
        <v>42242.958333333328</v>
      </c>
    </row>
    <row r="2629" spans="1:20" ht="48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>
        <f t="shared" si="164"/>
        <v>128.92500000000001</v>
      </c>
      <c r="P2629">
        <f t="shared" si="165"/>
        <v>14836358.30927835</v>
      </c>
      <c r="Q2629" t="s">
        <v>8316</v>
      </c>
      <c r="R2629" t="s">
        <v>8356</v>
      </c>
      <c r="S2629" s="15">
        <f t="shared" si="166"/>
        <v>42225.559675925921</v>
      </c>
      <c r="T2629" s="15">
        <f t="shared" si="167"/>
        <v>42270.559675925921</v>
      </c>
    </row>
    <row r="2630" spans="1:20" ht="48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>
        <f t="shared" si="164"/>
        <v>8.4172840000000004</v>
      </c>
      <c r="P2630">
        <f t="shared" si="165"/>
        <v>2690078.2598130843</v>
      </c>
      <c r="Q2630" t="s">
        <v>8318</v>
      </c>
      <c r="R2630" t="s">
        <v>8354</v>
      </c>
      <c r="S2630" s="15">
        <f t="shared" si="166"/>
        <v>42226.313298611116</v>
      </c>
      <c r="T2630" s="15">
        <f t="shared" si="167"/>
        <v>42256.313298611116</v>
      </c>
    </row>
    <row r="2631" spans="1:20" ht="32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>
        <f t="shared" si="164"/>
        <v>15.06</v>
      </c>
      <c r="P2631">
        <f t="shared" si="165"/>
        <v>28784422.460000001</v>
      </c>
      <c r="Q2631" t="s">
        <v>8316</v>
      </c>
      <c r="R2631" t="s">
        <v>8356</v>
      </c>
      <c r="S2631" s="15">
        <f t="shared" si="166"/>
        <v>42226.651886574073</v>
      </c>
      <c r="T2631" s="15">
        <f t="shared" si="167"/>
        <v>42286.651886574073</v>
      </c>
    </row>
    <row r="2632" spans="1:20" ht="48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>
        <f t="shared" si="164"/>
        <v>0</v>
      </c>
      <c r="P2632" t="e">
        <f t="shared" si="165"/>
        <v>#DIV/0!</v>
      </c>
      <c r="Q2632" t="s">
        <v>8316</v>
      </c>
      <c r="R2632" t="s">
        <v>8358</v>
      </c>
      <c r="S2632" s="15">
        <f t="shared" si="166"/>
        <v>42226.694780092599</v>
      </c>
      <c r="T2632" s="15">
        <f t="shared" si="167"/>
        <v>42261.694780092599</v>
      </c>
    </row>
    <row r="2633" spans="1:20" ht="48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>
        <f t="shared" si="164"/>
        <v>2.5</v>
      </c>
      <c r="P2633">
        <f t="shared" si="165"/>
        <v>1439245879</v>
      </c>
      <c r="Q2633" t="s">
        <v>8316</v>
      </c>
      <c r="R2633" t="s">
        <v>8356</v>
      </c>
      <c r="S2633" s="15">
        <f t="shared" si="166"/>
        <v>42226.938414351855</v>
      </c>
      <c r="T2633" s="15">
        <f t="shared" si="167"/>
        <v>42256.938414351855</v>
      </c>
    </row>
    <row r="2634" spans="1:20" ht="48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>
        <f t="shared" si="164"/>
        <v>0</v>
      </c>
      <c r="P2634" t="e">
        <f t="shared" si="165"/>
        <v>#DIV/0!</v>
      </c>
      <c r="Q2634" t="s">
        <v>8321</v>
      </c>
      <c r="R2634" t="s">
        <v>8323</v>
      </c>
      <c r="S2634" s="15">
        <f t="shared" si="166"/>
        <v>42227.173159722224</v>
      </c>
      <c r="T2634" s="15">
        <f t="shared" si="167"/>
        <v>42257.173159722224</v>
      </c>
    </row>
    <row r="2635" spans="1:20" ht="32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>
        <f t="shared" si="164"/>
        <v>100.75</v>
      </c>
      <c r="P2635">
        <f t="shared" si="165"/>
        <v>68539162.476190478</v>
      </c>
      <c r="Q2635" t="s">
        <v>8316</v>
      </c>
      <c r="R2635" t="s">
        <v>8317</v>
      </c>
      <c r="S2635" s="15">
        <f t="shared" si="166"/>
        <v>42227.824212962965</v>
      </c>
      <c r="T2635" s="15">
        <f t="shared" si="167"/>
        <v>42253.57430555555</v>
      </c>
    </row>
    <row r="2636" spans="1:20" ht="48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>
        <f t="shared" si="164"/>
        <v>100</v>
      </c>
      <c r="P2636">
        <f t="shared" si="165"/>
        <v>179916510.5</v>
      </c>
      <c r="Q2636" t="s">
        <v>8324</v>
      </c>
      <c r="R2636" t="s">
        <v>8328</v>
      </c>
      <c r="S2636" s="15">
        <f t="shared" si="166"/>
        <v>42227.936157407406</v>
      </c>
      <c r="T2636" s="15">
        <f t="shared" si="167"/>
        <v>42287.936157407406</v>
      </c>
    </row>
    <row r="2637" spans="1:20" ht="48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>
        <f t="shared" si="164"/>
        <v>127.2</v>
      </c>
      <c r="P2637">
        <f t="shared" si="165"/>
        <v>57573658.359999999</v>
      </c>
      <c r="Q2637" t="s">
        <v>8316</v>
      </c>
      <c r="R2637" t="s">
        <v>8356</v>
      </c>
      <c r="S2637" s="15">
        <f t="shared" si="166"/>
        <v>42228.044664351852</v>
      </c>
      <c r="T2637" s="15">
        <f t="shared" si="167"/>
        <v>42258.044664351852</v>
      </c>
    </row>
    <row r="2638" spans="1:20" ht="48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>
        <f t="shared" si="164"/>
        <v>0</v>
      </c>
      <c r="P2638" t="e">
        <f t="shared" si="165"/>
        <v>#DIV/0!</v>
      </c>
      <c r="Q2638" t="s">
        <v>8316</v>
      </c>
      <c r="R2638" t="s">
        <v>8317</v>
      </c>
      <c r="S2638" s="15">
        <f t="shared" si="166"/>
        <v>42228.151701388888</v>
      </c>
      <c r="T2638" s="15">
        <f t="shared" si="167"/>
        <v>42253.151701388888</v>
      </c>
    </row>
    <row r="2639" spans="1:20" ht="64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 t="e">
        <f t="shared" si="165"/>
        <v>#DIV/0!</v>
      </c>
      <c r="Q2639" t="s">
        <v>8309</v>
      </c>
      <c r="R2639" t="s">
        <v>8315</v>
      </c>
      <c r="S2639" s="15">
        <f t="shared" si="166"/>
        <v>42228.629884259266</v>
      </c>
      <c r="T2639" s="15">
        <f t="shared" si="167"/>
        <v>42288.629884259266</v>
      </c>
    </row>
    <row r="2640" spans="1:20" ht="48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>
        <f t="shared" si="164"/>
        <v>100.84615384615385</v>
      </c>
      <c r="P2640">
        <f t="shared" si="165"/>
        <v>9595949.3733333331</v>
      </c>
      <c r="Q2640" t="s">
        <v>8324</v>
      </c>
      <c r="R2640" t="s">
        <v>8353</v>
      </c>
      <c r="S2640" s="15">
        <f t="shared" si="166"/>
        <v>42228.634328703702</v>
      </c>
      <c r="T2640" s="15">
        <f t="shared" si="167"/>
        <v>42285.165972222225</v>
      </c>
    </row>
    <row r="2641" spans="1:20" ht="32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>
        <f t="shared" si="164"/>
        <v>108.80768571428572</v>
      </c>
      <c r="P2641">
        <f t="shared" si="165"/>
        <v>2507830.7717770035</v>
      </c>
      <c r="Q2641" t="s">
        <v>8309</v>
      </c>
      <c r="R2641" t="s">
        <v>8310</v>
      </c>
      <c r="S2641" s="15">
        <f t="shared" si="166"/>
        <v>42229.820173611108</v>
      </c>
      <c r="T2641" s="15">
        <f t="shared" si="167"/>
        <v>42262.818750000006</v>
      </c>
    </row>
    <row r="2642" spans="1:20" ht="32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>
        <f t="shared" si="164"/>
        <v>2.1333333333333333</v>
      </c>
      <c r="P2642">
        <f t="shared" si="165"/>
        <v>359879353.25</v>
      </c>
      <c r="Q2642" t="s">
        <v>8316</v>
      </c>
      <c r="R2642" t="s">
        <v>8317</v>
      </c>
      <c r="S2642" s="15">
        <f t="shared" si="166"/>
        <v>42230.08116898148</v>
      </c>
      <c r="T2642" s="15">
        <f t="shared" si="167"/>
        <v>42245.08116898148</v>
      </c>
    </row>
    <row r="2643" spans="1:20" ht="48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>
        <f t="shared" si="164"/>
        <v>100.12570000000001</v>
      </c>
      <c r="P2643">
        <f t="shared" si="165"/>
        <v>43622144.727272727</v>
      </c>
      <c r="Q2643" t="s">
        <v>8309</v>
      </c>
      <c r="R2643" t="s">
        <v>8310</v>
      </c>
      <c r="S2643" s="15">
        <f t="shared" si="166"/>
        <v>42230.23583333334</v>
      </c>
      <c r="T2643" s="15">
        <f t="shared" si="167"/>
        <v>42261.875</v>
      </c>
    </row>
    <row r="2644" spans="1:20" ht="48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>
        <f t="shared" si="164"/>
        <v>111.22000000000001</v>
      </c>
      <c r="P2644">
        <f t="shared" si="165"/>
        <v>7458814.507772021</v>
      </c>
      <c r="Q2644" t="s">
        <v>8316</v>
      </c>
      <c r="R2644" t="s">
        <v>8317</v>
      </c>
      <c r="S2644" s="15">
        <f t="shared" si="166"/>
        <v>42230.472222222219</v>
      </c>
      <c r="T2644" s="15">
        <f t="shared" si="167"/>
        <v>42259.165972222225</v>
      </c>
    </row>
    <row r="2645" spans="1:20" ht="32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>
        <f t="shared" si="164"/>
        <v>1.12E-2</v>
      </c>
      <c r="P2645">
        <f t="shared" si="165"/>
        <v>205651484.7142857</v>
      </c>
      <c r="Q2645" t="s">
        <v>8318</v>
      </c>
      <c r="R2645" t="s">
        <v>8319</v>
      </c>
      <c r="S2645" s="15">
        <f t="shared" si="166"/>
        <v>42230.578622685185</v>
      </c>
      <c r="T2645" s="15">
        <f t="shared" si="167"/>
        <v>42254.578622685185</v>
      </c>
    </row>
    <row r="2646" spans="1:20" ht="48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>
        <f t="shared" si="164"/>
        <v>101.42857142857142</v>
      </c>
      <c r="P2646">
        <f t="shared" si="165"/>
        <v>239927943.33333334</v>
      </c>
      <c r="Q2646" t="s">
        <v>8316</v>
      </c>
      <c r="R2646" t="s">
        <v>8317</v>
      </c>
      <c r="S2646" s="15">
        <f t="shared" si="166"/>
        <v>42230.662731481483</v>
      </c>
      <c r="T2646" s="15">
        <f t="shared" si="167"/>
        <v>42245.165972222225</v>
      </c>
    </row>
    <row r="2647" spans="1:20" ht="16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>
        <f t="shared" si="164"/>
        <v>0</v>
      </c>
      <c r="P2647" t="e">
        <f t="shared" si="165"/>
        <v>#DIV/0!</v>
      </c>
      <c r="Q2647" t="s">
        <v>8330</v>
      </c>
      <c r="R2647" t="s">
        <v>8331</v>
      </c>
      <c r="S2647" s="15">
        <f t="shared" si="166"/>
        <v>42231.7971875</v>
      </c>
      <c r="T2647" s="15">
        <f t="shared" si="167"/>
        <v>42261.7971875</v>
      </c>
    </row>
    <row r="2648" spans="1:20" ht="48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>
        <f t="shared" si="164"/>
        <v>1.2222222222222223</v>
      </c>
      <c r="P2648">
        <f t="shared" si="165"/>
        <v>719848087</v>
      </c>
      <c r="Q2648" t="s">
        <v>8321</v>
      </c>
      <c r="R2648" t="s">
        <v>8340</v>
      </c>
      <c r="S2648" s="15">
        <f t="shared" si="166"/>
        <v>42232.15016203704</v>
      </c>
      <c r="T2648" s="15">
        <f t="shared" si="167"/>
        <v>42262.465972222228</v>
      </c>
    </row>
    <row r="2649" spans="1:20" ht="48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>
        <f t="shared" si="164"/>
        <v>113.99999999999999</v>
      </c>
      <c r="P2649">
        <f t="shared" si="165"/>
        <v>102838850</v>
      </c>
      <c r="Q2649" t="s">
        <v>8316</v>
      </c>
      <c r="R2649" t="s">
        <v>8317</v>
      </c>
      <c r="S2649" s="15">
        <f t="shared" si="166"/>
        <v>42232.702546296292</v>
      </c>
      <c r="T2649" s="15">
        <f t="shared" si="167"/>
        <v>42264.165972222225</v>
      </c>
    </row>
    <row r="2650" spans="1:20" ht="32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>
        <f t="shared" si="164"/>
        <v>1.7500000000000002</v>
      </c>
      <c r="P2650">
        <f t="shared" si="165"/>
        <v>1439800904</v>
      </c>
      <c r="Q2650" t="s">
        <v>8316</v>
      </c>
      <c r="R2650" t="s">
        <v>8317</v>
      </c>
      <c r="S2650" s="15">
        <f t="shared" si="166"/>
        <v>42233.362314814818</v>
      </c>
      <c r="T2650" s="15">
        <f t="shared" si="167"/>
        <v>42293.362314814818</v>
      </c>
    </row>
    <row r="2651" spans="1:20" ht="48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>
        <f t="shared" si="164"/>
        <v>11</v>
      </c>
      <c r="P2651">
        <f t="shared" si="165"/>
        <v>119985636.58333333</v>
      </c>
      <c r="Q2651" t="s">
        <v>8316</v>
      </c>
      <c r="R2651" t="s">
        <v>8317</v>
      </c>
      <c r="S2651" s="15">
        <f t="shared" si="166"/>
        <v>42233.671747685185</v>
      </c>
      <c r="T2651" s="15">
        <f t="shared" si="167"/>
        <v>42278.541666666672</v>
      </c>
    </row>
    <row r="2652" spans="1:20" ht="48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>
        <f t="shared" si="164"/>
        <v>113.63000000000001</v>
      </c>
      <c r="P2652">
        <f t="shared" si="165"/>
        <v>11248698.53125</v>
      </c>
      <c r="Q2652" t="s">
        <v>8316</v>
      </c>
      <c r="R2652" t="s">
        <v>8317</v>
      </c>
      <c r="S2652" s="15">
        <f t="shared" si="166"/>
        <v>42233.738564814819</v>
      </c>
      <c r="T2652" s="15">
        <f t="shared" si="167"/>
        <v>42263.738564814819</v>
      </c>
    </row>
    <row r="2653" spans="1:20" ht="48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>
        <f t="shared" si="164"/>
        <v>106.6857142857143</v>
      </c>
      <c r="P2653">
        <f t="shared" si="165"/>
        <v>35117906.609756097</v>
      </c>
      <c r="Q2653" t="s">
        <v>8316</v>
      </c>
      <c r="R2653" t="s">
        <v>8356</v>
      </c>
      <c r="S2653" s="15">
        <f t="shared" si="166"/>
        <v>42233.747349537036</v>
      </c>
      <c r="T2653" s="15">
        <f t="shared" si="167"/>
        <v>42263.747349537036</v>
      </c>
    </row>
    <row r="2654" spans="1:20" ht="48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>
        <f t="shared" si="164"/>
        <v>100.66666666666666</v>
      </c>
      <c r="P2654">
        <f t="shared" si="165"/>
        <v>34281799.880952381</v>
      </c>
      <c r="Q2654" t="s">
        <v>8316</v>
      </c>
      <c r="R2654" t="s">
        <v>8317</v>
      </c>
      <c r="S2654" s="15">
        <f t="shared" si="166"/>
        <v>42233.763831018514</v>
      </c>
      <c r="T2654" s="15">
        <f t="shared" si="167"/>
        <v>42258.763831018514</v>
      </c>
    </row>
    <row r="2655" spans="1:20" ht="48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>
        <f t="shared" si="164"/>
        <v>2.2307692307692308</v>
      </c>
      <c r="P2655">
        <f t="shared" si="165"/>
        <v>719932556</v>
      </c>
      <c r="Q2655" t="s">
        <v>8335</v>
      </c>
      <c r="R2655" t="s">
        <v>8336</v>
      </c>
      <c r="S2655" s="15">
        <f t="shared" si="166"/>
        <v>42234.105462962965</v>
      </c>
      <c r="T2655" s="15">
        <f t="shared" si="167"/>
        <v>42264.105462962965</v>
      </c>
    </row>
    <row r="2656" spans="1:20" ht="48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>
        <f t="shared" si="164"/>
        <v>106.476</v>
      </c>
      <c r="P2656">
        <f t="shared" si="165"/>
        <v>8181293.4090909092</v>
      </c>
      <c r="Q2656" t="s">
        <v>8337</v>
      </c>
      <c r="R2656" t="s">
        <v>8338</v>
      </c>
      <c r="S2656" s="15">
        <f t="shared" si="166"/>
        <v>42234.597685185188</v>
      </c>
      <c r="T2656" s="15">
        <f t="shared" si="167"/>
        <v>42274.597685185188</v>
      </c>
    </row>
    <row r="2657" spans="1:20" ht="48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>
        <f t="shared" si="164"/>
        <v>403.57653061224488</v>
      </c>
      <c r="P2657">
        <f t="shared" si="165"/>
        <v>2999812.4812500002</v>
      </c>
      <c r="Q2657" t="s">
        <v>8332</v>
      </c>
      <c r="R2657" t="s">
        <v>8350</v>
      </c>
      <c r="S2657" s="15">
        <f t="shared" si="166"/>
        <v>42234.624895833331</v>
      </c>
      <c r="T2657" s="15">
        <f t="shared" si="167"/>
        <v>42264.624895833331</v>
      </c>
    </row>
    <row r="2658" spans="1:20" ht="48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>
        <f t="shared" si="164"/>
        <v>100</v>
      </c>
      <c r="P2658">
        <f t="shared" si="165"/>
        <v>42350713.117647059</v>
      </c>
      <c r="Q2658" t="s">
        <v>8316</v>
      </c>
      <c r="R2658" t="s">
        <v>8317</v>
      </c>
      <c r="S2658" s="15">
        <f t="shared" si="166"/>
        <v>42234.789884259255</v>
      </c>
      <c r="T2658" s="15">
        <f t="shared" si="167"/>
        <v>42262.420833333337</v>
      </c>
    </row>
    <row r="2659" spans="1:20" ht="48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>
        <f t="shared" si="164"/>
        <v>60.9</v>
      </c>
      <c r="P2659">
        <f t="shared" si="165"/>
        <v>84703091.176470593</v>
      </c>
      <c r="Q2659" t="s">
        <v>8316</v>
      </c>
      <c r="R2659" t="s">
        <v>8317</v>
      </c>
      <c r="S2659" s="15">
        <f t="shared" si="166"/>
        <v>42235.117476851854</v>
      </c>
      <c r="T2659" s="15">
        <f t="shared" si="167"/>
        <v>42275.117476851854</v>
      </c>
    </row>
    <row r="2660" spans="1:20" ht="48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>
        <f t="shared" si="164"/>
        <v>159.29509999999999</v>
      </c>
      <c r="P2660">
        <f t="shared" si="165"/>
        <v>6990332.2281553401</v>
      </c>
      <c r="Q2660" t="s">
        <v>8318</v>
      </c>
      <c r="R2660" t="s">
        <v>8355</v>
      </c>
      <c r="S2660" s="15">
        <f t="shared" si="166"/>
        <v>42235.764340277776</v>
      </c>
      <c r="T2660" s="15">
        <f t="shared" si="167"/>
        <v>42272.875</v>
      </c>
    </row>
    <row r="2661" spans="1:20" ht="48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>
        <f t="shared" si="164"/>
        <v>44.6</v>
      </c>
      <c r="P2661">
        <f t="shared" si="165"/>
        <v>120003551.41666667</v>
      </c>
      <c r="Q2661" t="s">
        <v>8309</v>
      </c>
      <c r="R2661" t="s">
        <v>8313</v>
      </c>
      <c r="S2661" s="15">
        <f t="shared" si="166"/>
        <v>42236.159918981488</v>
      </c>
      <c r="T2661" s="15">
        <f t="shared" si="167"/>
        <v>42266.159918981488</v>
      </c>
    </row>
    <row r="2662" spans="1:20" ht="48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>
        <f t="shared" si="164"/>
        <v>0</v>
      </c>
      <c r="P2662" t="e">
        <f t="shared" si="165"/>
        <v>#DIV/0!</v>
      </c>
      <c r="Q2662" t="s">
        <v>8316</v>
      </c>
      <c r="R2662" t="s">
        <v>8358</v>
      </c>
      <c r="S2662" s="15">
        <f t="shared" si="166"/>
        <v>42236.276053240741</v>
      </c>
      <c r="T2662" s="15">
        <f t="shared" si="167"/>
        <v>42266.276053240741</v>
      </c>
    </row>
    <row r="2663" spans="1:20" ht="32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>
        <f t="shared" si="164"/>
        <v>100.49999999999999</v>
      </c>
      <c r="P2663">
        <f t="shared" si="165"/>
        <v>84710744.058823526</v>
      </c>
      <c r="Q2663" t="s">
        <v>8316</v>
      </c>
      <c r="R2663" t="s">
        <v>8317</v>
      </c>
      <c r="S2663" s="15">
        <f t="shared" si="166"/>
        <v>42236.623252314821</v>
      </c>
      <c r="T2663" s="15">
        <f t="shared" si="167"/>
        <v>42282.666666666672</v>
      </c>
    </row>
    <row r="2664" spans="1:20" ht="32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>
        <f t="shared" si="164"/>
        <v>0</v>
      </c>
      <c r="P2664" t="e">
        <f t="shared" si="165"/>
        <v>#DIV/0!</v>
      </c>
      <c r="Q2664" t="s">
        <v>8318</v>
      </c>
      <c r="R2664" t="s">
        <v>8319</v>
      </c>
      <c r="S2664" s="15">
        <f t="shared" si="166"/>
        <v>42237.016388888893</v>
      </c>
      <c r="T2664" s="15">
        <f t="shared" si="167"/>
        <v>42282.016388888893</v>
      </c>
    </row>
    <row r="2665" spans="1:20" ht="48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>
        <f t="shared" si="164"/>
        <v>0.21029999999999999</v>
      </c>
      <c r="P2665">
        <f t="shared" si="165"/>
        <v>288026178.19999999</v>
      </c>
      <c r="Q2665" t="s">
        <v>8316</v>
      </c>
      <c r="R2665" t="s">
        <v>8356</v>
      </c>
      <c r="S2665" s="15">
        <f t="shared" si="166"/>
        <v>42237.181608796294</v>
      </c>
      <c r="T2665" s="15">
        <f t="shared" si="167"/>
        <v>42267.181608796294</v>
      </c>
    </row>
    <row r="2666" spans="1:20" ht="48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>
        <f t="shared" si="164"/>
        <v>0</v>
      </c>
      <c r="P2666" t="e">
        <f t="shared" si="165"/>
        <v>#DIV/0!</v>
      </c>
      <c r="Q2666" t="s">
        <v>8335</v>
      </c>
      <c r="R2666" t="s">
        <v>8336</v>
      </c>
      <c r="S2666" s="15">
        <f t="shared" si="166"/>
        <v>42238.022905092599</v>
      </c>
      <c r="T2666" s="15">
        <f t="shared" si="167"/>
        <v>42286.708333333328</v>
      </c>
    </row>
    <row r="2667" spans="1:20" ht="48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>
        <f t="shared" si="164"/>
        <v>120.6</v>
      </c>
      <c r="P2667">
        <f t="shared" si="165"/>
        <v>17145393.761904761</v>
      </c>
      <c r="Q2667" t="s">
        <v>8316</v>
      </c>
      <c r="R2667" t="s">
        <v>8317</v>
      </c>
      <c r="S2667" s="15">
        <f t="shared" si="166"/>
        <v>42238.13282407407</v>
      </c>
      <c r="T2667" s="15">
        <f t="shared" si="167"/>
        <v>42268.13282407407</v>
      </c>
    </row>
    <row r="2668" spans="1:20" ht="48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>
        <f t="shared" si="164"/>
        <v>9.5</v>
      </c>
      <c r="P2668">
        <f t="shared" si="165"/>
        <v>180033047.625</v>
      </c>
      <c r="Q2668" t="s">
        <v>8309</v>
      </c>
      <c r="R2668" t="s">
        <v>8315</v>
      </c>
      <c r="S2668" s="15">
        <f t="shared" si="166"/>
        <v>42238.726631944446</v>
      </c>
      <c r="T2668" s="15">
        <f t="shared" si="167"/>
        <v>42298.726631944446</v>
      </c>
    </row>
    <row r="2669" spans="1:20" ht="48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>
        <f t="shared" si="164"/>
        <v>5</v>
      </c>
      <c r="P2669">
        <f t="shared" si="165"/>
        <v>480108712.66666669</v>
      </c>
      <c r="Q2669" t="s">
        <v>8309</v>
      </c>
      <c r="R2669" t="s">
        <v>8313</v>
      </c>
      <c r="S2669" s="15">
        <f t="shared" si="166"/>
        <v>42239.441412037035</v>
      </c>
      <c r="T2669" s="15">
        <f t="shared" si="167"/>
        <v>42279.441412037035</v>
      </c>
    </row>
    <row r="2670" spans="1:20" ht="48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>
        <f t="shared" si="164"/>
        <v>0</v>
      </c>
      <c r="P2670" t="e">
        <f t="shared" si="165"/>
        <v>#DIV/0!</v>
      </c>
      <c r="Q2670" t="s">
        <v>8309</v>
      </c>
      <c r="R2670" t="s">
        <v>8312</v>
      </c>
      <c r="S2670" s="15">
        <f t="shared" si="166"/>
        <v>42239.573993055557</v>
      </c>
      <c r="T2670" s="15">
        <f t="shared" si="167"/>
        <v>42289.573993055557</v>
      </c>
    </row>
    <row r="2671" spans="1:20" ht="48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>
        <f t="shared" si="164"/>
        <v>101.73</v>
      </c>
      <c r="P2671">
        <f t="shared" si="165"/>
        <v>20005149.555555556</v>
      </c>
      <c r="Q2671" t="s">
        <v>8316</v>
      </c>
      <c r="R2671" t="s">
        <v>8317</v>
      </c>
      <c r="S2671" s="15">
        <f t="shared" si="166"/>
        <v>42239.957962962959</v>
      </c>
      <c r="T2671" s="15">
        <f t="shared" si="167"/>
        <v>42260</v>
      </c>
    </row>
    <row r="2672" spans="1:20" ht="32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>
        <f t="shared" si="164"/>
        <v>39</v>
      </c>
      <c r="P2672">
        <f t="shared" si="165"/>
        <v>102889071.5</v>
      </c>
      <c r="Q2672" t="s">
        <v>8335</v>
      </c>
      <c r="R2672" t="s">
        <v>8336</v>
      </c>
      <c r="S2672" s="15">
        <f t="shared" si="166"/>
        <v>42240.840289351851</v>
      </c>
      <c r="T2672" s="15">
        <f t="shared" si="167"/>
        <v>42270.840289351851</v>
      </c>
    </row>
    <row r="2673" spans="1:20" ht="32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>
        <f t="shared" si="164"/>
        <v>115.75</v>
      </c>
      <c r="P2673">
        <f t="shared" si="165"/>
        <v>110803696.84615384</v>
      </c>
      <c r="Q2673" t="s">
        <v>8324</v>
      </c>
      <c r="R2673" t="s">
        <v>8325</v>
      </c>
      <c r="S2673" s="15">
        <f t="shared" si="166"/>
        <v>42240.852534722217</v>
      </c>
      <c r="T2673" s="15">
        <f t="shared" si="167"/>
        <v>42270.852534722217</v>
      </c>
    </row>
    <row r="2674" spans="1:20" ht="16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>
        <f t="shared" si="164"/>
        <v>1.7000000000000002</v>
      </c>
      <c r="P2674">
        <f t="shared" si="165"/>
        <v>720224232</v>
      </c>
      <c r="Q2674" t="s">
        <v>8337</v>
      </c>
      <c r="R2674" t="s">
        <v>8344</v>
      </c>
      <c r="S2674" s="15">
        <f t="shared" si="166"/>
        <v>42240.857222222221</v>
      </c>
      <c r="T2674" s="15">
        <f t="shared" si="167"/>
        <v>42270.857222222221</v>
      </c>
    </row>
    <row r="2675" spans="1:20" ht="48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>
        <f t="shared" si="164"/>
        <v>4.1000000000000005</v>
      </c>
      <c r="P2675">
        <f t="shared" si="165"/>
        <v>360124469</v>
      </c>
      <c r="Q2675" t="s">
        <v>8316</v>
      </c>
      <c r="R2675" t="s">
        <v>8356</v>
      </c>
      <c r="S2675" s="15">
        <f t="shared" si="166"/>
        <v>42241.429120370376</v>
      </c>
      <c r="T2675" s="15">
        <f t="shared" si="167"/>
        <v>42263.916666666672</v>
      </c>
    </row>
    <row r="2676" spans="1:20" ht="48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>
        <f t="shared" si="164"/>
        <v>0</v>
      </c>
      <c r="P2676" t="e">
        <f t="shared" si="165"/>
        <v>#DIV/0!</v>
      </c>
      <c r="Q2676" t="s">
        <v>8337</v>
      </c>
      <c r="R2676" t="s">
        <v>8342</v>
      </c>
      <c r="S2676" s="15">
        <f t="shared" si="166"/>
        <v>42241.613796296297</v>
      </c>
      <c r="T2676" s="15">
        <f t="shared" si="167"/>
        <v>42264.708333333328</v>
      </c>
    </row>
    <row r="2677" spans="1:20" ht="48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>
        <f t="shared" si="164"/>
        <v>1.375E-2</v>
      </c>
      <c r="P2677">
        <f t="shared" si="165"/>
        <v>720264882.5</v>
      </c>
      <c r="Q2677" t="s">
        <v>8318</v>
      </c>
      <c r="R2677" t="s">
        <v>8355</v>
      </c>
      <c r="S2677" s="15">
        <f t="shared" si="166"/>
        <v>42241.798206018517</v>
      </c>
      <c r="T2677" s="15">
        <f t="shared" si="167"/>
        <v>42271.798206018517</v>
      </c>
    </row>
    <row r="2678" spans="1:20" ht="48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>
        <f t="shared" si="164"/>
        <v>109.55</v>
      </c>
      <c r="P2678">
        <f t="shared" si="165"/>
        <v>28810701.640000001</v>
      </c>
      <c r="Q2678" t="s">
        <v>8324</v>
      </c>
      <c r="R2678" t="s">
        <v>8329</v>
      </c>
      <c r="S2678" s="15">
        <f t="shared" si="166"/>
        <v>42241.85974537037</v>
      </c>
      <c r="T2678" s="15">
        <f t="shared" si="167"/>
        <v>42271.85974537037</v>
      </c>
    </row>
    <row r="2679" spans="1:20" ht="48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>
        <f t="shared" si="164"/>
        <v>0</v>
      </c>
      <c r="P2679" t="e">
        <f t="shared" si="165"/>
        <v>#DIV/0!</v>
      </c>
      <c r="Q2679" t="s">
        <v>8318</v>
      </c>
      <c r="R2679" t="s">
        <v>8319</v>
      </c>
      <c r="S2679" s="15">
        <f t="shared" si="166"/>
        <v>42242.122210648144</v>
      </c>
      <c r="T2679" s="15">
        <f t="shared" si="167"/>
        <v>42272.122210648144</v>
      </c>
    </row>
    <row r="2680" spans="1:20" ht="32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>
        <f t="shared" si="164"/>
        <v>25</v>
      </c>
      <c r="P2680">
        <f t="shared" si="165"/>
        <v>240105437</v>
      </c>
      <c r="Q2680" t="s">
        <v>8316</v>
      </c>
      <c r="R2680" t="s">
        <v>8358</v>
      </c>
      <c r="S2680" s="15">
        <f t="shared" si="166"/>
        <v>42242.988680555558</v>
      </c>
      <c r="T2680" s="15">
        <f t="shared" si="167"/>
        <v>42272.988680555558</v>
      </c>
    </row>
    <row r="2681" spans="1:20" ht="64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>
        <f t="shared" si="164"/>
        <v>172.8</v>
      </c>
      <c r="P2681">
        <f t="shared" si="165"/>
        <v>12527391.486956522</v>
      </c>
      <c r="Q2681" t="s">
        <v>8335</v>
      </c>
      <c r="R2681" t="s">
        <v>8351</v>
      </c>
      <c r="S2681" s="15">
        <f t="shared" si="166"/>
        <v>42243.190057870372</v>
      </c>
      <c r="T2681" s="15">
        <f t="shared" si="167"/>
        <v>42273.190057870372</v>
      </c>
    </row>
    <row r="2682" spans="1:20" ht="32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>
        <f t="shared" si="164"/>
        <v>156.20000000000002</v>
      </c>
      <c r="P2682">
        <f t="shared" si="165"/>
        <v>7062194.2303921571</v>
      </c>
      <c r="Q2682" t="s">
        <v>8316</v>
      </c>
      <c r="R2682" t="s">
        <v>8317</v>
      </c>
      <c r="S2682" s="15">
        <f t="shared" si="166"/>
        <v>42243.6252662037</v>
      </c>
      <c r="T2682" s="15">
        <f t="shared" si="167"/>
        <v>42278.6252662037</v>
      </c>
    </row>
    <row r="2683" spans="1:20" ht="48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>
        <f t="shared" si="164"/>
        <v>9.6153846153846159E-2</v>
      </c>
      <c r="P2683">
        <f t="shared" si="165"/>
        <v>1440701890</v>
      </c>
      <c r="Q2683" t="s">
        <v>8316</v>
      </c>
      <c r="R2683" t="s">
        <v>8317</v>
      </c>
      <c r="S2683" s="15">
        <f t="shared" si="166"/>
        <v>42243.790393518517</v>
      </c>
      <c r="T2683" s="15">
        <f t="shared" si="167"/>
        <v>42303.790393518517</v>
      </c>
    </row>
    <row r="2684" spans="1:20" ht="64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>
        <f t="shared" si="164"/>
        <v>0</v>
      </c>
      <c r="P2684" t="e">
        <f t="shared" si="165"/>
        <v>#DIV/0!</v>
      </c>
      <c r="Q2684" t="s">
        <v>8309</v>
      </c>
      <c r="R2684" t="s">
        <v>8313</v>
      </c>
      <c r="S2684" s="15">
        <f t="shared" si="166"/>
        <v>42243.961273148147</v>
      </c>
      <c r="T2684" s="15">
        <f t="shared" si="167"/>
        <v>42278</v>
      </c>
    </row>
    <row r="2685" spans="1:20" ht="48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>
        <f t="shared" si="164"/>
        <v>2.5545454545454547</v>
      </c>
      <c r="P2685">
        <f t="shared" si="165"/>
        <v>205826729.14285713</v>
      </c>
      <c r="Q2685" t="s">
        <v>8335</v>
      </c>
      <c r="R2685" t="s">
        <v>8352</v>
      </c>
      <c r="S2685" s="15">
        <f t="shared" si="166"/>
        <v>42244.776666666665</v>
      </c>
      <c r="T2685" s="15">
        <f t="shared" si="167"/>
        <v>42274.776666666665</v>
      </c>
    </row>
    <row r="2686" spans="1:20" ht="48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>
        <f t="shared" si="164"/>
        <v>0</v>
      </c>
      <c r="P2686" t="e">
        <f t="shared" si="165"/>
        <v>#DIV/0!</v>
      </c>
      <c r="Q2686" t="s">
        <v>8324</v>
      </c>
      <c r="R2686" t="s">
        <v>8346</v>
      </c>
      <c r="S2686" s="15">
        <f t="shared" si="166"/>
        <v>42245.016736111109</v>
      </c>
      <c r="T2686" s="15">
        <f t="shared" si="167"/>
        <v>42256.666666666672</v>
      </c>
    </row>
    <row r="2687" spans="1:20" ht="48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>
        <f t="shared" si="164"/>
        <v>21.85</v>
      </c>
      <c r="P2687">
        <f t="shared" si="165"/>
        <v>160091849.66666666</v>
      </c>
      <c r="Q2687" t="s">
        <v>8316</v>
      </c>
      <c r="R2687" t="s">
        <v>8317</v>
      </c>
      <c r="S2687" s="15">
        <f t="shared" si="166"/>
        <v>42245.234340277777</v>
      </c>
      <c r="T2687" s="15">
        <f t="shared" si="167"/>
        <v>42263.234340277777</v>
      </c>
    </row>
    <row r="2688" spans="1:20" ht="32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>
        <f t="shared" si="164"/>
        <v>0.15227272727272728</v>
      </c>
      <c r="P2688">
        <f t="shared" si="165"/>
        <v>240138355.66666666</v>
      </c>
      <c r="Q2688" t="s">
        <v>8316</v>
      </c>
      <c r="R2688" t="s">
        <v>8356</v>
      </c>
      <c r="S2688" s="15">
        <f t="shared" si="166"/>
        <v>42245.274699074071</v>
      </c>
      <c r="T2688" s="15">
        <f t="shared" si="167"/>
        <v>42275.274699074071</v>
      </c>
    </row>
    <row r="2689" spans="1:20" ht="32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>
        <f t="shared" si="164"/>
        <v>9.3000000000000007</v>
      </c>
      <c r="P2689">
        <f t="shared" si="165"/>
        <v>480320351</v>
      </c>
      <c r="Q2689" t="s">
        <v>8337</v>
      </c>
      <c r="R2689" t="s">
        <v>8344</v>
      </c>
      <c r="S2689" s="15">
        <f t="shared" si="166"/>
        <v>42246.789965277778</v>
      </c>
      <c r="T2689" s="15">
        <f t="shared" si="167"/>
        <v>42303.888888888891</v>
      </c>
    </row>
    <row r="2690" spans="1:20" ht="48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>
        <f t="shared" ref="O2690:O2753" si="168">(E2690/D2690)*100</f>
        <v>2.44</v>
      </c>
      <c r="P2690">
        <f t="shared" ref="P2690:P2753" si="169">(J2690/L2690)</f>
        <v>160107684.33333334</v>
      </c>
      <c r="Q2690" t="s">
        <v>8316</v>
      </c>
      <c r="R2690" t="s">
        <v>8356</v>
      </c>
      <c r="S2690" s="15">
        <f t="shared" ref="S2690:S2753" si="170">(((J2690/60)/60)/24)+DATE(1970,1,1)</f>
        <v>42246.883784722217</v>
      </c>
      <c r="T2690" s="15">
        <f t="shared" ref="T2690:T2753" si="171">(((I2690/60)/60)/24)+DATE(1970,1,1)</f>
        <v>42276.883784722217</v>
      </c>
    </row>
    <row r="2691" spans="1:20" ht="48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>
        <f t="shared" si="168"/>
        <v>21.363333333333333</v>
      </c>
      <c r="P2691">
        <f t="shared" si="169"/>
        <v>11909273.719008265</v>
      </c>
      <c r="Q2691" t="s">
        <v>8318</v>
      </c>
      <c r="R2691" t="s">
        <v>8319</v>
      </c>
      <c r="S2691" s="15">
        <f t="shared" si="170"/>
        <v>42247.496759259258</v>
      </c>
      <c r="T2691" s="15">
        <f t="shared" si="171"/>
        <v>42278.207638888889</v>
      </c>
    </row>
    <row r="2692" spans="1:20" ht="32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>
        <f t="shared" si="168"/>
        <v>145.70000000000002</v>
      </c>
      <c r="P2692">
        <f t="shared" si="169"/>
        <v>6491137.1936936937</v>
      </c>
      <c r="Q2692" t="s">
        <v>8337</v>
      </c>
      <c r="R2692" t="s">
        <v>8338</v>
      </c>
      <c r="S2692" s="15">
        <f t="shared" si="170"/>
        <v>42247.616400462968</v>
      </c>
      <c r="T2692" s="15">
        <f t="shared" si="171"/>
        <v>42279.960416666669</v>
      </c>
    </row>
    <row r="2693" spans="1:20" ht="48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>
        <f t="shared" si="168"/>
        <v>36.404444444444444</v>
      </c>
      <c r="P2693">
        <f t="shared" si="169"/>
        <v>11811874.245901639</v>
      </c>
      <c r="Q2693" t="s">
        <v>8337</v>
      </c>
      <c r="R2693" t="s">
        <v>8338</v>
      </c>
      <c r="S2693" s="15">
        <f t="shared" si="170"/>
        <v>42247.803912037038</v>
      </c>
      <c r="T2693" s="15">
        <f t="shared" si="171"/>
        <v>42279.75</v>
      </c>
    </row>
    <row r="2694" spans="1:20" ht="48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>
        <f t="shared" si="168"/>
        <v>66.84</v>
      </c>
      <c r="P2694">
        <f t="shared" si="169"/>
        <v>21509132.716417909</v>
      </c>
      <c r="Q2694" t="s">
        <v>8316</v>
      </c>
      <c r="R2694" t="s">
        <v>8356</v>
      </c>
      <c r="S2694" s="15">
        <f t="shared" si="170"/>
        <v>42248.535787037035</v>
      </c>
      <c r="T2694" s="15">
        <f t="shared" si="171"/>
        <v>42277.75</v>
      </c>
    </row>
    <row r="2695" spans="1:20" ht="64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>
        <f t="shared" si="168"/>
        <v>2.105</v>
      </c>
      <c r="P2695">
        <f t="shared" si="169"/>
        <v>120093314.5</v>
      </c>
      <c r="Q2695" t="s">
        <v>8316</v>
      </c>
      <c r="R2695" t="s">
        <v>8317</v>
      </c>
      <c r="S2695" s="15">
        <f t="shared" si="170"/>
        <v>42248.627013888887</v>
      </c>
      <c r="T2695" s="15">
        <f t="shared" si="171"/>
        <v>42278.627013888887</v>
      </c>
    </row>
    <row r="2696" spans="1:20" ht="48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>
        <f t="shared" si="168"/>
        <v>16.25</v>
      </c>
      <c r="P2696">
        <f t="shared" si="169"/>
        <v>84771777.764705881</v>
      </c>
      <c r="Q2696" t="s">
        <v>8309</v>
      </c>
      <c r="R2696" t="s">
        <v>8313</v>
      </c>
      <c r="S2696" s="15">
        <f t="shared" si="170"/>
        <v>42248.632199074069</v>
      </c>
      <c r="T2696" s="15">
        <f t="shared" si="171"/>
        <v>42283.632199074069</v>
      </c>
    </row>
    <row r="2697" spans="1:20" ht="48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>
        <f t="shared" si="168"/>
        <v>103.15</v>
      </c>
      <c r="P2697">
        <f t="shared" si="169"/>
        <v>31328715.434782609</v>
      </c>
      <c r="Q2697" t="s">
        <v>8316</v>
      </c>
      <c r="R2697" t="s">
        <v>8317</v>
      </c>
      <c r="S2697" s="15">
        <f t="shared" si="170"/>
        <v>42248.640162037031</v>
      </c>
      <c r="T2697" s="15">
        <f t="shared" si="171"/>
        <v>42279.75</v>
      </c>
    </row>
    <row r="2698" spans="1:20" ht="48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>
        <f t="shared" si="168"/>
        <v>104.52</v>
      </c>
      <c r="P2698">
        <f t="shared" si="169"/>
        <v>22171167.476923078</v>
      </c>
      <c r="Q2698" t="s">
        <v>8316</v>
      </c>
      <c r="R2698" t="s">
        <v>8317</v>
      </c>
      <c r="S2698" s="15">
        <f t="shared" si="170"/>
        <v>42248.697754629626</v>
      </c>
      <c r="T2698" s="15">
        <f t="shared" si="171"/>
        <v>42283.697754629626</v>
      </c>
    </row>
    <row r="2699" spans="1:20" ht="64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>
        <f t="shared" si="168"/>
        <v>0</v>
      </c>
      <c r="P2699" t="e">
        <f t="shared" si="169"/>
        <v>#DIV/0!</v>
      </c>
      <c r="Q2699" t="s">
        <v>8324</v>
      </c>
      <c r="R2699" t="s">
        <v>8327</v>
      </c>
      <c r="S2699" s="15">
        <f t="shared" si="170"/>
        <v>42248.723738425921</v>
      </c>
      <c r="T2699" s="15">
        <f t="shared" si="171"/>
        <v>42268.723738425921</v>
      </c>
    </row>
    <row r="2700" spans="1:20" ht="48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>
        <f t="shared" si="168"/>
        <v>0.36666666666666664</v>
      </c>
      <c r="P2700">
        <f t="shared" si="169"/>
        <v>480378047.33333331</v>
      </c>
      <c r="Q2700" t="s">
        <v>8318</v>
      </c>
      <c r="R2700" t="s">
        <v>8319</v>
      </c>
      <c r="S2700" s="15">
        <f t="shared" si="170"/>
        <v>42248.793310185181</v>
      </c>
      <c r="T2700" s="15">
        <f t="shared" si="171"/>
        <v>42278.793310185181</v>
      </c>
    </row>
    <row r="2701" spans="1:20" ht="48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>
        <f t="shared" si="168"/>
        <v>111.1</v>
      </c>
      <c r="P2701">
        <f t="shared" si="169"/>
        <v>33514962.720930234</v>
      </c>
      <c r="Q2701" t="s">
        <v>8324</v>
      </c>
      <c r="R2701" t="s">
        <v>8328</v>
      </c>
      <c r="S2701" s="15">
        <f t="shared" si="170"/>
        <v>42248.90042824074</v>
      </c>
      <c r="T2701" s="15">
        <f t="shared" si="171"/>
        <v>42277.811805555553</v>
      </c>
    </row>
    <row r="2702" spans="1:20" ht="32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>
        <f t="shared" si="168"/>
        <v>0</v>
      </c>
      <c r="P2702" t="e">
        <f t="shared" si="169"/>
        <v>#DIV/0!</v>
      </c>
      <c r="Q2702" t="s">
        <v>8318</v>
      </c>
      <c r="R2702" t="s">
        <v>8319</v>
      </c>
      <c r="S2702" s="15">
        <f t="shared" si="170"/>
        <v>42248.934675925921</v>
      </c>
      <c r="T2702" s="15">
        <f t="shared" si="171"/>
        <v>42303.934675925921</v>
      </c>
    </row>
    <row r="2703" spans="1:20" ht="48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>
        <f t="shared" si="168"/>
        <v>25.25</v>
      </c>
      <c r="P2703">
        <f t="shared" si="169"/>
        <v>43671442.18181818</v>
      </c>
      <c r="Q2703" t="s">
        <v>8309</v>
      </c>
      <c r="R2703" t="s">
        <v>8313</v>
      </c>
      <c r="S2703" s="15">
        <f t="shared" si="170"/>
        <v>42249.064722222218</v>
      </c>
      <c r="T2703" s="15">
        <f t="shared" si="171"/>
        <v>42278.208333333328</v>
      </c>
    </row>
    <row r="2704" spans="1:20" ht="48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>
        <f t="shared" si="168"/>
        <v>8.666666666666667E-2</v>
      </c>
      <c r="P2704">
        <f t="shared" si="169"/>
        <v>720604857.5</v>
      </c>
      <c r="Q2704" t="s">
        <v>8318</v>
      </c>
      <c r="R2704" t="s">
        <v>8319</v>
      </c>
      <c r="S2704" s="15">
        <f t="shared" si="170"/>
        <v>42249.667997685188</v>
      </c>
      <c r="T2704" s="15">
        <f t="shared" si="171"/>
        <v>42294.667997685188</v>
      </c>
    </row>
    <row r="2705" spans="1:20" ht="48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>
        <f t="shared" si="168"/>
        <v>106.03</v>
      </c>
      <c r="P2705">
        <f t="shared" si="169"/>
        <v>14130294.960784314</v>
      </c>
      <c r="Q2705" t="s">
        <v>8316</v>
      </c>
      <c r="R2705" t="s">
        <v>8317</v>
      </c>
      <c r="S2705" s="15">
        <f t="shared" si="170"/>
        <v>42250.598217592589</v>
      </c>
      <c r="T2705" s="15">
        <f t="shared" si="171"/>
        <v>42270.598217592589</v>
      </c>
    </row>
    <row r="2706" spans="1:20" ht="48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>
        <f t="shared" si="168"/>
        <v>51.4</v>
      </c>
      <c r="P2706">
        <f t="shared" si="169"/>
        <v>25285923.596491229</v>
      </c>
      <c r="Q2706" t="s">
        <v>8321</v>
      </c>
      <c r="R2706" t="s">
        <v>8323</v>
      </c>
      <c r="S2706" s="15">
        <f t="shared" si="170"/>
        <v>42250.685706018514</v>
      </c>
      <c r="T2706" s="15">
        <f t="shared" si="171"/>
        <v>42288.208333333328</v>
      </c>
    </row>
    <row r="2707" spans="1:20" ht="48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>
        <f t="shared" si="168"/>
        <v>143.65230769230772</v>
      </c>
      <c r="P2707">
        <f t="shared" si="169"/>
        <v>1152149.6738609113</v>
      </c>
      <c r="Q2707" t="s">
        <v>8318</v>
      </c>
      <c r="R2707" t="s">
        <v>8354</v>
      </c>
      <c r="S2707" s="15">
        <f t="shared" si="170"/>
        <v>42251.16715277778</v>
      </c>
      <c r="T2707" s="15">
        <f t="shared" si="171"/>
        <v>42288.041666666672</v>
      </c>
    </row>
    <row r="2708" spans="1:20" ht="48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>
        <f t="shared" si="168"/>
        <v>0.48960000000000004</v>
      </c>
      <c r="P2708">
        <f t="shared" si="169"/>
        <v>360358796.5</v>
      </c>
      <c r="Q2708" t="s">
        <v>8335</v>
      </c>
      <c r="R2708" t="s">
        <v>8336</v>
      </c>
      <c r="S2708" s="15">
        <f t="shared" si="170"/>
        <v>42252.277615740735</v>
      </c>
      <c r="T2708" s="15">
        <f t="shared" si="171"/>
        <v>42282.277615740735</v>
      </c>
    </row>
    <row r="2709" spans="1:20" ht="32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>
        <f t="shared" si="168"/>
        <v>100.78754285714287</v>
      </c>
      <c r="P2709">
        <f t="shared" si="169"/>
        <v>5358558.3048327137</v>
      </c>
      <c r="Q2709" t="s">
        <v>8316</v>
      </c>
      <c r="R2709" t="s">
        <v>8317</v>
      </c>
      <c r="S2709" s="15">
        <f t="shared" si="170"/>
        <v>42252.474351851852</v>
      </c>
      <c r="T2709" s="15">
        <f t="shared" si="171"/>
        <v>42276.165972222225</v>
      </c>
    </row>
    <row r="2710" spans="1:20" ht="48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>
        <f t="shared" si="168"/>
        <v>120</v>
      </c>
      <c r="P2710">
        <f t="shared" si="169"/>
        <v>360369840.25</v>
      </c>
      <c r="Q2710" t="s">
        <v>8337</v>
      </c>
      <c r="R2710" t="s">
        <v>8338</v>
      </c>
      <c r="S2710" s="15">
        <f t="shared" si="170"/>
        <v>42252.788900462961</v>
      </c>
      <c r="T2710" s="15">
        <f t="shared" si="171"/>
        <v>42282.788900462961</v>
      </c>
    </row>
    <row r="2711" spans="1:20" ht="48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>
        <f t="shared" si="168"/>
        <v>0</v>
      </c>
      <c r="P2711" t="e">
        <f t="shared" si="169"/>
        <v>#DIV/0!</v>
      </c>
      <c r="Q2711" t="s">
        <v>8316</v>
      </c>
      <c r="R2711" t="s">
        <v>8317</v>
      </c>
      <c r="S2711" s="15">
        <f t="shared" si="170"/>
        <v>42253.633159722223</v>
      </c>
      <c r="T2711" s="15">
        <f t="shared" si="171"/>
        <v>42313.674826388888</v>
      </c>
    </row>
    <row r="2712" spans="1:20" ht="48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>
        <f t="shared" si="168"/>
        <v>128</v>
      </c>
      <c r="P2712">
        <f t="shared" si="169"/>
        <v>38961001.270270273</v>
      </c>
      <c r="Q2712" t="s">
        <v>8316</v>
      </c>
      <c r="R2712" t="s">
        <v>8356</v>
      </c>
      <c r="S2712" s="15">
        <f t="shared" si="170"/>
        <v>42253.688043981485</v>
      </c>
      <c r="T2712" s="15">
        <f t="shared" si="171"/>
        <v>42283.688043981485</v>
      </c>
    </row>
    <row r="2713" spans="1:20" ht="32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>
        <f t="shared" si="168"/>
        <v>100.07692307692308</v>
      </c>
      <c r="P2713">
        <f t="shared" si="169"/>
        <v>46502510.483870968</v>
      </c>
      <c r="Q2713" t="s">
        <v>8316</v>
      </c>
      <c r="R2713" t="s">
        <v>8317</v>
      </c>
      <c r="S2713" s="15">
        <f t="shared" si="170"/>
        <v>42253.928530092591</v>
      </c>
      <c r="T2713" s="15">
        <f t="shared" si="171"/>
        <v>42283.928530092591</v>
      </c>
    </row>
    <row r="2714" spans="1:20" ht="48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>
        <f t="shared" si="168"/>
        <v>100.37894736842105</v>
      </c>
      <c r="P2714">
        <f t="shared" si="169"/>
        <v>14861926.484536082</v>
      </c>
      <c r="Q2714" t="s">
        <v>8316</v>
      </c>
      <c r="R2714" t="s">
        <v>8317</v>
      </c>
      <c r="S2714" s="15">
        <f t="shared" si="170"/>
        <v>42254.264687499999</v>
      </c>
      <c r="T2714" s="15">
        <f t="shared" si="171"/>
        <v>42279.958333333328</v>
      </c>
    </row>
    <row r="2715" spans="1:20" ht="64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>
        <f t="shared" si="168"/>
        <v>119.98010000000001</v>
      </c>
      <c r="P2715">
        <f t="shared" si="169"/>
        <v>7709621.3529411769</v>
      </c>
      <c r="Q2715" t="s">
        <v>8316</v>
      </c>
      <c r="R2715" t="s">
        <v>8356</v>
      </c>
      <c r="S2715" s="15">
        <f t="shared" si="170"/>
        <v>42255.333252314813</v>
      </c>
      <c r="T2715" s="15">
        <f t="shared" si="171"/>
        <v>42285.333252314813</v>
      </c>
    </row>
    <row r="2716" spans="1:20" ht="48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>
        <f t="shared" si="168"/>
        <v>1.1831900000000002</v>
      </c>
      <c r="P2716">
        <f t="shared" si="169"/>
        <v>68653519.619047612</v>
      </c>
      <c r="Q2716" t="s">
        <v>8316</v>
      </c>
      <c r="R2716" t="s">
        <v>8356</v>
      </c>
      <c r="S2716" s="15">
        <f t="shared" si="170"/>
        <v>42255.619351851856</v>
      </c>
      <c r="T2716" s="15">
        <f t="shared" si="171"/>
        <v>42292.916666666672</v>
      </c>
    </row>
    <row r="2717" spans="1:20" ht="48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>
        <f t="shared" si="168"/>
        <v>0</v>
      </c>
      <c r="P2717" t="e">
        <f t="shared" si="169"/>
        <v>#DIV/0!</v>
      </c>
      <c r="Q2717" t="s">
        <v>8316</v>
      </c>
      <c r="R2717" t="s">
        <v>8358</v>
      </c>
      <c r="S2717" s="15">
        <f t="shared" si="170"/>
        <v>42255.696006944447</v>
      </c>
      <c r="T2717" s="15">
        <f t="shared" si="171"/>
        <v>42285.696006944447</v>
      </c>
    </row>
    <row r="2718" spans="1:20" ht="48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>
        <f t="shared" si="168"/>
        <v>0.15125</v>
      </c>
      <c r="P2718">
        <f t="shared" si="169"/>
        <v>480579607</v>
      </c>
      <c r="Q2718" t="s">
        <v>8316</v>
      </c>
      <c r="R2718" t="s">
        <v>8356</v>
      </c>
      <c r="S2718" s="15">
        <f t="shared" si="170"/>
        <v>42255.791909722218</v>
      </c>
      <c r="T2718" s="15">
        <f t="shared" si="171"/>
        <v>42285.791909722218</v>
      </c>
    </row>
    <row r="2719" spans="1:20" ht="16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>
        <f t="shared" si="168"/>
        <v>0</v>
      </c>
      <c r="P2719" t="e">
        <f t="shared" si="169"/>
        <v>#DIV/0!</v>
      </c>
      <c r="Q2719" t="s">
        <v>8309</v>
      </c>
      <c r="R2719" t="s">
        <v>8313</v>
      </c>
      <c r="S2719" s="15">
        <f t="shared" si="170"/>
        <v>42255.927824074075</v>
      </c>
      <c r="T2719" s="15">
        <f t="shared" si="171"/>
        <v>42285.874305555553</v>
      </c>
    </row>
    <row r="2720" spans="1:20" ht="48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>
        <f t="shared" si="168"/>
        <v>106.60000000000001</v>
      </c>
      <c r="P2720">
        <f t="shared" si="169"/>
        <v>14712149.571428571</v>
      </c>
      <c r="Q2720" t="s">
        <v>8309</v>
      </c>
      <c r="R2720" t="s">
        <v>8310</v>
      </c>
      <c r="S2720" s="15">
        <f t="shared" si="170"/>
        <v>42256.391875000001</v>
      </c>
      <c r="T2720" s="15">
        <f t="shared" si="171"/>
        <v>42274.843055555553</v>
      </c>
    </row>
    <row r="2721" spans="1:20" ht="48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>
        <f t="shared" si="168"/>
        <v>110.00000000000001</v>
      </c>
      <c r="P2721">
        <f t="shared" si="169"/>
        <v>27727362.076923076</v>
      </c>
      <c r="Q2721" t="s">
        <v>8316</v>
      </c>
      <c r="R2721" t="s">
        <v>8317</v>
      </c>
      <c r="S2721" s="15">
        <f t="shared" si="170"/>
        <v>42256.764212962968</v>
      </c>
      <c r="T2721" s="15">
        <f t="shared" si="171"/>
        <v>42283.957638888889</v>
      </c>
    </row>
    <row r="2722" spans="1:20" ht="48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>
        <f t="shared" si="168"/>
        <v>0</v>
      </c>
      <c r="P2722" t="e">
        <f t="shared" si="169"/>
        <v>#DIV/0!</v>
      </c>
      <c r="Q2722" t="s">
        <v>8337</v>
      </c>
      <c r="R2722" t="s">
        <v>8344</v>
      </c>
      <c r="S2722" s="15">
        <f t="shared" si="170"/>
        <v>42256.984791666662</v>
      </c>
      <c r="T2722" s="15">
        <f t="shared" si="171"/>
        <v>42286.984791666662</v>
      </c>
    </row>
    <row r="2723" spans="1:20" ht="48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>
        <f t="shared" si="168"/>
        <v>2.0549999999999997</v>
      </c>
      <c r="P2723">
        <f t="shared" si="169"/>
        <v>180230561.625</v>
      </c>
      <c r="Q2723" t="s">
        <v>8318</v>
      </c>
      <c r="R2723" t="s">
        <v>8320</v>
      </c>
      <c r="S2723" s="15">
        <f t="shared" si="170"/>
        <v>42257.014965277776</v>
      </c>
      <c r="T2723" s="15">
        <f t="shared" si="171"/>
        <v>42317.056631944448</v>
      </c>
    </row>
    <row r="2724" spans="1:20" ht="48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>
        <f t="shared" si="168"/>
        <v>32</v>
      </c>
      <c r="P2724">
        <f t="shared" si="169"/>
        <v>480631416</v>
      </c>
      <c r="Q2724" t="s">
        <v>8316</v>
      </c>
      <c r="R2724" t="s">
        <v>8317</v>
      </c>
      <c r="S2724" s="15">
        <f t="shared" si="170"/>
        <v>42257.590833333335</v>
      </c>
      <c r="T2724" s="15">
        <f t="shared" si="171"/>
        <v>42271.590833333335</v>
      </c>
    </row>
    <row r="2725" spans="1:20" ht="32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>
        <f t="shared" si="168"/>
        <v>111.99130434782609</v>
      </c>
      <c r="P2725">
        <f t="shared" si="169"/>
        <v>41197699.085714288</v>
      </c>
      <c r="Q2725" t="s">
        <v>8318</v>
      </c>
      <c r="R2725" t="s">
        <v>8320</v>
      </c>
      <c r="S2725" s="15">
        <f t="shared" si="170"/>
        <v>42257.882731481484</v>
      </c>
      <c r="T2725" s="15">
        <f t="shared" si="171"/>
        <v>42292.882731481484</v>
      </c>
    </row>
    <row r="2726" spans="1:20" ht="48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>
        <f t="shared" si="168"/>
        <v>0.6</v>
      </c>
      <c r="P2726">
        <f t="shared" si="169"/>
        <v>720977634.5</v>
      </c>
      <c r="Q2726" t="s">
        <v>8335</v>
      </c>
      <c r="R2726" t="s">
        <v>8352</v>
      </c>
      <c r="S2726" s="15">
        <f t="shared" si="170"/>
        <v>42258.297094907408</v>
      </c>
      <c r="T2726" s="15">
        <f t="shared" si="171"/>
        <v>42280.875</v>
      </c>
    </row>
    <row r="2727" spans="1:20" ht="48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>
        <f t="shared" si="168"/>
        <v>4.583333333333333</v>
      </c>
      <c r="P2727">
        <f t="shared" si="169"/>
        <v>480661819.33333331</v>
      </c>
      <c r="Q2727" t="s">
        <v>8316</v>
      </c>
      <c r="R2727" t="s">
        <v>8317</v>
      </c>
      <c r="S2727" s="15">
        <f t="shared" si="170"/>
        <v>42258.646504629629</v>
      </c>
      <c r="T2727" s="15">
        <f t="shared" si="171"/>
        <v>42288.645196759258</v>
      </c>
    </row>
    <row r="2728" spans="1:20" ht="32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>
        <f t="shared" si="168"/>
        <v>0.1</v>
      </c>
      <c r="P2728">
        <f t="shared" si="169"/>
        <v>720998510</v>
      </c>
      <c r="Q2728" t="s">
        <v>8321</v>
      </c>
      <c r="R2728" t="s">
        <v>8340</v>
      </c>
      <c r="S2728" s="15">
        <f t="shared" si="170"/>
        <v>42258.780324074076</v>
      </c>
      <c r="T2728" s="15">
        <f t="shared" si="171"/>
        <v>42288.780324074076</v>
      </c>
    </row>
    <row r="2729" spans="1:20" ht="48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>
        <f t="shared" si="168"/>
        <v>41.857142857142861</v>
      </c>
      <c r="P2729">
        <f t="shared" si="169"/>
        <v>75898047.263157889</v>
      </c>
      <c r="Q2729" t="s">
        <v>8309</v>
      </c>
      <c r="R2729" t="s">
        <v>8313</v>
      </c>
      <c r="S2729" s="15">
        <f t="shared" si="170"/>
        <v>42259.542800925927</v>
      </c>
      <c r="T2729" s="15">
        <f t="shared" si="171"/>
        <v>42287.875</v>
      </c>
    </row>
    <row r="2730" spans="1:20" ht="48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>
        <f t="shared" si="168"/>
        <v>0</v>
      </c>
      <c r="P2730" t="e">
        <f t="shared" si="169"/>
        <v>#DIV/0!</v>
      </c>
      <c r="Q2730" t="s">
        <v>8335</v>
      </c>
      <c r="R2730" t="s">
        <v>8336</v>
      </c>
      <c r="S2730" s="15">
        <f t="shared" si="170"/>
        <v>42260.528807870374</v>
      </c>
      <c r="T2730" s="15">
        <f t="shared" si="171"/>
        <v>42290.528807870374</v>
      </c>
    </row>
    <row r="2731" spans="1:20" ht="48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>
        <f t="shared" si="168"/>
        <v>170.28880000000001</v>
      </c>
      <c r="P2731">
        <f t="shared" si="169"/>
        <v>7671446.9202127662</v>
      </c>
      <c r="Q2731" t="s">
        <v>8309</v>
      </c>
      <c r="R2731" t="s">
        <v>8314</v>
      </c>
      <c r="S2731" s="15">
        <f t="shared" si="170"/>
        <v>42261.500243055561</v>
      </c>
      <c r="T2731" s="15">
        <f t="shared" si="171"/>
        <v>42291.500243055561</v>
      </c>
    </row>
    <row r="2732" spans="1:20" ht="48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>
        <f t="shared" si="168"/>
        <v>5</v>
      </c>
      <c r="P2732">
        <f t="shared" si="169"/>
        <v>1442243484</v>
      </c>
      <c r="Q2732" t="s">
        <v>8316</v>
      </c>
      <c r="R2732" t="s">
        <v>8317</v>
      </c>
      <c r="S2732" s="15">
        <f t="shared" si="170"/>
        <v>42261.632916666669</v>
      </c>
      <c r="T2732" s="15">
        <f t="shared" si="171"/>
        <v>42266.165972222225</v>
      </c>
    </row>
    <row r="2733" spans="1:20" ht="48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>
        <f t="shared" si="168"/>
        <v>116.19999999999999</v>
      </c>
      <c r="P2733">
        <f t="shared" si="169"/>
        <v>22893143.857142858</v>
      </c>
      <c r="Q2733" t="s">
        <v>8316</v>
      </c>
      <c r="R2733" t="s">
        <v>8317</v>
      </c>
      <c r="S2733" s="15">
        <f t="shared" si="170"/>
        <v>42261.917395833334</v>
      </c>
      <c r="T2733" s="15">
        <f t="shared" si="171"/>
        <v>42291.917395833334</v>
      </c>
    </row>
    <row r="2734" spans="1:20" ht="48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>
        <f t="shared" si="168"/>
        <v>102.83750000000001</v>
      </c>
      <c r="P2734">
        <f t="shared" si="169"/>
        <v>20313852.985915493</v>
      </c>
      <c r="Q2734" t="s">
        <v>8316</v>
      </c>
      <c r="R2734" t="s">
        <v>8317</v>
      </c>
      <c r="S2734" s="15">
        <f t="shared" si="170"/>
        <v>42262.096782407403</v>
      </c>
      <c r="T2734" s="15">
        <f t="shared" si="171"/>
        <v>42286</v>
      </c>
    </row>
    <row r="2735" spans="1:20" ht="48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>
        <f t="shared" si="168"/>
        <v>72.989999999999995</v>
      </c>
      <c r="P2735">
        <f t="shared" si="169"/>
        <v>40063451.472222224</v>
      </c>
      <c r="Q2735" t="s">
        <v>8318</v>
      </c>
      <c r="R2735" t="s">
        <v>8320</v>
      </c>
      <c r="S2735" s="15">
        <f t="shared" si="170"/>
        <v>42262.104780092588</v>
      </c>
      <c r="T2735" s="15">
        <f t="shared" si="171"/>
        <v>42292.104780092588</v>
      </c>
    </row>
    <row r="2736" spans="1:20" ht="32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>
        <f t="shared" si="168"/>
        <v>146.97777777777779</v>
      </c>
      <c r="P2736">
        <f t="shared" si="169"/>
        <v>5746259.7529880479</v>
      </c>
      <c r="Q2736" t="s">
        <v>8332</v>
      </c>
      <c r="R2736" t="s">
        <v>8350</v>
      </c>
      <c r="S2736" s="15">
        <f t="shared" si="170"/>
        <v>42262.416643518518</v>
      </c>
      <c r="T2736" s="15">
        <f t="shared" si="171"/>
        <v>42292.416643518518</v>
      </c>
    </row>
    <row r="2737" spans="1:20" ht="48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>
        <f t="shared" si="168"/>
        <v>0.2</v>
      </c>
      <c r="P2737">
        <f t="shared" si="169"/>
        <v>1442348558</v>
      </c>
      <c r="Q2737" t="s">
        <v>8318</v>
      </c>
      <c r="R2737" t="s">
        <v>8319</v>
      </c>
      <c r="S2737" s="15">
        <f t="shared" si="170"/>
        <v>42262.849050925928</v>
      </c>
      <c r="T2737" s="15">
        <f t="shared" si="171"/>
        <v>42292.849050925928</v>
      </c>
    </row>
    <row r="2738" spans="1:20" ht="48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>
        <f t="shared" si="168"/>
        <v>113.015</v>
      </c>
      <c r="P2738">
        <f t="shared" si="169"/>
        <v>2598955.6342342342</v>
      </c>
      <c r="Q2738" t="s">
        <v>8309</v>
      </c>
      <c r="R2738" t="s">
        <v>8314</v>
      </c>
      <c r="S2738" s="15">
        <f t="shared" si="170"/>
        <v>42263.680289351847</v>
      </c>
      <c r="T2738" s="15">
        <f t="shared" si="171"/>
        <v>42305.333333333328</v>
      </c>
    </row>
    <row r="2739" spans="1:20" ht="48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>
        <f t="shared" si="168"/>
        <v>6.9999999999999993E-2</v>
      </c>
      <c r="P2739">
        <f t="shared" si="169"/>
        <v>721210676</v>
      </c>
      <c r="Q2739" t="s">
        <v>8316</v>
      </c>
      <c r="R2739" t="s">
        <v>8356</v>
      </c>
      <c r="S2739" s="15">
        <f t="shared" si="170"/>
        <v>42263.691574074073</v>
      </c>
      <c r="T2739" s="15">
        <f t="shared" si="171"/>
        <v>42293.691574074073</v>
      </c>
    </row>
    <row r="2740" spans="1:20" ht="48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>
        <f t="shared" si="168"/>
        <v>116.94725</v>
      </c>
      <c r="P2740">
        <f t="shared" si="169"/>
        <v>4593770.4140127385</v>
      </c>
      <c r="Q2740" t="s">
        <v>8309</v>
      </c>
      <c r="R2740" t="s">
        <v>8314</v>
      </c>
      <c r="S2740" s="15">
        <f t="shared" si="170"/>
        <v>42263.952662037031</v>
      </c>
      <c r="T2740" s="15">
        <f t="shared" si="171"/>
        <v>42294.083333333328</v>
      </c>
    </row>
    <row r="2741" spans="1:20" ht="48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>
        <f t="shared" si="168"/>
        <v>109.84</v>
      </c>
      <c r="P2741">
        <f t="shared" si="169"/>
        <v>32054960.222222224</v>
      </c>
      <c r="Q2741" t="s">
        <v>8316</v>
      </c>
      <c r="R2741" t="s">
        <v>8317</v>
      </c>
      <c r="S2741" s="15">
        <f t="shared" si="170"/>
        <v>42264.29178240741</v>
      </c>
      <c r="T2741" s="15">
        <f t="shared" si="171"/>
        <v>42294.29178240741</v>
      </c>
    </row>
    <row r="2742" spans="1:20" ht="32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>
        <f t="shared" si="168"/>
        <v>0</v>
      </c>
      <c r="P2742" t="e">
        <f t="shared" si="169"/>
        <v>#DIV/0!</v>
      </c>
      <c r="Q2742" t="s">
        <v>8318</v>
      </c>
      <c r="R2742" t="s">
        <v>8319</v>
      </c>
      <c r="S2742" s="15">
        <f t="shared" si="170"/>
        <v>42264.620115740734</v>
      </c>
      <c r="T2742" s="15">
        <f t="shared" si="171"/>
        <v>42294.620115740734</v>
      </c>
    </row>
    <row r="2743" spans="1:20" ht="48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>
        <f t="shared" si="168"/>
        <v>39.395294117647055</v>
      </c>
      <c r="P2743">
        <f t="shared" si="169"/>
        <v>5061513.0421052631</v>
      </c>
      <c r="Q2743" t="s">
        <v>8318</v>
      </c>
      <c r="R2743" t="s">
        <v>8347</v>
      </c>
      <c r="S2743" s="15">
        <f t="shared" si="170"/>
        <v>42264.963159722218</v>
      </c>
      <c r="T2743" s="15">
        <f t="shared" si="171"/>
        <v>42308.947916666672</v>
      </c>
    </row>
    <row r="2744" spans="1:20" ht="48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>
        <f t="shared" si="168"/>
        <v>103.56666666666668</v>
      </c>
      <c r="P2744">
        <f t="shared" si="169"/>
        <v>18494056.051282052</v>
      </c>
      <c r="Q2744" t="s">
        <v>8316</v>
      </c>
      <c r="R2744" t="s">
        <v>8317</v>
      </c>
      <c r="S2744" s="15">
        <f t="shared" si="170"/>
        <v>42265.022824074069</v>
      </c>
      <c r="T2744" s="15">
        <f t="shared" si="171"/>
        <v>42285.022824074069</v>
      </c>
    </row>
    <row r="2745" spans="1:20" ht="48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>
        <f t="shared" si="168"/>
        <v>13.020000000000001</v>
      </c>
      <c r="P2745">
        <f t="shared" si="169"/>
        <v>206084775.2857143</v>
      </c>
      <c r="Q2745" t="s">
        <v>8316</v>
      </c>
      <c r="R2745" t="s">
        <v>8317</v>
      </c>
      <c r="S2745" s="15">
        <f t="shared" si="170"/>
        <v>42265.683182870373</v>
      </c>
      <c r="T2745" s="15">
        <f t="shared" si="171"/>
        <v>42293.207638888889</v>
      </c>
    </row>
    <row r="2746" spans="1:20" ht="48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>
        <f t="shared" si="168"/>
        <v>16.376923076923077</v>
      </c>
      <c r="P2746">
        <f t="shared" si="169"/>
        <v>33548953.232558139</v>
      </c>
      <c r="Q2746" t="s">
        <v>8316</v>
      </c>
      <c r="R2746" t="s">
        <v>8317</v>
      </c>
      <c r="S2746" s="15">
        <f t="shared" si="170"/>
        <v>42265.817002314812</v>
      </c>
      <c r="T2746" s="15">
        <f t="shared" si="171"/>
        <v>42295.817002314812</v>
      </c>
    </row>
    <row r="2747" spans="1:20" ht="48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>
        <f t="shared" si="168"/>
        <v>0</v>
      </c>
      <c r="P2747" t="e">
        <f t="shared" si="169"/>
        <v>#DIV/0!</v>
      </c>
      <c r="Q2747" t="s">
        <v>8335</v>
      </c>
      <c r="R2747" t="s">
        <v>8336</v>
      </c>
      <c r="S2747" s="15">
        <f t="shared" si="170"/>
        <v>42265.818622685183</v>
      </c>
      <c r="T2747" s="15">
        <f t="shared" si="171"/>
        <v>42295.818622685183</v>
      </c>
    </row>
    <row r="2748" spans="1:20" ht="48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>
        <f t="shared" si="168"/>
        <v>101.71957671957672</v>
      </c>
      <c r="P2748">
        <f t="shared" si="169"/>
        <v>30697270.680851065</v>
      </c>
      <c r="Q2748" t="s">
        <v>8324</v>
      </c>
      <c r="R2748" t="s">
        <v>8328</v>
      </c>
      <c r="S2748" s="15">
        <f t="shared" si="170"/>
        <v>42267.746782407412</v>
      </c>
      <c r="T2748" s="15">
        <f t="shared" si="171"/>
        <v>42297.746782407412</v>
      </c>
    </row>
    <row r="2749" spans="1:20" ht="48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>
        <f t="shared" si="168"/>
        <v>105.26894736842105</v>
      </c>
      <c r="P2749">
        <f t="shared" si="169"/>
        <v>41222697.057142854</v>
      </c>
      <c r="Q2749" t="s">
        <v>8316</v>
      </c>
      <c r="R2749" t="s">
        <v>8317</v>
      </c>
      <c r="S2749" s="15">
        <f t="shared" si="170"/>
        <v>42268.009224537032</v>
      </c>
      <c r="T2749" s="15">
        <f t="shared" si="171"/>
        <v>42303.009224537032</v>
      </c>
    </row>
    <row r="2750" spans="1:20" ht="16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>
        <f t="shared" si="168"/>
        <v>108.25925925925925</v>
      </c>
      <c r="P2750">
        <f t="shared" si="169"/>
        <v>41222989.514285713</v>
      </c>
      <c r="Q2750" t="s">
        <v>8316</v>
      </c>
      <c r="R2750" t="s">
        <v>8317</v>
      </c>
      <c r="S2750" s="15">
        <f t="shared" si="170"/>
        <v>42268.127696759257</v>
      </c>
      <c r="T2750" s="15">
        <f t="shared" si="171"/>
        <v>42288.083333333328</v>
      </c>
    </row>
    <row r="2751" spans="1:20" ht="48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>
        <f t="shared" si="168"/>
        <v>10.52</v>
      </c>
      <c r="P2751">
        <f t="shared" si="169"/>
        <v>53438501.222222224</v>
      </c>
      <c r="Q2751" t="s">
        <v>8318</v>
      </c>
      <c r="R2751" t="s">
        <v>8319</v>
      </c>
      <c r="S2751" s="15">
        <f t="shared" si="170"/>
        <v>42268.531631944439</v>
      </c>
      <c r="T2751" s="15">
        <f t="shared" si="171"/>
        <v>42298.531631944439</v>
      </c>
    </row>
    <row r="2752" spans="1:20" ht="48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>
        <f t="shared" si="168"/>
        <v>68.400000000000006</v>
      </c>
      <c r="P2752">
        <f t="shared" si="169"/>
        <v>206121096.2857143</v>
      </c>
      <c r="Q2752" t="s">
        <v>8324</v>
      </c>
      <c r="R2752" t="s">
        <v>8346</v>
      </c>
      <c r="S2752" s="15">
        <f t="shared" si="170"/>
        <v>42268.625856481478</v>
      </c>
      <c r="T2752" s="15">
        <f t="shared" si="171"/>
        <v>42298.625856481478</v>
      </c>
    </row>
    <row r="2753" spans="1:20" ht="48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>
        <f t="shared" si="168"/>
        <v>0.36666666666666664</v>
      </c>
      <c r="P2753">
        <f t="shared" si="169"/>
        <v>721425256.5</v>
      </c>
      <c r="Q2753" t="s">
        <v>8318</v>
      </c>
      <c r="R2753" t="s">
        <v>8319</v>
      </c>
      <c r="S2753" s="15">
        <f t="shared" si="170"/>
        <v>42268.658715277779</v>
      </c>
      <c r="T2753" s="15">
        <f t="shared" si="171"/>
        <v>42303.658715277779</v>
      </c>
    </row>
    <row r="2754" spans="1:20" ht="48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>
        <f t="shared" ref="O2754:O2817" si="172">(E2754/D2754)*100</f>
        <v>0</v>
      </c>
      <c r="P2754" t="e">
        <f t="shared" ref="P2754:P2817" si="173">(J2754/L2754)</f>
        <v>#DIV/0!</v>
      </c>
      <c r="Q2754" t="s">
        <v>8316</v>
      </c>
      <c r="R2754" t="s">
        <v>8358</v>
      </c>
      <c r="S2754" s="15">
        <f t="shared" ref="S2754:S2817" si="174">(((J2754/60)/60)/24)+DATE(1970,1,1)</f>
        <v>42269.126226851848</v>
      </c>
      <c r="T2754" s="15">
        <f t="shared" ref="T2754:T2817" si="175">(((I2754/60)/60)/24)+DATE(1970,1,1)</f>
        <v>42299.126226851848</v>
      </c>
    </row>
    <row r="2755" spans="1:20" ht="48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>
        <f t="shared" si="172"/>
        <v>109.48792</v>
      </c>
      <c r="P2755">
        <f t="shared" si="173"/>
        <v>10931542.583333334</v>
      </c>
      <c r="Q2755" t="s">
        <v>8324</v>
      </c>
      <c r="R2755" t="s">
        <v>8353</v>
      </c>
      <c r="S2755" s="15">
        <f t="shared" si="174"/>
        <v>42269.967835648145</v>
      </c>
      <c r="T2755" s="15">
        <f t="shared" si="175"/>
        <v>42290.967835648145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>
        <f t="shared" si="172"/>
        <v>124.8</v>
      </c>
      <c r="P2756">
        <f t="shared" si="173"/>
        <v>17178770.202380951</v>
      </c>
      <c r="Q2756" t="s">
        <v>8316</v>
      </c>
      <c r="R2756" t="s">
        <v>8317</v>
      </c>
      <c r="S2756" s="15">
        <f t="shared" si="174"/>
        <v>42270.582141203704</v>
      </c>
      <c r="T2756" s="15">
        <f t="shared" si="175"/>
        <v>42301.895138888889</v>
      </c>
    </row>
    <row r="2757" spans="1:20" ht="32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>
        <f t="shared" si="172"/>
        <v>101.93333333333334</v>
      </c>
      <c r="P2757">
        <f t="shared" si="173"/>
        <v>26236894.654545456</v>
      </c>
      <c r="Q2757" t="s">
        <v>8316</v>
      </c>
      <c r="R2757" t="s">
        <v>8317</v>
      </c>
      <c r="S2757" s="15">
        <f t="shared" si="174"/>
        <v>42270.7269212963</v>
      </c>
      <c r="T2757" s="15">
        <f t="shared" si="175"/>
        <v>42306.167361111111</v>
      </c>
    </row>
    <row r="2758" spans="1:20" ht="48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>
        <f t="shared" si="172"/>
        <v>104.66666666666666</v>
      </c>
      <c r="P2758">
        <f t="shared" si="173"/>
        <v>30063259.791666668</v>
      </c>
      <c r="Q2758" t="s">
        <v>8316</v>
      </c>
      <c r="R2758" t="s">
        <v>8317</v>
      </c>
      <c r="S2758" s="15">
        <f t="shared" si="174"/>
        <v>42270.810995370368</v>
      </c>
      <c r="T2758" s="15">
        <f t="shared" si="175"/>
        <v>42309.958333333328</v>
      </c>
    </row>
    <row r="2759" spans="1:20" ht="48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>
        <f t="shared" si="172"/>
        <v>43.03</v>
      </c>
      <c r="P2759">
        <f t="shared" si="173"/>
        <v>13743257.723809524</v>
      </c>
      <c r="Q2759" t="s">
        <v>8318</v>
      </c>
      <c r="R2759" t="s">
        <v>8347</v>
      </c>
      <c r="S2759" s="15">
        <f t="shared" si="174"/>
        <v>42270.875706018516</v>
      </c>
      <c r="T2759" s="15">
        <f t="shared" si="175"/>
        <v>42298.958333333328</v>
      </c>
    </row>
    <row r="2760" spans="1:20" ht="16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>
        <f t="shared" si="172"/>
        <v>100</v>
      </c>
      <c r="P2760">
        <f t="shared" si="173"/>
        <v>16586989.022988506</v>
      </c>
      <c r="Q2760" t="s">
        <v>8309</v>
      </c>
      <c r="R2760" t="s">
        <v>8310</v>
      </c>
      <c r="S2760" s="15">
        <f t="shared" si="174"/>
        <v>42271.176446759258</v>
      </c>
      <c r="T2760" s="15">
        <f t="shared" si="175"/>
        <v>42301.176446759258</v>
      </c>
    </row>
    <row r="2761" spans="1:20" ht="48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>
        <f t="shared" si="172"/>
        <v>351.80366666666669</v>
      </c>
      <c r="P2761">
        <f t="shared" si="173"/>
        <v>3018984.458158996</v>
      </c>
      <c r="Q2761" t="s">
        <v>8324</v>
      </c>
      <c r="R2761" t="s">
        <v>8329</v>
      </c>
      <c r="S2761" s="15">
        <f t="shared" si="174"/>
        <v>42271.251979166671</v>
      </c>
      <c r="T2761" s="15">
        <f t="shared" si="175"/>
        <v>42294.166666666672</v>
      </c>
    </row>
    <row r="2762" spans="1:20" ht="48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8346</v>
      </c>
      <c r="S2762" s="15">
        <f t="shared" si="174"/>
        <v>42272.087766203709</v>
      </c>
      <c r="T2762" s="15">
        <f t="shared" si="175"/>
        <v>42302.087766203709</v>
      </c>
    </row>
    <row r="2763" spans="1:20" ht="48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>
        <f t="shared" si="172"/>
        <v>100</v>
      </c>
      <c r="P2763">
        <f t="shared" si="173"/>
        <v>46554356</v>
      </c>
      <c r="Q2763" t="s">
        <v>8316</v>
      </c>
      <c r="R2763" t="s">
        <v>8317</v>
      </c>
      <c r="S2763" s="15">
        <f t="shared" si="174"/>
        <v>42272.530509259261</v>
      </c>
      <c r="T2763" s="15">
        <f t="shared" si="175"/>
        <v>42300.530509259261</v>
      </c>
    </row>
    <row r="2764" spans="1:20" ht="48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>
        <f t="shared" si="172"/>
        <v>9.5000000000000001E-2</v>
      </c>
      <c r="P2764">
        <f t="shared" si="173"/>
        <v>288640163.60000002</v>
      </c>
      <c r="Q2764" t="s">
        <v>8318</v>
      </c>
      <c r="R2764" t="s">
        <v>8354</v>
      </c>
      <c r="S2764" s="15">
        <f t="shared" si="174"/>
        <v>42272.713171296295</v>
      </c>
      <c r="T2764" s="15">
        <f t="shared" si="175"/>
        <v>42332.754837962959</v>
      </c>
    </row>
    <row r="2765" spans="1:20" ht="64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>
        <f t="shared" si="172"/>
        <v>0.18625</v>
      </c>
      <c r="P2765">
        <f t="shared" si="173"/>
        <v>131201852</v>
      </c>
      <c r="Q2765" t="s">
        <v>8309</v>
      </c>
      <c r="R2765" t="s">
        <v>8315</v>
      </c>
      <c r="S2765" s="15">
        <f t="shared" si="174"/>
        <v>42272.93949074074</v>
      </c>
      <c r="T2765" s="15">
        <f t="shared" si="175"/>
        <v>42313.981157407412</v>
      </c>
    </row>
    <row r="2766" spans="1:20" ht="48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>
        <f t="shared" si="172"/>
        <v>5.0509090909090908</v>
      </c>
      <c r="P2766">
        <f t="shared" si="173"/>
        <v>120269453.33333333</v>
      </c>
      <c r="Q2766" t="s">
        <v>8318</v>
      </c>
      <c r="R2766" t="s">
        <v>8320</v>
      </c>
      <c r="S2766" s="15">
        <f t="shared" si="174"/>
        <v>42273.090740740736</v>
      </c>
      <c r="T2766" s="15">
        <f t="shared" si="175"/>
        <v>42313.132407407407</v>
      </c>
    </row>
    <row r="2767" spans="1:20" ht="48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>
        <f t="shared" si="172"/>
        <v>188.39999999999998</v>
      </c>
      <c r="P2767">
        <f t="shared" si="173"/>
        <v>27232113.283018868</v>
      </c>
      <c r="Q2767" t="s">
        <v>8318</v>
      </c>
      <c r="R2767" t="s">
        <v>8354</v>
      </c>
      <c r="S2767" s="15">
        <f t="shared" si="174"/>
        <v>42273.884305555555</v>
      </c>
      <c r="T2767" s="15">
        <f t="shared" si="175"/>
        <v>42300.458333333328</v>
      </c>
    </row>
    <row r="2768" spans="1:20" ht="32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>
        <f t="shared" si="172"/>
        <v>170.70000000000002</v>
      </c>
      <c r="P2768">
        <f t="shared" si="173"/>
        <v>51551759.464285716</v>
      </c>
      <c r="Q2768" t="s">
        <v>8318</v>
      </c>
      <c r="R2768" t="s">
        <v>8355</v>
      </c>
      <c r="S2768" s="15">
        <f t="shared" si="174"/>
        <v>42275.588715277772</v>
      </c>
      <c r="T2768" s="15">
        <f t="shared" si="175"/>
        <v>42317.60555555555</v>
      </c>
    </row>
    <row r="2769" spans="1:20" ht="48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>
        <f t="shared" si="172"/>
        <v>5.3333333333333339</v>
      </c>
      <c r="P2769">
        <f t="shared" si="173"/>
        <v>288692125.39999998</v>
      </c>
      <c r="Q2769" t="s">
        <v>8335</v>
      </c>
      <c r="R2769" t="s">
        <v>8336</v>
      </c>
      <c r="S2769" s="15">
        <f t="shared" si="174"/>
        <v>42275.720219907409</v>
      </c>
      <c r="T2769" s="15">
        <f t="shared" si="175"/>
        <v>42305.720219907409</v>
      </c>
    </row>
    <row r="2770" spans="1:20" ht="48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>
        <f t="shared" si="172"/>
        <v>106.57142857142856</v>
      </c>
      <c r="P2770">
        <f t="shared" si="173"/>
        <v>27758877.230769232</v>
      </c>
      <c r="Q2770" t="s">
        <v>8316</v>
      </c>
      <c r="R2770" t="s">
        <v>8317</v>
      </c>
      <c r="S2770" s="15">
        <f t="shared" si="174"/>
        <v>42275.731666666667</v>
      </c>
      <c r="T2770" s="15">
        <f t="shared" si="175"/>
        <v>42305.731666666667</v>
      </c>
    </row>
    <row r="2771" spans="1:20" ht="48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>
        <f t="shared" si="172"/>
        <v>134.82571428571427</v>
      </c>
      <c r="P2771">
        <f t="shared" si="173"/>
        <v>1651561.4359267734</v>
      </c>
      <c r="Q2771" t="s">
        <v>8337</v>
      </c>
      <c r="R2771" t="s">
        <v>8338</v>
      </c>
      <c r="S2771" s="15">
        <f t="shared" si="174"/>
        <v>42275.767303240747</v>
      </c>
      <c r="T2771" s="15">
        <f t="shared" si="175"/>
        <v>42300.767303240747</v>
      </c>
    </row>
    <row r="2772" spans="1:20" ht="48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>
        <f t="shared" si="172"/>
        <v>1.2E-2</v>
      </c>
      <c r="P2772">
        <f t="shared" si="173"/>
        <v>721736402</v>
      </c>
      <c r="Q2772" t="s">
        <v>8309</v>
      </c>
      <c r="R2772" t="s">
        <v>8315</v>
      </c>
      <c r="S2772" s="15">
        <f t="shared" si="174"/>
        <v>42275.861157407402</v>
      </c>
      <c r="T2772" s="15">
        <f t="shared" si="175"/>
        <v>42335.902824074074</v>
      </c>
    </row>
    <row r="2773" spans="1:20" ht="48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>
        <f t="shared" si="172"/>
        <v>0.55555555555555558</v>
      </c>
      <c r="P2773">
        <f t="shared" si="173"/>
        <v>1443488834</v>
      </c>
      <c r="Q2773" t="s">
        <v>8318</v>
      </c>
      <c r="R2773" t="s">
        <v>8319</v>
      </c>
      <c r="S2773" s="15">
        <f t="shared" si="174"/>
        <v>42276.046689814815</v>
      </c>
      <c r="T2773" s="15">
        <f t="shared" si="175"/>
        <v>42306.046689814815</v>
      </c>
    </row>
    <row r="2774" spans="1:20" ht="48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>
        <f t="shared" si="172"/>
        <v>0</v>
      </c>
      <c r="P2774" t="e">
        <f t="shared" si="173"/>
        <v>#DIV/0!</v>
      </c>
      <c r="Q2774" t="s">
        <v>8318</v>
      </c>
      <c r="R2774" t="s">
        <v>8319</v>
      </c>
      <c r="S2774" s="15">
        <f t="shared" si="174"/>
        <v>42276.120636574073</v>
      </c>
      <c r="T2774" s="15">
        <f t="shared" si="175"/>
        <v>42306.120636574073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>
        <f t="shared" si="172"/>
        <v>75.051000000000002</v>
      </c>
      <c r="P2775">
        <f t="shared" si="173"/>
        <v>8966079.3975155279</v>
      </c>
      <c r="Q2775" t="s">
        <v>8318</v>
      </c>
      <c r="R2775" t="s">
        <v>8320</v>
      </c>
      <c r="S2775" s="15">
        <f t="shared" si="174"/>
        <v>42276.624803240738</v>
      </c>
      <c r="T2775" s="15">
        <f t="shared" si="175"/>
        <v>42307.624803240738</v>
      </c>
    </row>
    <row r="2776" spans="1:20" ht="48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>
        <f t="shared" si="172"/>
        <v>0.09</v>
      </c>
      <c r="P2776">
        <f t="shared" si="173"/>
        <v>1443562848</v>
      </c>
      <c r="Q2776" t="s">
        <v>8318</v>
      </c>
      <c r="R2776" t="s">
        <v>8319</v>
      </c>
      <c r="S2776" s="15">
        <f t="shared" si="174"/>
        <v>42276.903333333335</v>
      </c>
      <c r="T2776" s="15">
        <f t="shared" si="175"/>
        <v>42306.903333333335</v>
      </c>
    </row>
    <row r="2777" spans="1:20" ht="48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>
        <f t="shared" si="172"/>
        <v>104.16666666666667</v>
      </c>
      <c r="P2777">
        <f t="shared" si="173"/>
        <v>68743886.285714284</v>
      </c>
      <c r="Q2777" t="s">
        <v>8316</v>
      </c>
      <c r="R2777" t="s">
        <v>8317</v>
      </c>
      <c r="S2777" s="15">
        <f t="shared" si="174"/>
        <v>42277.583472222221</v>
      </c>
      <c r="T2777" s="15">
        <f t="shared" si="175"/>
        <v>42307.583472222221</v>
      </c>
    </row>
    <row r="2778" spans="1:20" ht="48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>
        <f t="shared" si="172"/>
        <v>105.91914022517912</v>
      </c>
      <c r="P2778">
        <f t="shared" si="173"/>
        <v>13881397.048076924</v>
      </c>
      <c r="Q2778" t="s">
        <v>8316</v>
      </c>
      <c r="R2778" t="s">
        <v>8317</v>
      </c>
      <c r="S2778" s="15">
        <f t="shared" si="174"/>
        <v>42278.089039351849</v>
      </c>
      <c r="T2778" s="15">
        <f t="shared" si="175"/>
        <v>42302.999305555553</v>
      </c>
    </row>
    <row r="2779" spans="1:20" ht="48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>
        <f t="shared" si="172"/>
        <v>122</v>
      </c>
      <c r="P2779">
        <f t="shared" si="173"/>
        <v>65622581.68181818</v>
      </c>
      <c r="Q2779" t="s">
        <v>8316</v>
      </c>
      <c r="R2779" t="s">
        <v>8317</v>
      </c>
      <c r="S2779" s="15">
        <f t="shared" si="174"/>
        <v>42278.453668981485</v>
      </c>
      <c r="T2779" s="15">
        <f t="shared" si="175"/>
        <v>42296.458333333328</v>
      </c>
    </row>
    <row r="2780" spans="1:20" ht="32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>
        <f t="shared" si="172"/>
        <v>40.404000000000003</v>
      </c>
      <c r="P2780">
        <f t="shared" si="173"/>
        <v>5821373.5806451617</v>
      </c>
      <c r="Q2780" t="s">
        <v>8318</v>
      </c>
      <c r="R2780" t="s">
        <v>8320</v>
      </c>
      <c r="S2780" s="15">
        <f t="shared" si="174"/>
        <v>42278.498240740737</v>
      </c>
      <c r="T2780" s="15">
        <f t="shared" si="175"/>
        <v>42314.041666666672</v>
      </c>
    </row>
    <row r="2781" spans="1:20" ht="48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>
        <f t="shared" si="172"/>
        <v>27.24</v>
      </c>
      <c r="P2781">
        <f t="shared" si="173"/>
        <v>72185600.349999994</v>
      </c>
      <c r="Q2781" t="s">
        <v>8316</v>
      </c>
      <c r="R2781" t="s">
        <v>8317</v>
      </c>
      <c r="S2781" s="15">
        <f t="shared" si="174"/>
        <v>42278.629710648151</v>
      </c>
      <c r="T2781" s="15">
        <f t="shared" si="175"/>
        <v>42306.629710648151</v>
      </c>
    </row>
    <row r="2782" spans="1:20" ht="48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>
        <f t="shared" si="172"/>
        <v>172.27777777777777</v>
      </c>
      <c r="P2782">
        <f t="shared" si="173"/>
        <v>16221514.606741574</v>
      </c>
      <c r="Q2782" t="s">
        <v>8337</v>
      </c>
      <c r="R2782" t="s">
        <v>8338</v>
      </c>
      <c r="S2782" s="15">
        <f t="shared" si="174"/>
        <v>42278.662037037036</v>
      </c>
      <c r="T2782" s="15">
        <f t="shared" si="175"/>
        <v>42309.125</v>
      </c>
    </row>
    <row r="2783" spans="1:20" ht="48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>
        <f t="shared" si="172"/>
        <v>4.2133333333333338</v>
      </c>
      <c r="P2783">
        <f t="shared" si="173"/>
        <v>120309587.75</v>
      </c>
      <c r="Q2783" t="s">
        <v>8316</v>
      </c>
      <c r="R2783" t="s">
        <v>8317</v>
      </c>
      <c r="S2783" s="15">
        <f t="shared" si="174"/>
        <v>42278.664965277778</v>
      </c>
      <c r="T2783" s="15">
        <f t="shared" si="175"/>
        <v>42308.664965277778</v>
      </c>
    </row>
    <row r="2784" spans="1:20" ht="48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>
        <f t="shared" si="172"/>
        <v>103.61439999999999</v>
      </c>
      <c r="P2784">
        <f t="shared" si="173"/>
        <v>2899075.0763052208</v>
      </c>
      <c r="Q2784" t="s">
        <v>8309</v>
      </c>
      <c r="R2784" t="s">
        <v>8314</v>
      </c>
      <c r="S2784" s="15">
        <f t="shared" si="174"/>
        <v>42278.946620370371</v>
      </c>
      <c r="T2784" s="15">
        <f t="shared" si="175"/>
        <v>42309.166666666672</v>
      </c>
    </row>
    <row r="2785" spans="1:20" ht="32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>
        <f t="shared" si="172"/>
        <v>107.18419999999999</v>
      </c>
      <c r="P2785">
        <f t="shared" si="173"/>
        <v>18510280.35897436</v>
      </c>
      <c r="Q2785" t="s">
        <v>8324</v>
      </c>
      <c r="R2785" t="s">
        <v>8325</v>
      </c>
      <c r="S2785" s="15">
        <f t="shared" si="174"/>
        <v>42279.669768518521</v>
      </c>
      <c r="T2785" s="15">
        <f t="shared" si="175"/>
        <v>42321.711435185185</v>
      </c>
    </row>
    <row r="2786" spans="1:20" ht="48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>
        <f t="shared" si="172"/>
        <v>35.64</v>
      </c>
      <c r="P2786">
        <f t="shared" si="173"/>
        <v>111062405.23076923</v>
      </c>
      <c r="Q2786" t="s">
        <v>8316</v>
      </c>
      <c r="R2786" t="s">
        <v>8317</v>
      </c>
      <c r="S2786" s="15">
        <f t="shared" si="174"/>
        <v>42279.778564814813</v>
      </c>
      <c r="T2786" s="15">
        <f t="shared" si="175"/>
        <v>42310.701388888891</v>
      </c>
    </row>
    <row r="2787" spans="1:20" ht="32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>
        <f t="shared" si="172"/>
        <v>105.38666666666667</v>
      </c>
      <c r="P2787">
        <f t="shared" si="173"/>
        <v>18750811.181818184</v>
      </c>
      <c r="Q2787" t="s">
        <v>8318</v>
      </c>
      <c r="R2787" t="s">
        <v>8354</v>
      </c>
      <c r="S2787" s="15">
        <f t="shared" si="174"/>
        <v>42279.792372685188</v>
      </c>
      <c r="T2787" s="15">
        <f t="shared" si="175"/>
        <v>42339.834039351852</v>
      </c>
    </row>
    <row r="2788" spans="1:20" ht="48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>
        <f t="shared" si="172"/>
        <v>34</v>
      </c>
      <c r="P2788">
        <f t="shared" si="173"/>
        <v>240654759.83333334</v>
      </c>
      <c r="Q2788" t="s">
        <v>8337</v>
      </c>
      <c r="R2788" t="s">
        <v>8342</v>
      </c>
      <c r="S2788" s="15">
        <f t="shared" si="174"/>
        <v>42281.136099537034</v>
      </c>
      <c r="T2788" s="15">
        <f t="shared" si="175"/>
        <v>42311.177766203706</v>
      </c>
    </row>
    <row r="2789" spans="1:20" ht="32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>
        <f t="shared" si="172"/>
        <v>58.558333333333337</v>
      </c>
      <c r="P2789">
        <f t="shared" si="173"/>
        <v>6305754.5895196507</v>
      </c>
      <c r="Q2789" t="s">
        <v>8318</v>
      </c>
      <c r="R2789" t="s">
        <v>8320</v>
      </c>
      <c r="S2789" s="15">
        <f t="shared" si="174"/>
        <v>42282.168993055559</v>
      </c>
      <c r="T2789" s="15">
        <f t="shared" si="175"/>
        <v>42327.210659722223</v>
      </c>
    </row>
    <row r="2790" spans="1:20" ht="48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>
        <f t="shared" si="172"/>
        <v>0</v>
      </c>
      <c r="P2790" t="e">
        <f t="shared" si="173"/>
        <v>#DIV/0!</v>
      </c>
      <c r="Q2790" t="s">
        <v>8316</v>
      </c>
      <c r="R2790" t="s">
        <v>8317</v>
      </c>
      <c r="S2790" s="15">
        <f t="shared" si="174"/>
        <v>42282.655543981484</v>
      </c>
      <c r="T2790" s="15">
        <f t="shared" si="175"/>
        <v>42342.697210648148</v>
      </c>
    </row>
    <row r="2791" spans="1:20" ht="48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>
        <f t="shared" si="172"/>
        <v>35.174193548387095</v>
      </c>
      <c r="P2791">
        <f t="shared" si="173"/>
        <v>27770419.307692308</v>
      </c>
      <c r="Q2791" t="s">
        <v>8337</v>
      </c>
      <c r="R2791" t="s">
        <v>8338</v>
      </c>
      <c r="S2791" s="15">
        <f t="shared" si="174"/>
        <v>42282.678287037037</v>
      </c>
      <c r="T2791" s="15">
        <f t="shared" si="175"/>
        <v>42322.719953703709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>
        <f t="shared" si="172"/>
        <v>0</v>
      </c>
      <c r="P2792" t="e">
        <f t="shared" si="173"/>
        <v>#DIV/0!</v>
      </c>
      <c r="Q2792" t="s">
        <v>8318</v>
      </c>
      <c r="R2792" t="s">
        <v>8319</v>
      </c>
      <c r="S2792" s="15">
        <f t="shared" si="174"/>
        <v>42282.71629629629</v>
      </c>
      <c r="T2792" s="15">
        <f t="shared" si="175"/>
        <v>42312.757962962962</v>
      </c>
    </row>
    <row r="2793" spans="1:20" ht="48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>
        <f t="shared" si="172"/>
        <v>120.5</v>
      </c>
      <c r="P2793">
        <f t="shared" si="173"/>
        <v>24475755.779661018</v>
      </c>
      <c r="Q2793" t="s">
        <v>8316</v>
      </c>
      <c r="R2793" t="s">
        <v>8317</v>
      </c>
      <c r="S2793" s="15">
        <f t="shared" si="174"/>
        <v>42282.768414351856</v>
      </c>
      <c r="T2793" s="15">
        <f t="shared" si="175"/>
        <v>42312.810081018513</v>
      </c>
    </row>
    <row r="2794" spans="1:20" ht="48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>
        <f t="shared" si="172"/>
        <v>286.13861386138615</v>
      </c>
      <c r="P2794">
        <f t="shared" si="173"/>
        <v>96271316.533333331</v>
      </c>
      <c r="Q2794" t="s">
        <v>8316</v>
      </c>
      <c r="R2794" t="s">
        <v>8317</v>
      </c>
      <c r="S2794" s="15">
        <f t="shared" si="174"/>
        <v>42282.770231481481</v>
      </c>
      <c r="T2794" s="15">
        <f t="shared" si="175"/>
        <v>42342.811898148153</v>
      </c>
    </row>
    <row r="2795" spans="1:20" ht="48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>
        <f t="shared" si="172"/>
        <v>0</v>
      </c>
      <c r="P2795" t="e">
        <f t="shared" si="173"/>
        <v>#DIV/0!</v>
      </c>
      <c r="Q2795" t="s">
        <v>8318</v>
      </c>
      <c r="R2795" t="s">
        <v>8319</v>
      </c>
      <c r="S2795" s="15">
        <f t="shared" si="174"/>
        <v>42283.3909375</v>
      </c>
      <c r="T2795" s="15">
        <f t="shared" si="175"/>
        <v>42339</v>
      </c>
    </row>
    <row r="2796" spans="1:20" ht="48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>
        <f t="shared" si="172"/>
        <v>26.727272727272727</v>
      </c>
      <c r="P2796">
        <f t="shared" si="173"/>
        <v>68768446.428571433</v>
      </c>
      <c r="Q2796" t="s">
        <v>8316</v>
      </c>
      <c r="R2796" t="s">
        <v>8317</v>
      </c>
      <c r="S2796" s="15">
        <f t="shared" si="174"/>
        <v>42283.552951388891</v>
      </c>
      <c r="T2796" s="15">
        <f t="shared" si="175"/>
        <v>42313.594618055555</v>
      </c>
    </row>
    <row r="2797" spans="1:20" ht="48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>
        <f t="shared" si="172"/>
        <v>27.383999999999997</v>
      </c>
      <c r="P2797">
        <f t="shared" si="173"/>
        <v>42474729.088235296</v>
      </c>
      <c r="Q2797" t="s">
        <v>8318</v>
      </c>
      <c r="R2797" t="s">
        <v>8319</v>
      </c>
      <c r="S2797" s="15">
        <f t="shared" si="174"/>
        <v>42283.592465277776</v>
      </c>
      <c r="T2797" s="15">
        <f t="shared" si="175"/>
        <v>42323.634131944447</v>
      </c>
    </row>
    <row r="2798" spans="1:20" ht="48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>
        <f t="shared" si="172"/>
        <v>170.66666666666669</v>
      </c>
      <c r="P2798">
        <f t="shared" si="173"/>
        <v>25336215.438596491</v>
      </c>
      <c r="Q2798" t="s">
        <v>8316</v>
      </c>
      <c r="R2798" t="s">
        <v>8317</v>
      </c>
      <c r="S2798" s="15">
        <f t="shared" si="174"/>
        <v>42283.864351851851</v>
      </c>
      <c r="T2798" s="15">
        <f t="shared" si="175"/>
        <v>42313.906018518523</v>
      </c>
    </row>
    <row r="2799" spans="1:20" ht="48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>
        <f t="shared" si="172"/>
        <v>154.43</v>
      </c>
      <c r="P2799">
        <f t="shared" si="173"/>
        <v>9960132.4758620691</v>
      </c>
      <c r="Q2799" t="s">
        <v>8316</v>
      </c>
      <c r="R2799" t="s">
        <v>8317</v>
      </c>
      <c r="S2799" s="15">
        <f t="shared" si="174"/>
        <v>42284.500104166669</v>
      </c>
      <c r="T2799" s="15">
        <f t="shared" si="175"/>
        <v>42314.541770833333</v>
      </c>
    </row>
    <row r="2800" spans="1:20" ht="32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>
        <f t="shared" si="172"/>
        <v>112.1664</v>
      </c>
      <c r="P2800">
        <f t="shared" si="173"/>
        <v>21238538.05882353</v>
      </c>
      <c r="Q2800" t="s">
        <v>8316</v>
      </c>
      <c r="R2800" t="s">
        <v>8317</v>
      </c>
      <c r="S2800" s="15">
        <f t="shared" si="174"/>
        <v>42284.516064814816</v>
      </c>
      <c r="T2800" s="15">
        <f t="shared" si="175"/>
        <v>42307.875</v>
      </c>
    </row>
    <row r="2801" spans="1:20" ht="48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>
        <f t="shared" si="172"/>
        <v>107.25</v>
      </c>
      <c r="P2801">
        <f t="shared" si="173"/>
        <v>72211810.799999997</v>
      </c>
      <c r="Q2801" t="s">
        <v>8316</v>
      </c>
      <c r="R2801" t="s">
        <v>8317</v>
      </c>
      <c r="S2801" s="15">
        <f t="shared" si="174"/>
        <v>42284.69694444444</v>
      </c>
      <c r="T2801" s="15">
        <f t="shared" si="175"/>
        <v>42301.165972222225</v>
      </c>
    </row>
    <row r="2802" spans="1:20" ht="48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>
        <f t="shared" si="172"/>
        <v>0</v>
      </c>
      <c r="P2802" t="e">
        <f t="shared" si="173"/>
        <v>#DIV/0!</v>
      </c>
      <c r="Q2802" t="s">
        <v>8316</v>
      </c>
      <c r="R2802" t="s">
        <v>8358</v>
      </c>
      <c r="S2802" s="15">
        <f t="shared" si="174"/>
        <v>42285.143969907411</v>
      </c>
      <c r="T2802" s="15">
        <f t="shared" si="175"/>
        <v>42325.185636574075</v>
      </c>
    </row>
    <row r="2803" spans="1:20" ht="48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>
        <f t="shared" si="172"/>
        <v>0</v>
      </c>
      <c r="P2803" t="e">
        <f t="shared" si="173"/>
        <v>#DIV/0!</v>
      </c>
      <c r="Q2803" t="s">
        <v>8309</v>
      </c>
      <c r="R2803" t="s">
        <v>8315</v>
      </c>
      <c r="S2803" s="15">
        <f t="shared" si="174"/>
        <v>42285.909027777772</v>
      </c>
      <c r="T2803" s="15">
        <f t="shared" si="175"/>
        <v>42299.790972222225</v>
      </c>
    </row>
    <row r="2804" spans="1:20" ht="48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>
        <f t="shared" si="172"/>
        <v>0.33333333333333337</v>
      </c>
      <c r="P2804">
        <f t="shared" si="173"/>
        <v>1444341462</v>
      </c>
      <c r="Q2804" t="s">
        <v>8335</v>
      </c>
      <c r="R2804" t="s">
        <v>8336</v>
      </c>
      <c r="S2804" s="15">
        <f t="shared" si="174"/>
        <v>42285.91506944444</v>
      </c>
      <c r="T2804" s="15">
        <f t="shared" si="175"/>
        <v>42345.956736111111</v>
      </c>
    </row>
    <row r="2805" spans="1:20" ht="48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>
        <f t="shared" si="172"/>
        <v>102.0952380952381</v>
      </c>
      <c r="P2805">
        <f t="shared" si="173"/>
        <v>22568842.203125</v>
      </c>
      <c r="Q2805" t="s">
        <v>8309</v>
      </c>
      <c r="R2805" t="s">
        <v>8310</v>
      </c>
      <c r="S2805" s="15">
        <f t="shared" si="174"/>
        <v>42286.660891203705</v>
      </c>
      <c r="T2805" s="15">
        <f t="shared" si="175"/>
        <v>42316.702557870376</v>
      </c>
    </row>
    <row r="2806" spans="1:20" ht="48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>
        <f t="shared" si="172"/>
        <v>0</v>
      </c>
      <c r="P2806" t="e">
        <f t="shared" si="173"/>
        <v>#DIV/0!</v>
      </c>
      <c r="Q2806" t="s">
        <v>8316</v>
      </c>
      <c r="R2806" t="s">
        <v>8317</v>
      </c>
      <c r="S2806" s="15">
        <f t="shared" si="174"/>
        <v>42286.749780092592</v>
      </c>
      <c r="T2806" s="15">
        <f t="shared" si="175"/>
        <v>42316.791446759264</v>
      </c>
    </row>
    <row r="2807" spans="1:20" ht="32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>
        <f t="shared" si="172"/>
        <v>0.73333333333333328</v>
      </c>
      <c r="P2807">
        <f t="shared" si="173"/>
        <v>1444423233</v>
      </c>
      <c r="Q2807" t="s">
        <v>8324</v>
      </c>
      <c r="R2807" t="s">
        <v>8346</v>
      </c>
      <c r="S2807" s="15">
        <f t="shared" si="174"/>
        <v>42286.861493055556</v>
      </c>
      <c r="T2807" s="15">
        <f t="shared" si="175"/>
        <v>42316.90315972222</v>
      </c>
    </row>
    <row r="2808" spans="1:20" ht="32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>
        <f t="shared" si="172"/>
        <v>8.5714285714285712</v>
      </c>
      <c r="P2808">
        <f t="shared" si="173"/>
        <v>1444425020</v>
      </c>
      <c r="Q2808" t="s">
        <v>8337</v>
      </c>
      <c r="R2808" t="s">
        <v>8342</v>
      </c>
      <c r="S2808" s="15">
        <f t="shared" si="174"/>
        <v>42286.88217592593</v>
      </c>
      <c r="T2808" s="15">
        <f t="shared" si="175"/>
        <v>42316.923842592587</v>
      </c>
    </row>
    <row r="2809" spans="1:20" ht="48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>
        <f t="shared" si="172"/>
        <v>22.878799999999998</v>
      </c>
      <c r="P2809">
        <f t="shared" si="173"/>
        <v>4069482.6338028167</v>
      </c>
      <c r="Q2809" t="s">
        <v>8318</v>
      </c>
      <c r="R2809" t="s">
        <v>8320</v>
      </c>
      <c r="S2809" s="15">
        <f t="shared" si="174"/>
        <v>42289.675173611111</v>
      </c>
      <c r="T2809" s="15">
        <f t="shared" si="175"/>
        <v>42329.716840277775</v>
      </c>
    </row>
    <row r="2810" spans="1:20" ht="48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>
        <f t="shared" si="172"/>
        <v>126.2</v>
      </c>
      <c r="P2810">
        <f t="shared" si="173"/>
        <v>180584220.875</v>
      </c>
      <c r="Q2810" t="s">
        <v>8316</v>
      </c>
      <c r="R2810" t="s">
        <v>8317</v>
      </c>
      <c r="S2810" s="15">
        <f t="shared" si="174"/>
        <v>42289.761192129634</v>
      </c>
      <c r="T2810" s="15">
        <f t="shared" si="175"/>
        <v>42319.802858796291</v>
      </c>
    </row>
    <row r="2811" spans="1:20" ht="32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>
        <f t="shared" si="172"/>
        <v>0</v>
      </c>
      <c r="P2811" t="e">
        <f t="shared" si="173"/>
        <v>#DIV/0!</v>
      </c>
      <c r="Q2811" t="s">
        <v>8321</v>
      </c>
      <c r="R2811" t="s">
        <v>8340</v>
      </c>
      <c r="S2811" s="15">
        <f t="shared" si="174"/>
        <v>42289.89634259259</v>
      </c>
      <c r="T2811" s="15">
        <f t="shared" si="175"/>
        <v>42319.938009259262</v>
      </c>
    </row>
    <row r="2812" spans="1:20" ht="48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>
        <f t="shared" si="172"/>
        <v>5.41</v>
      </c>
      <c r="P2812">
        <f t="shared" si="173"/>
        <v>160521028.77777779</v>
      </c>
      <c r="Q2812" t="s">
        <v>8316</v>
      </c>
      <c r="R2812" t="s">
        <v>8317</v>
      </c>
      <c r="S2812" s="15">
        <f t="shared" si="174"/>
        <v>42289.94049768518</v>
      </c>
      <c r="T2812" s="15">
        <f t="shared" si="175"/>
        <v>42349.982164351852</v>
      </c>
    </row>
    <row r="2813" spans="1:20" ht="48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>
        <f t="shared" si="172"/>
        <v>507.8</v>
      </c>
      <c r="P2813">
        <f t="shared" si="173"/>
        <v>28893814</v>
      </c>
      <c r="Q2813" t="s">
        <v>8318</v>
      </c>
      <c r="R2813" t="s">
        <v>8348</v>
      </c>
      <c r="S2813" s="15">
        <f t="shared" si="174"/>
        <v>42289.957175925927</v>
      </c>
      <c r="T2813" s="15">
        <f t="shared" si="175"/>
        <v>42319.998842592591</v>
      </c>
    </row>
    <row r="2814" spans="1:20" ht="48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>
        <f t="shared" si="172"/>
        <v>147.75</v>
      </c>
      <c r="P2814">
        <f t="shared" si="173"/>
        <v>41277129.971428573</v>
      </c>
      <c r="Q2814" t="s">
        <v>8324</v>
      </c>
      <c r="R2814" t="s">
        <v>8328</v>
      </c>
      <c r="S2814" s="15">
        <f t="shared" si="174"/>
        <v>42290.059594907405</v>
      </c>
      <c r="T2814" s="15">
        <f t="shared" si="175"/>
        <v>42304.207638888889</v>
      </c>
    </row>
    <row r="2815" spans="1:20" ht="32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>
        <f t="shared" si="172"/>
        <v>114.901155</v>
      </c>
      <c r="P2815">
        <f t="shared" si="173"/>
        <v>1777040.7699876998</v>
      </c>
      <c r="Q2815" t="s">
        <v>8318</v>
      </c>
      <c r="R2815" t="s">
        <v>8348</v>
      </c>
      <c r="S2815" s="15">
        <f t="shared" si="174"/>
        <v>42290.460023148145</v>
      </c>
      <c r="T2815" s="15">
        <f t="shared" si="175"/>
        <v>42327.207638888889</v>
      </c>
    </row>
    <row r="2816" spans="1:20" ht="48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>
        <f t="shared" si="172"/>
        <v>109.76666666666665</v>
      </c>
      <c r="P2816">
        <f t="shared" si="173"/>
        <v>8756047.5333333332</v>
      </c>
      <c r="Q2816" t="s">
        <v>8316</v>
      </c>
      <c r="R2816" t="s">
        <v>8317</v>
      </c>
      <c r="S2816" s="15">
        <f t="shared" si="174"/>
        <v>42290.61855324074</v>
      </c>
      <c r="T2816" s="15">
        <f t="shared" si="175"/>
        <v>42320.104861111111</v>
      </c>
    </row>
    <row r="2817" spans="1:20" ht="48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>
        <f t="shared" si="172"/>
        <v>105.5</v>
      </c>
      <c r="P2817">
        <f t="shared" si="173"/>
        <v>8651623.5149700604</v>
      </c>
      <c r="Q2817" t="s">
        <v>8309</v>
      </c>
      <c r="R2817" t="s">
        <v>8314</v>
      </c>
      <c r="S2817" s="15">
        <f t="shared" si="174"/>
        <v>42291.46674768519</v>
      </c>
      <c r="T2817" s="15">
        <f t="shared" si="175"/>
        <v>42315.166666666672</v>
      </c>
    </row>
    <row r="2818" spans="1:20" ht="48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>
        <f t="shared" ref="O2818:O2881" si="176">(E2818/D2818)*100</f>
        <v>106.46666666666667</v>
      </c>
      <c r="P2818">
        <f t="shared" ref="P2818:P2881" si="177">(J2818/L2818)</f>
        <v>84989932.058823526</v>
      </c>
      <c r="Q2818" t="s">
        <v>8309</v>
      </c>
      <c r="R2818" t="s">
        <v>8311</v>
      </c>
      <c r="S2818" s="15">
        <f t="shared" ref="S2818:S2881" si="178">(((J2818/60)/60)/24)+DATE(1970,1,1)</f>
        <v>42291.556076388893</v>
      </c>
      <c r="T2818" s="15">
        <f t="shared" ref="T2818:T2881" si="179">(((I2818/60)/60)/24)+DATE(1970,1,1)</f>
        <v>42365.59774305555</v>
      </c>
    </row>
    <row r="2819" spans="1:20" ht="32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>
        <f t="shared" si="176"/>
        <v>100</v>
      </c>
      <c r="P2819">
        <f t="shared" si="177"/>
        <v>60201292.958333336</v>
      </c>
      <c r="Q2819" t="s">
        <v>8324</v>
      </c>
      <c r="R2819" t="s">
        <v>8326</v>
      </c>
      <c r="S2819" s="15">
        <f t="shared" si="178"/>
        <v>42291.581377314811</v>
      </c>
      <c r="T2819" s="15">
        <f t="shared" si="179"/>
        <v>42333.623043981483</v>
      </c>
    </row>
    <row r="2820" spans="1:20" ht="48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>
        <f t="shared" si="176"/>
        <v>116.83911999999998</v>
      </c>
      <c r="P2820">
        <f t="shared" si="177"/>
        <v>2930694.3569979714</v>
      </c>
      <c r="Q2820" t="s">
        <v>8309</v>
      </c>
      <c r="R2820" t="s">
        <v>8314</v>
      </c>
      <c r="S2820" s="15">
        <f t="shared" si="178"/>
        <v>42291.596273148149</v>
      </c>
      <c r="T2820" s="15">
        <f t="shared" si="179"/>
        <v>42321.637939814813</v>
      </c>
    </row>
    <row r="2821" spans="1:20" ht="48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>
        <f t="shared" si="176"/>
        <v>1</v>
      </c>
      <c r="P2821">
        <f t="shared" si="177"/>
        <v>1444844697</v>
      </c>
      <c r="Q2821" t="s">
        <v>8316</v>
      </c>
      <c r="R2821" t="s">
        <v>8317</v>
      </c>
      <c r="S2821" s="15">
        <f t="shared" si="178"/>
        <v>42291.739548611105</v>
      </c>
      <c r="T2821" s="15">
        <f t="shared" si="179"/>
        <v>42351.781215277777</v>
      </c>
    </row>
    <row r="2822" spans="1:20" ht="48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>
        <f t="shared" si="176"/>
        <v>0</v>
      </c>
      <c r="P2822" t="e">
        <f t="shared" si="177"/>
        <v>#DIV/0!</v>
      </c>
      <c r="Q2822" t="s">
        <v>8316</v>
      </c>
      <c r="R2822" t="s">
        <v>8358</v>
      </c>
      <c r="S2822" s="15">
        <f t="shared" si="178"/>
        <v>42291.833287037036</v>
      </c>
      <c r="T2822" s="15">
        <f t="shared" si="179"/>
        <v>42351.874953703707</v>
      </c>
    </row>
    <row r="2823" spans="1:20" ht="48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>
        <f t="shared" si="176"/>
        <v>7.1999999999999993</v>
      </c>
      <c r="P2823">
        <f t="shared" si="177"/>
        <v>240809359.33333334</v>
      </c>
      <c r="Q2823" t="s">
        <v>8321</v>
      </c>
      <c r="R2823" t="s">
        <v>8340</v>
      </c>
      <c r="S2823" s="15">
        <f t="shared" si="178"/>
        <v>42291.872175925921</v>
      </c>
      <c r="T2823" s="15">
        <f t="shared" si="179"/>
        <v>42321.913842592592</v>
      </c>
    </row>
    <row r="2824" spans="1:20" ht="48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>
        <f t="shared" si="176"/>
        <v>114.26</v>
      </c>
      <c r="P2824">
        <f t="shared" si="177"/>
        <v>16054082.777777778</v>
      </c>
      <c r="Q2824" t="s">
        <v>8324</v>
      </c>
      <c r="R2824" t="s">
        <v>8325</v>
      </c>
      <c r="S2824" s="15">
        <f t="shared" si="178"/>
        <v>42292.002893518518</v>
      </c>
      <c r="T2824" s="15">
        <f t="shared" si="179"/>
        <v>42322.044560185182</v>
      </c>
    </row>
    <row r="2825" spans="1:20" ht="48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>
        <f t="shared" si="176"/>
        <v>100.01100000000001</v>
      </c>
      <c r="P2825">
        <f t="shared" si="177"/>
        <v>22576168.25</v>
      </c>
      <c r="Q2825" t="s">
        <v>8316</v>
      </c>
      <c r="R2825" t="s">
        <v>8317</v>
      </c>
      <c r="S2825" s="15">
        <f t="shared" si="178"/>
        <v>42292.087592592594</v>
      </c>
      <c r="T2825" s="15">
        <f t="shared" si="179"/>
        <v>42329.125</v>
      </c>
    </row>
    <row r="2826" spans="1:20" ht="48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>
        <f t="shared" si="176"/>
        <v>114.39999999999999</v>
      </c>
      <c r="P2826">
        <f t="shared" si="177"/>
        <v>10863826.07518797</v>
      </c>
      <c r="Q2826" t="s">
        <v>8309</v>
      </c>
      <c r="R2826" t="s">
        <v>8314</v>
      </c>
      <c r="S2826" s="15">
        <f t="shared" si="178"/>
        <v>42292.250787037032</v>
      </c>
      <c r="T2826" s="15">
        <f t="shared" si="179"/>
        <v>42322.292361111111</v>
      </c>
    </row>
    <row r="2827" spans="1:20" ht="48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>
        <f t="shared" si="176"/>
        <v>104.95555555555556</v>
      </c>
      <c r="P2827">
        <f t="shared" si="177"/>
        <v>9087451.7610062901</v>
      </c>
      <c r="Q2827" t="s">
        <v>8337</v>
      </c>
      <c r="R2827" t="s">
        <v>8338</v>
      </c>
      <c r="S2827" s="15">
        <f t="shared" si="178"/>
        <v>42292.435532407413</v>
      </c>
      <c r="T2827" s="15">
        <f t="shared" si="179"/>
        <v>42321.625</v>
      </c>
    </row>
    <row r="2828" spans="1:20" ht="48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>
        <f t="shared" si="176"/>
        <v>111.59049999999999</v>
      </c>
      <c r="P2828">
        <f t="shared" si="177"/>
        <v>3812427.4643799472</v>
      </c>
      <c r="Q2828" t="s">
        <v>8309</v>
      </c>
      <c r="R2828" t="s">
        <v>8314</v>
      </c>
      <c r="S2828" s="15">
        <f t="shared" si="178"/>
        <v>42292.495474537034</v>
      </c>
      <c r="T2828" s="15">
        <f t="shared" si="179"/>
        <v>42322.537141203706</v>
      </c>
    </row>
    <row r="2829" spans="1:20" ht="48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>
        <f t="shared" si="176"/>
        <v>132.89249999999998</v>
      </c>
      <c r="P2829">
        <f t="shared" si="177"/>
        <v>2219526.2672811062</v>
      </c>
      <c r="Q2829" t="s">
        <v>8332</v>
      </c>
      <c r="R2829" t="s">
        <v>8350</v>
      </c>
      <c r="S2829" s="15">
        <f t="shared" si="178"/>
        <v>42292.513888888891</v>
      </c>
      <c r="T2829" s="15">
        <f t="shared" si="179"/>
        <v>42322.555555555555</v>
      </c>
    </row>
    <row r="2830" spans="1:20" ht="48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>
        <f t="shared" si="176"/>
        <v>141.65</v>
      </c>
      <c r="P2830">
        <f t="shared" si="177"/>
        <v>33602646.906976745</v>
      </c>
      <c r="Q2830" t="s">
        <v>8309</v>
      </c>
      <c r="R2830" t="s">
        <v>8314</v>
      </c>
      <c r="S2830" s="15">
        <f t="shared" si="178"/>
        <v>42292.539548611108</v>
      </c>
      <c r="T2830" s="15">
        <f t="shared" si="179"/>
        <v>42313.58121527778</v>
      </c>
    </row>
    <row r="2831" spans="1:20" ht="48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>
        <f t="shared" si="176"/>
        <v>102.23333333333333</v>
      </c>
      <c r="P2831">
        <f t="shared" si="177"/>
        <v>12041064.758333333</v>
      </c>
      <c r="Q2831" t="s">
        <v>8316</v>
      </c>
      <c r="R2831" t="s">
        <v>8317</v>
      </c>
      <c r="S2831" s="15">
        <f t="shared" si="178"/>
        <v>42292.701053240744</v>
      </c>
      <c r="T2831" s="15">
        <f t="shared" si="179"/>
        <v>42322.742719907401</v>
      </c>
    </row>
    <row r="2832" spans="1:20" ht="48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>
        <f t="shared" si="176"/>
        <v>6.8287037037037033</v>
      </c>
      <c r="P2832">
        <f t="shared" si="177"/>
        <v>206431930.85714287</v>
      </c>
      <c r="Q2832" t="s">
        <v>8316</v>
      </c>
      <c r="R2832" t="s">
        <v>8317</v>
      </c>
      <c r="S2832" s="15">
        <f t="shared" si="178"/>
        <v>42293.809212962966</v>
      </c>
      <c r="T2832" s="15">
        <f t="shared" si="179"/>
        <v>42353.85087962963</v>
      </c>
    </row>
    <row r="2833" spans="1:20" ht="48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>
        <f t="shared" si="176"/>
        <v>54.52</v>
      </c>
      <c r="P2833">
        <f t="shared" si="177"/>
        <v>57801093.840000004</v>
      </c>
      <c r="Q2833" t="s">
        <v>8316</v>
      </c>
      <c r="R2833" t="s">
        <v>8358</v>
      </c>
      <c r="S2833" s="15">
        <f t="shared" si="178"/>
        <v>42293.853541666671</v>
      </c>
      <c r="T2833" s="15">
        <f t="shared" si="179"/>
        <v>42352.249305555553</v>
      </c>
    </row>
    <row r="2834" spans="1:20" ht="48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>
        <f t="shared" si="176"/>
        <v>0</v>
      </c>
      <c r="P2834" t="e">
        <f t="shared" si="177"/>
        <v>#DIV/0!</v>
      </c>
      <c r="Q2834" t="s">
        <v>8316</v>
      </c>
      <c r="R2834" t="s">
        <v>8356</v>
      </c>
      <c r="S2834" s="15">
        <f t="shared" si="178"/>
        <v>42293.922986111109</v>
      </c>
      <c r="T2834" s="15">
        <f t="shared" si="179"/>
        <v>42323.96465277778</v>
      </c>
    </row>
    <row r="2835" spans="1:20" ht="48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>
        <f t="shared" si="176"/>
        <v>102.60000000000001</v>
      </c>
      <c r="P2835">
        <f t="shared" si="177"/>
        <v>33606444.674418606</v>
      </c>
      <c r="Q2835" t="s">
        <v>8316</v>
      </c>
      <c r="R2835" t="s">
        <v>8317</v>
      </c>
      <c r="S2835" s="15">
        <f t="shared" si="178"/>
        <v>42294.429641203707</v>
      </c>
      <c r="T2835" s="15">
        <f t="shared" si="179"/>
        <v>42321.845138888893</v>
      </c>
    </row>
    <row r="2836" spans="1:20" ht="48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>
        <f t="shared" si="176"/>
        <v>10.6</v>
      </c>
      <c r="P2836">
        <f t="shared" si="177"/>
        <v>131372208.90909091</v>
      </c>
      <c r="Q2836" t="s">
        <v>8335</v>
      </c>
      <c r="R2836" t="s">
        <v>8336</v>
      </c>
      <c r="S2836" s="15">
        <f t="shared" si="178"/>
        <v>42294.628449074073</v>
      </c>
      <c r="T2836" s="15">
        <f t="shared" si="179"/>
        <v>42324.670115740737</v>
      </c>
    </row>
    <row r="2837" spans="1:20" ht="48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>
        <f t="shared" si="176"/>
        <v>115.16129032258064</v>
      </c>
      <c r="P2837">
        <f t="shared" si="177"/>
        <v>103222130.14285715</v>
      </c>
      <c r="Q2837" t="s">
        <v>8316</v>
      </c>
      <c r="R2837" t="s">
        <v>8317</v>
      </c>
      <c r="S2837" s="15">
        <f t="shared" si="178"/>
        <v>42294.808124999996</v>
      </c>
      <c r="T2837" s="15">
        <f t="shared" si="179"/>
        <v>42305.829166666663</v>
      </c>
    </row>
    <row r="2838" spans="1:20" ht="48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>
        <f t="shared" si="176"/>
        <v>0</v>
      </c>
      <c r="P2838" t="e">
        <f t="shared" si="177"/>
        <v>#DIV/0!</v>
      </c>
      <c r="Q2838" t="s">
        <v>8332</v>
      </c>
      <c r="R2838" t="s">
        <v>8333</v>
      </c>
      <c r="S2838" s="15">
        <f t="shared" si="178"/>
        <v>42295.753391203703</v>
      </c>
      <c r="T2838" s="15">
        <f t="shared" si="179"/>
        <v>42325.795057870375</v>
      </c>
    </row>
    <row r="2839" spans="1:20" ht="48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>
        <f t="shared" si="176"/>
        <v>1.2</v>
      </c>
      <c r="P2839">
        <f t="shared" si="177"/>
        <v>481734484.66666669</v>
      </c>
      <c r="Q2839" t="s">
        <v>8316</v>
      </c>
      <c r="R2839" t="s">
        <v>8317</v>
      </c>
      <c r="S2839" s="15">
        <f t="shared" si="178"/>
        <v>42295.891828703709</v>
      </c>
      <c r="T2839" s="15">
        <f t="shared" si="179"/>
        <v>42325.933495370366</v>
      </c>
    </row>
    <row r="2840" spans="1:20" ht="48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>
        <f t="shared" si="176"/>
        <v>0</v>
      </c>
      <c r="P2840" t="e">
        <f t="shared" si="177"/>
        <v>#DIV/0!</v>
      </c>
      <c r="Q2840" t="s">
        <v>8316</v>
      </c>
      <c r="R2840" t="s">
        <v>8317</v>
      </c>
      <c r="S2840" s="15">
        <f t="shared" si="178"/>
        <v>42296.154131944444</v>
      </c>
      <c r="T2840" s="15">
        <f t="shared" si="179"/>
        <v>42326.195798611108</v>
      </c>
    </row>
    <row r="2841" spans="1:20" ht="48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>
        <f t="shared" si="176"/>
        <v>9.379999999999999</v>
      </c>
      <c r="P2841">
        <f t="shared" si="177"/>
        <v>131385032.54545455</v>
      </c>
      <c r="Q2841" t="s">
        <v>8309</v>
      </c>
      <c r="R2841" t="s">
        <v>8315</v>
      </c>
      <c r="S2841" s="15">
        <f t="shared" si="178"/>
        <v>42296.261087962965</v>
      </c>
      <c r="T2841" s="15">
        <f t="shared" si="179"/>
        <v>42326.302754629629</v>
      </c>
    </row>
    <row r="2842" spans="1:20" ht="48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>
        <f t="shared" si="176"/>
        <v>111.79285714285714</v>
      </c>
      <c r="P2842">
        <f t="shared" si="177"/>
        <v>7015840.7961165048</v>
      </c>
      <c r="Q2842" t="s">
        <v>8337</v>
      </c>
      <c r="R2842" t="s">
        <v>8338</v>
      </c>
      <c r="S2842" s="15">
        <f t="shared" si="178"/>
        <v>42296.583379629628</v>
      </c>
      <c r="T2842" s="15">
        <f t="shared" si="179"/>
        <v>42326.625046296293</v>
      </c>
    </row>
    <row r="2843" spans="1:20" ht="48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>
        <f t="shared" si="176"/>
        <v>112.6875</v>
      </c>
      <c r="P2843">
        <f t="shared" si="177"/>
        <v>17205563.654761903</v>
      </c>
      <c r="Q2843" t="s">
        <v>8332</v>
      </c>
      <c r="R2843" t="s">
        <v>8350</v>
      </c>
      <c r="S2843" s="15">
        <f t="shared" si="178"/>
        <v>42296.631331018521</v>
      </c>
      <c r="T2843" s="15">
        <f t="shared" si="179"/>
        <v>42326.672997685186</v>
      </c>
    </row>
    <row r="2844" spans="1:20" ht="48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>
        <f t="shared" si="176"/>
        <v>25</v>
      </c>
      <c r="P2844">
        <f t="shared" si="177"/>
        <v>289061746</v>
      </c>
      <c r="Q2844" t="s">
        <v>8309</v>
      </c>
      <c r="R2844" t="s">
        <v>8313</v>
      </c>
      <c r="S2844" s="15">
        <f t="shared" si="178"/>
        <v>42297.110300925924</v>
      </c>
      <c r="T2844" s="15">
        <f t="shared" si="179"/>
        <v>42316.5</v>
      </c>
    </row>
    <row r="2845" spans="1:20" ht="16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>
        <f t="shared" si="176"/>
        <v>0.125</v>
      </c>
      <c r="P2845">
        <f t="shared" si="177"/>
        <v>481778869</v>
      </c>
      <c r="Q2845" t="s">
        <v>8321</v>
      </c>
      <c r="R2845" t="s">
        <v>8340</v>
      </c>
      <c r="S2845" s="15">
        <f t="shared" si="178"/>
        <v>42297.432951388888</v>
      </c>
      <c r="T2845" s="15">
        <f t="shared" si="179"/>
        <v>42350.416666666672</v>
      </c>
    </row>
    <row r="2846" spans="1:20" ht="32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>
        <f t="shared" si="176"/>
        <v>21.428571428571427</v>
      </c>
      <c r="P2846">
        <f t="shared" si="177"/>
        <v>361339725.75</v>
      </c>
      <c r="Q2846" t="s">
        <v>8316</v>
      </c>
      <c r="R2846" t="s">
        <v>8317</v>
      </c>
      <c r="S2846" s="15">
        <f t="shared" si="178"/>
        <v>42297.691006944442</v>
      </c>
      <c r="T2846" s="15">
        <f t="shared" si="179"/>
        <v>42320.290972222225</v>
      </c>
    </row>
    <row r="2847" spans="1:20" ht="48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>
        <f t="shared" si="176"/>
        <v>102.94615384615385</v>
      </c>
      <c r="P2847">
        <f t="shared" si="177"/>
        <v>25357260.228070177</v>
      </c>
      <c r="Q2847" t="s">
        <v>8337</v>
      </c>
      <c r="R2847" t="s">
        <v>8338</v>
      </c>
      <c r="S2847" s="15">
        <f t="shared" si="178"/>
        <v>42297.748067129629</v>
      </c>
      <c r="T2847" s="15">
        <f t="shared" si="179"/>
        <v>42342.208333333328</v>
      </c>
    </row>
    <row r="2848" spans="1:20" ht="48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>
        <f t="shared" si="176"/>
        <v>100</v>
      </c>
      <c r="P2848">
        <f t="shared" si="177"/>
        <v>180670486.375</v>
      </c>
      <c r="Q2848" t="s">
        <v>8316</v>
      </c>
      <c r="R2848" t="s">
        <v>8317</v>
      </c>
      <c r="S2848" s="15">
        <f t="shared" si="178"/>
        <v>42297.748738425929</v>
      </c>
      <c r="T2848" s="15">
        <f t="shared" si="179"/>
        <v>42327.790405092594</v>
      </c>
    </row>
    <row r="2849" spans="1:20" ht="48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>
        <f t="shared" si="176"/>
        <v>108.61819426615318</v>
      </c>
      <c r="P2849">
        <f t="shared" si="177"/>
        <v>2357859.0848287111</v>
      </c>
      <c r="Q2849" t="s">
        <v>8309</v>
      </c>
      <c r="R2849" t="s">
        <v>8314</v>
      </c>
      <c r="S2849" s="15">
        <f t="shared" si="178"/>
        <v>42297.791886574079</v>
      </c>
      <c r="T2849" s="15">
        <f t="shared" si="179"/>
        <v>42327.833553240736</v>
      </c>
    </row>
    <row r="2850" spans="1:20" ht="64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>
        <f t="shared" si="176"/>
        <v>2.1428571428571428</v>
      </c>
      <c r="P2850">
        <f t="shared" si="177"/>
        <v>722684863.5</v>
      </c>
      <c r="Q2850" t="s">
        <v>8316</v>
      </c>
      <c r="R2850" t="s">
        <v>8358</v>
      </c>
      <c r="S2850" s="15">
        <f t="shared" si="178"/>
        <v>42297.816284722227</v>
      </c>
      <c r="T2850" s="15">
        <f t="shared" si="179"/>
        <v>42338.708333333328</v>
      </c>
    </row>
    <row r="2851" spans="1:20" ht="48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>
        <f t="shared" si="176"/>
        <v>2.5</v>
      </c>
      <c r="P2851">
        <f t="shared" si="177"/>
        <v>722685158.5</v>
      </c>
      <c r="Q2851" t="s">
        <v>8316</v>
      </c>
      <c r="R2851" t="s">
        <v>8356</v>
      </c>
      <c r="S2851" s="15">
        <f t="shared" si="178"/>
        <v>42297.823113425926</v>
      </c>
      <c r="T2851" s="15">
        <f t="shared" si="179"/>
        <v>42327.864780092597</v>
      </c>
    </row>
    <row r="2852" spans="1:20" ht="64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>
        <f t="shared" si="176"/>
        <v>135</v>
      </c>
      <c r="P2852">
        <f t="shared" si="177"/>
        <v>8502445.0176470596</v>
      </c>
      <c r="Q2852" t="s">
        <v>8337</v>
      </c>
      <c r="R2852" t="s">
        <v>8338</v>
      </c>
      <c r="S2852" s="15">
        <f t="shared" si="178"/>
        <v>42298.34783564815</v>
      </c>
      <c r="T2852" s="15">
        <f t="shared" si="179"/>
        <v>42358.375</v>
      </c>
    </row>
    <row r="2853" spans="1:20" ht="32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>
        <f t="shared" si="176"/>
        <v>11.294666666666666</v>
      </c>
      <c r="P2853">
        <f t="shared" si="177"/>
        <v>20076156.194444444</v>
      </c>
      <c r="Q2853" t="s">
        <v>8316</v>
      </c>
      <c r="R2853" t="s">
        <v>8356</v>
      </c>
      <c r="S2853" s="15">
        <f t="shared" si="178"/>
        <v>42299.130162037036</v>
      </c>
      <c r="T2853" s="15">
        <f t="shared" si="179"/>
        <v>42330.290972222225</v>
      </c>
    </row>
    <row r="2854" spans="1:20" ht="48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>
        <f t="shared" si="176"/>
        <v>101.19047619047619</v>
      </c>
      <c r="P2854">
        <f t="shared" si="177"/>
        <v>160615457</v>
      </c>
      <c r="Q2854" t="s">
        <v>8324</v>
      </c>
      <c r="R2854" t="s">
        <v>8329</v>
      </c>
      <c r="S2854" s="15">
        <f t="shared" si="178"/>
        <v>42299.776770833334</v>
      </c>
      <c r="T2854" s="15">
        <f t="shared" si="179"/>
        <v>42310.333333333328</v>
      </c>
    </row>
    <row r="2855" spans="1:20" ht="48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>
        <f t="shared" si="176"/>
        <v>0</v>
      </c>
      <c r="P2855" t="e">
        <f t="shared" si="177"/>
        <v>#DIV/0!</v>
      </c>
      <c r="Q2855" t="s">
        <v>8321</v>
      </c>
      <c r="R2855" t="s">
        <v>8340</v>
      </c>
      <c r="S2855" s="15">
        <f t="shared" si="178"/>
        <v>42299.926145833335</v>
      </c>
      <c r="T2855" s="15">
        <f t="shared" si="179"/>
        <v>42329.967812499999</v>
      </c>
    </row>
    <row r="2856" spans="1:20" ht="48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>
        <f t="shared" si="176"/>
        <v>2.12</v>
      </c>
      <c r="P2856">
        <f t="shared" si="177"/>
        <v>1445609021</v>
      </c>
      <c r="Q2856" t="s">
        <v>8321</v>
      </c>
      <c r="R2856" t="s">
        <v>8357</v>
      </c>
      <c r="S2856" s="15">
        <f t="shared" si="178"/>
        <v>42300.585891203707</v>
      </c>
      <c r="T2856" s="15">
        <f t="shared" si="179"/>
        <v>42330.627557870372</v>
      </c>
    </row>
    <row r="2857" spans="1:20" ht="48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>
        <f t="shared" si="176"/>
        <v>0</v>
      </c>
      <c r="P2857" t="e">
        <f t="shared" si="177"/>
        <v>#DIV/0!</v>
      </c>
      <c r="Q2857" t="s">
        <v>8318</v>
      </c>
      <c r="R2857" t="s">
        <v>8319</v>
      </c>
      <c r="S2857" s="15">
        <f t="shared" si="178"/>
        <v>42300.825648148151</v>
      </c>
      <c r="T2857" s="15">
        <f t="shared" si="179"/>
        <v>42330.867314814815</v>
      </c>
    </row>
    <row r="2858" spans="1:20" ht="48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>
        <f t="shared" si="176"/>
        <v>104.42857142857143</v>
      </c>
      <c r="P2858">
        <f t="shared" si="177"/>
        <v>28348859.039215688</v>
      </c>
      <c r="Q2858" t="s">
        <v>8316</v>
      </c>
      <c r="R2858" t="s">
        <v>8317</v>
      </c>
      <c r="S2858" s="15">
        <f t="shared" si="178"/>
        <v>42302.701516203699</v>
      </c>
      <c r="T2858" s="15">
        <f t="shared" si="179"/>
        <v>42337.958333333328</v>
      </c>
    </row>
    <row r="2859" spans="1:20" ht="48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>
        <f t="shared" si="176"/>
        <v>101.02</v>
      </c>
      <c r="P2859">
        <f t="shared" si="177"/>
        <v>11949346.702479338</v>
      </c>
      <c r="Q2859" t="s">
        <v>8318</v>
      </c>
      <c r="R2859" t="s">
        <v>8348</v>
      </c>
      <c r="S2859" s="15">
        <f t="shared" si="178"/>
        <v>42303.617488425924</v>
      </c>
      <c r="T2859" s="15">
        <f t="shared" si="179"/>
        <v>42333.659155092595</v>
      </c>
    </row>
    <row r="2860" spans="1:20" ht="32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15">
        <f t="shared" si="178"/>
        <v>42303.659317129626</v>
      </c>
      <c r="T2860" s="15">
        <f t="shared" si="179"/>
        <v>42333.700983796298</v>
      </c>
    </row>
    <row r="2861" spans="1:20" ht="48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>
        <f t="shared" si="176"/>
        <v>109.24000000000001</v>
      </c>
      <c r="P2861">
        <f t="shared" si="177"/>
        <v>19806516.684931505</v>
      </c>
      <c r="Q2861" t="s">
        <v>8316</v>
      </c>
      <c r="R2861" t="s">
        <v>8317</v>
      </c>
      <c r="S2861" s="15">
        <f t="shared" si="178"/>
        <v>42303.672662037032</v>
      </c>
      <c r="T2861" s="15">
        <f t="shared" si="179"/>
        <v>42338.714328703703</v>
      </c>
    </row>
    <row r="2862" spans="1:20" ht="32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>
        <f t="shared" si="176"/>
        <v>2.666666666666667</v>
      </c>
      <c r="P2862">
        <f t="shared" si="177"/>
        <v>240982249.16666666</v>
      </c>
      <c r="Q2862" t="s">
        <v>8318</v>
      </c>
      <c r="R2862" t="s">
        <v>8320</v>
      </c>
      <c r="S2862" s="15">
        <f t="shared" si="178"/>
        <v>42303.878414351857</v>
      </c>
      <c r="T2862" s="15">
        <f t="shared" si="179"/>
        <v>42333.920081018514</v>
      </c>
    </row>
    <row r="2863" spans="1:20" ht="48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>
        <f t="shared" si="176"/>
        <v>31.94705882352941</v>
      </c>
      <c r="P2863">
        <f t="shared" si="177"/>
        <v>30764302.468085106</v>
      </c>
      <c r="Q2863" t="s">
        <v>8321</v>
      </c>
      <c r="R2863" t="s">
        <v>8340</v>
      </c>
      <c r="S2863" s="15">
        <f t="shared" si="178"/>
        <v>42304.210833333331</v>
      </c>
      <c r="T2863" s="15">
        <f t="shared" si="179"/>
        <v>42334.252500000002</v>
      </c>
    </row>
    <row r="2864" spans="1:20" ht="48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>
        <f t="shared" si="176"/>
        <v>646.66666666666663</v>
      </c>
      <c r="P2864">
        <f t="shared" si="177"/>
        <v>32132792.466666665</v>
      </c>
      <c r="Q2864" t="s">
        <v>8318</v>
      </c>
      <c r="R2864" t="s">
        <v>8354</v>
      </c>
      <c r="S2864" s="15">
        <f t="shared" si="178"/>
        <v>42304.829409722224</v>
      </c>
      <c r="T2864" s="15">
        <f t="shared" si="179"/>
        <v>42334.871076388896</v>
      </c>
    </row>
    <row r="2865" spans="1:20" ht="48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>
        <f t="shared" si="176"/>
        <v>4.7</v>
      </c>
      <c r="P2865">
        <f t="shared" si="177"/>
        <v>289197059.80000001</v>
      </c>
      <c r="Q2865" t="s">
        <v>8316</v>
      </c>
      <c r="R2865" t="s">
        <v>8317</v>
      </c>
      <c r="S2865" s="15">
        <f t="shared" si="178"/>
        <v>42304.940960648149</v>
      </c>
      <c r="T2865" s="15">
        <f t="shared" si="179"/>
        <v>42329.166666666672</v>
      </c>
    </row>
    <row r="2866" spans="1:20" ht="32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>
        <f t="shared" si="176"/>
        <v>0</v>
      </c>
      <c r="P2866" t="e">
        <f t="shared" si="177"/>
        <v>#DIV/0!</v>
      </c>
      <c r="Q2866" t="s">
        <v>8309</v>
      </c>
      <c r="R2866" t="s">
        <v>8313</v>
      </c>
      <c r="S2866" s="15">
        <f t="shared" si="178"/>
        <v>42304.955381944441</v>
      </c>
      <c r="T2866" s="15">
        <f t="shared" si="179"/>
        <v>42334.997048611112</v>
      </c>
    </row>
    <row r="2867" spans="1:20" ht="32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>
        <f t="shared" si="176"/>
        <v>60</v>
      </c>
      <c r="P2867">
        <f t="shared" si="177"/>
        <v>289209673.39999998</v>
      </c>
      <c r="Q2867" t="s">
        <v>8316</v>
      </c>
      <c r="R2867" t="s">
        <v>8317</v>
      </c>
      <c r="S2867" s="15">
        <f t="shared" si="178"/>
        <v>42305.670914351853</v>
      </c>
      <c r="T2867" s="15">
        <f t="shared" si="179"/>
        <v>42339.249305555553</v>
      </c>
    </row>
    <row r="2868" spans="1:20" ht="48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>
        <f t="shared" si="176"/>
        <v>24.285714285714285</v>
      </c>
      <c r="P2868">
        <f t="shared" si="177"/>
        <v>180768767.625</v>
      </c>
      <c r="Q2868" t="s">
        <v>8316</v>
      </c>
      <c r="R2868" t="s">
        <v>8317</v>
      </c>
      <c r="S2868" s="15">
        <f t="shared" si="178"/>
        <v>42306.848854166667</v>
      </c>
      <c r="T2868" s="15">
        <f t="shared" si="179"/>
        <v>42336.890520833331</v>
      </c>
    </row>
    <row r="2869" spans="1:20" ht="48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>
        <f t="shared" si="176"/>
        <v>0.64102564102564097</v>
      </c>
      <c r="P2869">
        <f t="shared" si="177"/>
        <v>1446166144</v>
      </c>
      <c r="Q2869" t="s">
        <v>8318</v>
      </c>
      <c r="R2869" t="s">
        <v>8319</v>
      </c>
      <c r="S2869" s="15">
        <f t="shared" si="178"/>
        <v>42307.034074074079</v>
      </c>
      <c r="T2869" s="15">
        <f t="shared" si="179"/>
        <v>42337.075740740736</v>
      </c>
    </row>
    <row r="2870" spans="1:20" ht="48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>
        <f t="shared" si="176"/>
        <v>2</v>
      </c>
      <c r="P2870">
        <f t="shared" si="177"/>
        <v>723089776.5</v>
      </c>
      <c r="Q2870" t="s">
        <v>8316</v>
      </c>
      <c r="R2870" t="s">
        <v>8317</v>
      </c>
      <c r="S2870" s="15">
        <f t="shared" si="178"/>
        <v>42307.189270833333</v>
      </c>
      <c r="T2870" s="15">
        <f t="shared" si="179"/>
        <v>42322.958333333328</v>
      </c>
    </row>
    <row r="2871" spans="1:20" ht="48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>
        <f t="shared" si="176"/>
        <v>0</v>
      </c>
      <c r="P2871" t="e">
        <f t="shared" si="177"/>
        <v>#DIV/0!</v>
      </c>
      <c r="Q2871" t="s">
        <v>8316</v>
      </c>
      <c r="R2871" t="s">
        <v>8317</v>
      </c>
      <c r="S2871" s="15">
        <f t="shared" si="178"/>
        <v>42307.539398148147</v>
      </c>
      <c r="T2871" s="15">
        <f t="shared" si="179"/>
        <v>42337.581064814818</v>
      </c>
    </row>
    <row r="2872" spans="1:20" ht="64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>
        <f t="shared" si="176"/>
        <v>100</v>
      </c>
      <c r="P2872">
        <f t="shared" si="177"/>
        <v>68868651.619047612</v>
      </c>
      <c r="Q2872" t="s">
        <v>8316</v>
      </c>
      <c r="R2872" t="s">
        <v>8317</v>
      </c>
      <c r="S2872" s="15">
        <f t="shared" si="178"/>
        <v>42307.908379629633</v>
      </c>
      <c r="T2872" s="15">
        <f t="shared" si="179"/>
        <v>42347.950046296297</v>
      </c>
    </row>
    <row r="2873" spans="1:20" ht="48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>
        <f t="shared" si="176"/>
        <v>10</v>
      </c>
      <c r="P2873">
        <f t="shared" si="177"/>
        <v>206609692.7142857</v>
      </c>
      <c r="Q2873" t="s">
        <v>8316</v>
      </c>
      <c r="R2873" t="s">
        <v>8317</v>
      </c>
      <c r="S2873" s="15">
        <f t="shared" si="178"/>
        <v>42308.211215277777</v>
      </c>
      <c r="T2873" s="15">
        <f t="shared" si="179"/>
        <v>42338.252881944441</v>
      </c>
    </row>
    <row r="2874" spans="1:20" ht="48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>
        <f t="shared" si="176"/>
        <v>129.12912912912913</v>
      </c>
      <c r="P2874">
        <f t="shared" si="177"/>
        <v>103310894.92857143</v>
      </c>
      <c r="Q2874" t="s">
        <v>8316</v>
      </c>
      <c r="R2874" t="s">
        <v>8317</v>
      </c>
      <c r="S2874" s="15">
        <f t="shared" si="178"/>
        <v>42309.191307870366</v>
      </c>
      <c r="T2874" s="15">
        <f t="shared" si="179"/>
        <v>42338.9375</v>
      </c>
    </row>
    <row r="2875" spans="1:20" ht="48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>
        <f t="shared" si="176"/>
        <v>144.06666666666666</v>
      </c>
      <c r="P2875">
        <f t="shared" si="177"/>
        <v>30774497.276595745</v>
      </c>
      <c r="Q2875" t="s">
        <v>8316</v>
      </c>
      <c r="R2875" t="s">
        <v>8317</v>
      </c>
      <c r="S2875" s="15">
        <f t="shared" si="178"/>
        <v>42309.756620370375</v>
      </c>
      <c r="T2875" s="15">
        <f t="shared" si="179"/>
        <v>42330.916666666672</v>
      </c>
    </row>
    <row r="2876" spans="1:20" ht="48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>
        <f t="shared" si="176"/>
        <v>22.142857142857142</v>
      </c>
      <c r="P2876">
        <f t="shared" si="177"/>
        <v>241084346.66666666</v>
      </c>
      <c r="Q2876" t="s">
        <v>8316</v>
      </c>
      <c r="R2876" t="s">
        <v>8317</v>
      </c>
      <c r="S2876" s="15">
        <f t="shared" si="178"/>
        <v>42310.968518518523</v>
      </c>
      <c r="T2876" s="15">
        <f t="shared" si="179"/>
        <v>42333.958333333328</v>
      </c>
    </row>
    <row r="2877" spans="1:20" ht="48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>
        <f t="shared" si="176"/>
        <v>402.33</v>
      </c>
      <c r="P2877">
        <f t="shared" si="177"/>
        <v>1761909.3057247261</v>
      </c>
      <c r="Q2877" t="s">
        <v>8318</v>
      </c>
      <c r="R2877" t="s">
        <v>8348</v>
      </c>
      <c r="S2877" s="15">
        <f t="shared" si="178"/>
        <v>42311.216898148152</v>
      </c>
      <c r="T2877" s="15">
        <f t="shared" si="179"/>
        <v>42357.332638888889</v>
      </c>
    </row>
    <row r="2878" spans="1:20" ht="48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>
        <f t="shared" si="176"/>
        <v>3.214285714285714</v>
      </c>
      <c r="P2878">
        <f t="shared" si="177"/>
        <v>482187498</v>
      </c>
      <c r="Q2878" t="s">
        <v>8316</v>
      </c>
      <c r="R2878" t="s">
        <v>8317</v>
      </c>
      <c r="S2878" s="15">
        <f t="shared" si="178"/>
        <v>42311.621458333335</v>
      </c>
      <c r="T2878" s="15">
        <f t="shared" si="179"/>
        <v>42336.621458333335</v>
      </c>
    </row>
    <row r="2879" spans="1:20" ht="48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>
        <f t="shared" si="176"/>
        <v>211.03642500000004</v>
      </c>
      <c r="P2879">
        <f t="shared" si="177"/>
        <v>2246215.5388198756</v>
      </c>
      <c r="Q2879" t="s">
        <v>8318</v>
      </c>
      <c r="R2879" t="s">
        <v>8348</v>
      </c>
      <c r="S2879" s="15">
        <f t="shared" si="178"/>
        <v>42311.625081018516</v>
      </c>
      <c r="T2879" s="15">
        <f t="shared" si="179"/>
        <v>42357.041666666672</v>
      </c>
    </row>
    <row r="2880" spans="1:20" ht="48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>
        <f t="shared" si="176"/>
        <v>164</v>
      </c>
      <c r="P2880">
        <f t="shared" si="177"/>
        <v>22961433.571428571</v>
      </c>
      <c r="Q2880" t="s">
        <v>8316</v>
      </c>
      <c r="R2880" t="s">
        <v>8317</v>
      </c>
      <c r="S2880" s="15">
        <f t="shared" si="178"/>
        <v>42311.711979166663</v>
      </c>
      <c r="T2880" s="15">
        <f t="shared" si="179"/>
        <v>42341.708333333328</v>
      </c>
    </row>
    <row r="2881" spans="1:20" ht="32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>
        <f t="shared" si="176"/>
        <v>100</v>
      </c>
      <c r="P2881">
        <f t="shared" si="177"/>
        <v>42546283.176470585</v>
      </c>
      <c r="Q2881" t="s">
        <v>8316</v>
      </c>
      <c r="R2881" t="s">
        <v>8317</v>
      </c>
      <c r="S2881" s="15">
        <f t="shared" si="178"/>
        <v>42311.750324074077</v>
      </c>
      <c r="T2881" s="15">
        <f t="shared" si="179"/>
        <v>42336.750324074077</v>
      </c>
    </row>
    <row r="2882" spans="1:20" ht="48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>
        <f t="shared" ref="O2882:O2945" si="180">(E2882/D2882)*100</f>
        <v>0</v>
      </c>
      <c r="P2882" t="e">
        <f t="shared" ref="P2882:P2945" si="181">(J2882/L2882)</f>
        <v>#DIV/0!</v>
      </c>
      <c r="Q2882" t="s">
        <v>8321</v>
      </c>
      <c r="R2882" t="s">
        <v>8340</v>
      </c>
      <c r="S2882" s="15">
        <f t="shared" ref="S2882:S2945" si="182">(((J2882/60)/60)/24)+DATE(1970,1,1)</f>
        <v>42312.204814814817</v>
      </c>
      <c r="T2882" s="15">
        <f t="shared" ref="T2882:T2945" si="183">(((I2882/60)/60)/24)+DATE(1970,1,1)</f>
        <v>42340.725694444445</v>
      </c>
    </row>
    <row r="2883" spans="1:20" ht="48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>
        <f t="shared" si="180"/>
        <v>103.33333333333334</v>
      </c>
      <c r="P2883">
        <f t="shared" si="181"/>
        <v>28365954.62745098</v>
      </c>
      <c r="Q2883" t="s">
        <v>8316</v>
      </c>
      <c r="R2883" t="s">
        <v>8317</v>
      </c>
      <c r="S2883" s="15">
        <f t="shared" si="182"/>
        <v>42312.792662037042</v>
      </c>
      <c r="T2883" s="15">
        <f t="shared" si="183"/>
        <v>42342.792662037042</v>
      </c>
    </row>
    <row r="2884" spans="1:20" ht="32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>
        <f t="shared" si="180"/>
        <v>138.5</v>
      </c>
      <c r="P2884">
        <f t="shared" si="181"/>
        <v>160741196.1111111</v>
      </c>
      <c r="Q2884" t="s">
        <v>8316</v>
      </c>
      <c r="R2884" t="s">
        <v>8317</v>
      </c>
      <c r="S2884" s="15">
        <f t="shared" si="182"/>
        <v>42312.874594907407</v>
      </c>
      <c r="T2884" s="15">
        <f t="shared" si="183"/>
        <v>42340.874594907407</v>
      </c>
    </row>
    <row r="2885" spans="1:20" ht="48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>
        <f t="shared" si="180"/>
        <v>103.42857142857143</v>
      </c>
      <c r="P2885">
        <f t="shared" si="181"/>
        <v>13910421.125</v>
      </c>
      <c r="Q2885" t="s">
        <v>8318</v>
      </c>
      <c r="R2885" t="s">
        <v>8355</v>
      </c>
      <c r="S2885" s="15">
        <f t="shared" si="182"/>
        <v>42313.02542824074</v>
      </c>
      <c r="T2885" s="15">
        <f t="shared" si="183"/>
        <v>42347.290972222225</v>
      </c>
    </row>
    <row r="2886" spans="1:20" ht="48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>
        <f t="shared" si="180"/>
        <v>187.09899999999999</v>
      </c>
      <c r="P2886">
        <f t="shared" si="181"/>
        <v>15556370.075268818</v>
      </c>
      <c r="Q2886" t="s">
        <v>8316</v>
      </c>
      <c r="R2886" t="s">
        <v>8317</v>
      </c>
      <c r="S2886" s="15">
        <f t="shared" si="182"/>
        <v>42313.703900462962</v>
      </c>
      <c r="T2886" s="15">
        <f t="shared" si="183"/>
        <v>42343</v>
      </c>
    </row>
    <row r="2887" spans="1:20" ht="48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>
        <f t="shared" si="180"/>
        <v>19.759999999999998</v>
      </c>
      <c r="P2887">
        <f t="shared" si="181"/>
        <v>90422656.375</v>
      </c>
      <c r="Q2887" t="s">
        <v>8318</v>
      </c>
      <c r="R2887" t="s">
        <v>8320</v>
      </c>
      <c r="S2887" s="15">
        <f t="shared" si="182"/>
        <v>42313.936365740738</v>
      </c>
      <c r="T2887" s="15">
        <f t="shared" si="183"/>
        <v>42343.936365740738</v>
      </c>
    </row>
    <row r="2888" spans="1:20" ht="48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>
        <f t="shared" si="180"/>
        <v>1356.6000000000001</v>
      </c>
      <c r="P2888">
        <f t="shared" si="181"/>
        <v>1532748.7669491526</v>
      </c>
      <c r="Q2888" t="s">
        <v>8332</v>
      </c>
      <c r="R2888" t="s">
        <v>8350</v>
      </c>
      <c r="S2888" s="15">
        <f t="shared" si="182"/>
        <v>42315.699490740735</v>
      </c>
      <c r="T2888" s="15">
        <f t="shared" si="183"/>
        <v>42345.699490740735</v>
      </c>
    </row>
    <row r="2889" spans="1:20" ht="48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>
        <f t="shared" si="180"/>
        <v>204.2</v>
      </c>
      <c r="P2889">
        <f t="shared" si="181"/>
        <v>8413115.9011627901</v>
      </c>
      <c r="Q2889" t="s">
        <v>8321</v>
      </c>
      <c r="R2889" t="s">
        <v>8322</v>
      </c>
      <c r="S2889" s="15">
        <f t="shared" si="182"/>
        <v>42317.33258101852</v>
      </c>
      <c r="T2889" s="15">
        <f t="shared" si="183"/>
        <v>42354.290972222225</v>
      </c>
    </row>
    <row r="2890" spans="1:20" ht="48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15">
        <f t="shared" si="182"/>
        <v>42317.810219907406</v>
      </c>
      <c r="T2890" s="15">
        <f t="shared" si="183"/>
        <v>42347.810219907406</v>
      </c>
    </row>
    <row r="2891" spans="1:20" ht="48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>
        <f t="shared" si="180"/>
        <v>0.83333333333333337</v>
      </c>
      <c r="P2891">
        <f t="shared" si="181"/>
        <v>1447098599</v>
      </c>
      <c r="Q2891" t="s">
        <v>8316</v>
      </c>
      <c r="R2891" t="s">
        <v>8317</v>
      </c>
      <c r="S2891" s="15">
        <f t="shared" si="182"/>
        <v>42317.826377314821</v>
      </c>
      <c r="T2891" s="15">
        <f t="shared" si="183"/>
        <v>42357.826377314821</v>
      </c>
    </row>
    <row r="2892" spans="1:20" ht="32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>
        <f t="shared" si="180"/>
        <v>10.08</v>
      </c>
      <c r="P2892">
        <f t="shared" si="181"/>
        <v>241184945.83333334</v>
      </c>
      <c r="Q2892" t="s">
        <v>8335</v>
      </c>
      <c r="R2892" t="s">
        <v>8336</v>
      </c>
      <c r="S2892" s="15">
        <f t="shared" si="182"/>
        <v>42317.954571759255</v>
      </c>
      <c r="T2892" s="15">
        <f t="shared" si="183"/>
        <v>42377.954571759255</v>
      </c>
    </row>
    <row r="2893" spans="1:20" ht="48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>
        <f t="shared" si="180"/>
        <v>133.33333333333331</v>
      </c>
      <c r="P2893">
        <f t="shared" si="181"/>
        <v>103365411.5</v>
      </c>
      <c r="Q2893" t="s">
        <v>8309</v>
      </c>
      <c r="R2893" t="s">
        <v>8310</v>
      </c>
      <c r="S2893" s="15">
        <f t="shared" si="182"/>
        <v>42318.025011574078</v>
      </c>
      <c r="T2893" s="15">
        <f t="shared" si="183"/>
        <v>42378.025011574078</v>
      </c>
    </row>
    <row r="2894" spans="1:20" ht="48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>
        <f t="shared" si="180"/>
        <v>0.43333333333333329</v>
      </c>
      <c r="P2894">
        <f t="shared" si="181"/>
        <v>103365863.28571428</v>
      </c>
      <c r="Q2894" t="s">
        <v>8309</v>
      </c>
      <c r="R2894" t="s">
        <v>8315</v>
      </c>
      <c r="S2894" s="15">
        <f t="shared" si="182"/>
        <v>42318.098217592589</v>
      </c>
      <c r="T2894" s="15">
        <f t="shared" si="183"/>
        <v>42363.098217592589</v>
      </c>
    </row>
    <row r="2895" spans="1:20" ht="48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>
        <f t="shared" si="180"/>
        <v>106.80000000000001</v>
      </c>
      <c r="P2895">
        <f t="shared" si="181"/>
        <v>20099512.444444444</v>
      </c>
      <c r="Q2895" t="s">
        <v>8316</v>
      </c>
      <c r="R2895" t="s">
        <v>8317</v>
      </c>
      <c r="S2895" s="15">
        <f t="shared" si="182"/>
        <v>42318.593703703707</v>
      </c>
      <c r="T2895" s="15">
        <f t="shared" si="183"/>
        <v>42348.593703703707</v>
      </c>
    </row>
    <row r="2896" spans="1:20" ht="48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15">
        <f t="shared" si="182"/>
        <v>42318.616851851853</v>
      </c>
      <c r="T2896" s="15">
        <f t="shared" si="183"/>
        <v>42378.616851851853</v>
      </c>
    </row>
    <row r="2897" spans="1:20" ht="48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>
        <f t="shared" si="180"/>
        <v>102.1</v>
      </c>
      <c r="P2897">
        <f t="shared" si="181"/>
        <v>42563948.852941178</v>
      </c>
      <c r="Q2897" t="s">
        <v>8316</v>
      </c>
      <c r="R2897" t="s">
        <v>8317</v>
      </c>
      <c r="S2897" s="15">
        <f t="shared" si="182"/>
        <v>42318.702094907407</v>
      </c>
      <c r="T2897" s="15">
        <f t="shared" si="183"/>
        <v>42348.702094907407</v>
      </c>
    </row>
    <row r="2898" spans="1:20" ht="48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>
        <f t="shared" si="180"/>
        <v>10.877666666666666</v>
      </c>
      <c r="P2898">
        <f t="shared" si="181"/>
        <v>361798391.5</v>
      </c>
      <c r="Q2898" t="s">
        <v>8318</v>
      </c>
      <c r="R2898" t="s">
        <v>8319</v>
      </c>
      <c r="S2898" s="15">
        <f t="shared" si="182"/>
        <v>42318.925532407404</v>
      </c>
      <c r="T2898" s="15">
        <f t="shared" si="183"/>
        <v>42348.925532407404</v>
      </c>
    </row>
    <row r="2899" spans="1:20" ht="48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>
        <f t="shared" si="180"/>
        <v>129.04</v>
      </c>
      <c r="P2899">
        <f t="shared" si="181"/>
        <v>17436092.710843373</v>
      </c>
      <c r="Q2899" t="s">
        <v>8337</v>
      </c>
      <c r="R2899" t="s">
        <v>8338</v>
      </c>
      <c r="S2899" s="15">
        <f t="shared" si="182"/>
        <v>42318.950173611112</v>
      </c>
      <c r="T2899" s="15">
        <f t="shared" si="183"/>
        <v>42335.041666666672</v>
      </c>
    </row>
    <row r="2900" spans="1:20" ht="48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>
        <f t="shared" si="180"/>
        <v>125.125</v>
      </c>
      <c r="P2900">
        <f t="shared" si="181"/>
        <v>131563917.81818181</v>
      </c>
      <c r="Q2900" t="s">
        <v>8318</v>
      </c>
      <c r="R2900" t="s">
        <v>8355</v>
      </c>
      <c r="S2900" s="15">
        <f t="shared" si="182"/>
        <v>42319.035833333335</v>
      </c>
      <c r="T2900" s="15">
        <f t="shared" si="183"/>
        <v>42379.035833333335</v>
      </c>
    </row>
    <row r="2901" spans="1:20" ht="48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>
        <f t="shared" si="180"/>
        <v>0</v>
      </c>
      <c r="P2901" t="e">
        <f t="shared" si="181"/>
        <v>#DIV/0!</v>
      </c>
      <c r="Q2901" t="s">
        <v>8324</v>
      </c>
      <c r="R2901" t="s">
        <v>8346</v>
      </c>
      <c r="S2901" s="15">
        <f t="shared" si="182"/>
        <v>42319.461377314816</v>
      </c>
      <c r="T2901" s="15">
        <f t="shared" si="183"/>
        <v>42349.461377314816</v>
      </c>
    </row>
    <row r="2902" spans="1:20" ht="48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>
        <f t="shared" si="180"/>
        <v>0</v>
      </c>
      <c r="P2902" t="e">
        <f t="shared" si="181"/>
        <v>#DIV/0!</v>
      </c>
      <c r="Q2902" t="s">
        <v>8330</v>
      </c>
      <c r="R2902" t="s">
        <v>8331</v>
      </c>
      <c r="S2902" s="15">
        <f t="shared" si="182"/>
        <v>42319.851388888885</v>
      </c>
      <c r="T2902" s="15">
        <f t="shared" si="183"/>
        <v>42364.851388888885</v>
      </c>
    </row>
    <row r="2903" spans="1:20" ht="48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>
        <f t="shared" si="180"/>
        <v>0</v>
      </c>
      <c r="P2903" t="e">
        <f t="shared" si="181"/>
        <v>#DIV/0!</v>
      </c>
      <c r="Q2903" t="s">
        <v>8309</v>
      </c>
      <c r="R2903" t="s">
        <v>8313</v>
      </c>
      <c r="S2903" s="15">
        <f t="shared" si="182"/>
        <v>42321.08447916666</v>
      </c>
      <c r="T2903" s="15">
        <f t="shared" si="183"/>
        <v>42374</v>
      </c>
    </row>
    <row r="2904" spans="1:20" ht="48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>
        <f t="shared" si="180"/>
        <v>104</v>
      </c>
      <c r="P2904">
        <f t="shared" si="181"/>
        <v>482460530.66666669</v>
      </c>
      <c r="Q2904" t="s">
        <v>8316</v>
      </c>
      <c r="R2904" t="s">
        <v>8317</v>
      </c>
      <c r="S2904" s="15">
        <f t="shared" si="182"/>
        <v>42321.101759259262</v>
      </c>
      <c r="T2904" s="15">
        <f t="shared" si="183"/>
        <v>42351.101759259262</v>
      </c>
    </row>
    <row r="2905" spans="1:20" ht="48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>
        <f t="shared" si="180"/>
        <v>2.0833333333333336E-2</v>
      </c>
      <c r="P2905">
        <f t="shared" si="181"/>
        <v>1447397260</v>
      </c>
      <c r="Q2905" t="s">
        <v>8318</v>
      </c>
      <c r="R2905" t="s">
        <v>8319</v>
      </c>
      <c r="S2905" s="15">
        <f t="shared" si="182"/>
        <v>42321.283101851848</v>
      </c>
      <c r="T2905" s="15">
        <f t="shared" si="183"/>
        <v>42351.283101851848</v>
      </c>
    </row>
    <row r="2906" spans="1:20" ht="48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>
        <f t="shared" si="180"/>
        <v>100.35000000000001</v>
      </c>
      <c r="P2906">
        <f t="shared" si="181"/>
        <v>10338763.657142857</v>
      </c>
      <c r="Q2906" t="s">
        <v>8321</v>
      </c>
      <c r="R2906" t="s">
        <v>8322</v>
      </c>
      <c r="S2906" s="15">
        <f t="shared" si="182"/>
        <v>42321.626296296294</v>
      </c>
      <c r="T2906" s="15">
        <f t="shared" si="183"/>
        <v>42351.626296296294</v>
      </c>
    </row>
    <row r="2907" spans="1:20" ht="48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>
        <f t="shared" si="180"/>
        <v>13.852941176470587</v>
      </c>
      <c r="P2907">
        <f t="shared" si="181"/>
        <v>39119726.162162162</v>
      </c>
      <c r="Q2907" t="s">
        <v>8337</v>
      </c>
      <c r="R2907" t="s">
        <v>8338</v>
      </c>
      <c r="S2907" s="15">
        <f t="shared" si="182"/>
        <v>42321.660509259258</v>
      </c>
      <c r="T2907" s="15">
        <f t="shared" si="183"/>
        <v>42353.506944444445</v>
      </c>
    </row>
    <row r="2908" spans="1:20" ht="48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>
        <f t="shared" si="180"/>
        <v>0</v>
      </c>
      <c r="P2908" t="e">
        <f t="shared" si="181"/>
        <v>#DIV/0!</v>
      </c>
      <c r="Q2908" t="s">
        <v>8318</v>
      </c>
      <c r="R2908" t="s">
        <v>8319</v>
      </c>
      <c r="S2908" s="15">
        <f t="shared" si="182"/>
        <v>42322.011574074073</v>
      </c>
      <c r="T2908" s="15">
        <f t="shared" si="183"/>
        <v>42367.011574074073</v>
      </c>
    </row>
    <row r="2909" spans="1:20" ht="48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>
        <f t="shared" si="180"/>
        <v>0</v>
      </c>
      <c r="P2909" t="e">
        <f t="shared" si="181"/>
        <v>#DIV/0!</v>
      </c>
      <c r="Q2909" t="s">
        <v>8316</v>
      </c>
      <c r="R2909" t="s">
        <v>8317</v>
      </c>
      <c r="S2909" s="15">
        <f t="shared" si="182"/>
        <v>42322.025115740747</v>
      </c>
      <c r="T2909" s="15">
        <f t="shared" si="183"/>
        <v>42352.025115740747</v>
      </c>
    </row>
    <row r="2910" spans="1:20" ht="48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>
        <f t="shared" si="180"/>
        <v>102.24133333333334</v>
      </c>
      <c r="P2910">
        <f t="shared" si="181"/>
        <v>1019377.2422535211</v>
      </c>
      <c r="Q2910" t="s">
        <v>8316</v>
      </c>
      <c r="R2910" t="s">
        <v>8356</v>
      </c>
      <c r="S2910" s="15">
        <f t="shared" si="182"/>
        <v>42322.653749999998</v>
      </c>
      <c r="T2910" s="15">
        <f t="shared" si="183"/>
        <v>42362.653749999998</v>
      </c>
    </row>
    <row r="2911" spans="1:20" ht="32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>
        <f t="shared" si="180"/>
        <v>185.33333333333331</v>
      </c>
      <c r="P2911">
        <f t="shared" si="181"/>
        <v>120630057.16666667</v>
      </c>
      <c r="Q2911" t="s">
        <v>8324</v>
      </c>
      <c r="R2911" t="s">
        <v>8325</v>
      </c>
      <c r="S2911" s="15">
        <f t="shared" si="182"/>
        <v>42323.17460648148</v>
      </c>
      <c r="T2911" s="15">
        <f t="shared" si="183"/>
        <v>42383.17460648148</v>
      </c>
    </row>
    <row r="2912" spans="1:20" ht="48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>
        <f t="shared" si="180"/>
        <v>109.1</v>
      </c>
      <c r="P2912">
        <f t="shared" si="181"/>
        <v>31469438.608695652</v>
      </c>
      <c r="Q2912" t="s">
        <v>8316</v>
      </c>
      <c r="R2912" t="s">
        <v>8317</v>
      </c>
      <c r="S2912" s="15">
        <f t="shared" si="182"/>
        <v>42323.562222222223</v>
      </c>
      <c r="T2912" s="15">
        <f t="shared" si="183"/>
        <v>42352</v>
      </c>
    </row>
    <row r="2913" spans="1:20" ht="16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>
        <f t="shared" si="180"/>
        <v>102.34285714285714</v>
      </c>
      <c r="P2913">
        <f t="shared" si="181"/>
        <v>39124510.378378376</v>
      </c>
      <c r="Q2913" t="s">
        <v>8316</v>
      </c>
      <c r="R2913" t="s">
        <v>8317</v>
      </c>
      <c r="S2913" s="15">
        <f t="shared" si="182"/>
        <v>42323.70930555556</v>
      </c>
      <c r="T2913" s="15">
        <f t="shared" si="183"/>
        <v>42355.207638888889</v>
      </c>
    </row>
    <row r="2914" spans="1:20" ht="48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>
        <f t="shared" si="180"/>
        <v>111.16666666666666</v>
      </c>
      <c r="P2914">
        <f t="shared" si="181"/>
        <v>180951841.5</v>
      </c>
      <c r="Q2914" t="s">
        <v>8324</v>
      </c>
      <c r="R2914" t="s">
        <v>8328</v>
      </c>
      <c r="S2914" s="15">
        <f t="shared" si="182"/>
        <v>42323.800138888888</v>
      </c>
      <c r="T2914" s="15">
        <f t="shared" si="183"/>
        <v>42341.895833333328</v>
      </c>
    </row>
    <row r="2915" spans="1:20" ht="48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>
        <f t="shared" si="180"/>
        <v>104.16666666666667</v>
      </c>
      <c r="P2915">
        <f t="shared" si="181"/>
        <v>32169532.755555555</v>
      </c>
      <c r="Q2915" t="s">
        <v>8309</v>
      </c>
      <c r="R2915" t="s">
        <v>8310</v>
      </c>
      <c r="S2915" s="15">
        <f t="shared" si="182"/>
        <v>42323.964976851858</v>
      </c>
      <c r="T2915" s="15">
        <f t="shared" si="183"/>
        <v>42353.964976851858</v>
      </c>
    </row>
    <row r="2916" spans="1:20" ht="48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>
        <f t="shared" si="180"/>
        <v>107.4</v>
      </c>
      <c r="P2916">
        <f t="shared" si="181"/>
        <v>14623212.222222222</v>
      </c>
      <c r="Q2916" t="s">
        <v>8324</v>
      </c>
      <c r="R2916" t="s">
        <v>8329</v>
      </c>
      <c r="S2916" s="15">
        <f t="shared" si="182"/>
        <v>42324.764004629629</v>
      </c>
      <c r="T2916" s="15">
        <f t="shared" si="183"/>
        <v>42354.764004629629</v>
      </c>
    </row>
    <row r="2917" spans="1:20" ht="48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>
        <f t="shared" si="180"/>
        <v>12.75</v>
      </c>
      <c r="P2917">
        <f t="shared" si="181"/>
        <v>62943404.347826086</v>
      </c>
      <c r="Q2917" t="s">
        <v>8318</v>
      </c>
      <c r="R2917" t="s">
        <v>8320</v>
      </c>
      <c r="S2917" s="15">
        <f t="shared" si="182"/>
        <v>42324.767361111109</v>
      </c>
      <c r="T2917" s="15">
        <f t="shared" si="183"/>
        <v>42379</v>
      </c>
    </row>
    <row r="2918" spans="1:20" ht="32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>
        <f t="shared" si="180"/>
        <v>100.35000000000001</v>
      </c>
      <c r="P2918">
        <f t="shared" si="181"/>
        <v>20390356.112676058</v>
      </c>
      <c r="Q2918" t="s">
        <v>8309</v>
      </c>
      <c r="R2918" t="s">
        <v>8310</v>
      </c>
      <c r="S2918" s="15">
        <f t="shared" si="182"/>
        <v>42324.96393518518</v>
      </c>
      <c r="T2918" s="15">
        <f t="shared" si="183"/>
        <v>42354.96393518518</v>
      </c>
    </row>
    <row r="2919" spans="1:20" ht="48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>
        <f t="shared" si="180"/>
        <v>0.41333333333333333</v>
      </c>
      <c r="P2919">
        <f t="shared" si="181"/>
        <v>180966890.75</v>
      </c>
      <c r="Q2919" t="s">
        <v>8332</v>
      </c>
      <c r="R2919" t="s">
        <v>8334</v>
      </c>
      <c r="S2919" s="15">
        <f t="shared" si="182"/>
        <v>42325.19358796296</v>
      </c>
      <c r="T2919" s="15">
        <f t="shared" si="183"/>
        <v>42355.19358796296</v>
      </c>
    </row>
    <row r="2920" spans="1:20" ht="48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>
        <f t="shared" si="180"/>
        <v>0.5</v>
      </c>
      <c r="P2920">
        <f t="shared" si="181"/>
        <v>1447757190</v>
      </c>
      <c r="Q2920" t="s">
        <v>8337</v>
      </c>
      <c r="R2920" t="s">
        <v>8344</v>
      </c>
      <c r="S2920" s="15">
        <f t="shared" si="182"/>
        <v>42325.448958333334</v>
      </c>
      <c r="T2920" s="15">
        <f t="shared" si="183"/>
        <v>42357.448958333334</v>
      </c>
    </row>
    <row r="2921" spans="1:20" ht="48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>
        <f t="shared" si="180"/>
        <v>0</v>
      </c>
      <c r="P2921" t="e">
        <f t="shared" si="181"/>
        <v>#DIV/0!</v>
      </c>
      <c r="Q2921" t="s">
        <v>8324</v>
      </c>
      <c r="R2921" t="s">
        <v>8346</v>
      </c>
      <c r="S2921" s="15">
        <f t="shared" si="182"/>
        <v>42325.683807870373</v>
      </c>
      <c r="T2921" s="15">
        <f t="shared" si="183"/>
        <v>42385.208333333328</v>
      </c>
    </row>
    <row r="2922" spans="1:20" ht="48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>
        <f t="shared" si="180"/>
        <v>29.6029602960296</v>
      </c>
      <c r="P2922">
        <f t="shared" si="181"/>
        <v>65808068.81818182</v>
      </c>
      <c r="Q2922" t="s">
        <v>8318</v>
      </c>
      <c r="R2922" t="s">
        <v>8320</v>
      </c>
      <c r="S2922" s="15">
        <f t="shared" si="182"/>
        <v>42325.684189814812</v>
      </c>
      <c r="T2922" s="15">
        <f t="shared" si="183"/>
        <v>42355.249305555553</v>
      </c>
    </row>
    <row r="2923" spans="1:20" ht="48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>
        <f t="shared" si="180"/>
        <v>0</v>
      </c>
      <c r="P2923" t="e">
        <f t="shared" si="181"/>
        <v>#DIV/0!</v>
      </c>
      <c r="Q2923" t="s">
        <v>8316</v>
      </c>
      <c r="R2923" t="s">
        <v>8317</v>
      </c>
      <c r="S2923" s="15">
        <f t="shared" si="182"/>
        <v>42325.920717592591</v>
      </c>
      <c r="T2923" s="15">
        <f t="shared" si="183"/>
        <v>42355.920717592591</v>
      </c>
    </row>
    <row r="2924" spans="1:20" ht="48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>
        <f t="shared" si="180"/>
        <v>0.1</v>
      </c>
      <c r="P2924">
        <f t="shared" si="181"/>
        <v>723932010.5</v>
      </c>
      <c r="Q2924" t="s">
        <v>8318</v>
      </c>
      <c r="R2924" t="s">
        <v>8347</v>
      </c>
      <c r="S2924" s="15">
        <f t="shared" si="182"/>
        <v>42326.685428240744</v>
      </c>
      <c r="T2924" s="15">
        <f t="shared" si="183"/>
        <v>42371.685428240744</v>
      </c>
    </row>
    <row r="2925" spans="1:20" ht="32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>
        <f t="shared" si="180"/>
        <v>269.91034482758624</v>
      </c>
      <c r="P2925">
        <f t="shared" si="181"/>
        <v>2827881.912109375</v>
      </c>
      <c r="Q2925" t="s">
        <v>8337</v>
      </c>
      <c r="R2925" t="s">
        <v>8338</v>
      </c>
      <c r="S2925" s="15">
        <f t="shared" si="182"/>
        <v>42326.818738425922</v>
      </c>
      <c r="T2925" s="15">
        <f t="shared" si="183"/>
        <v>42356.818738425922</v>
      </c>
    </row>
    <row r="2926" spans="1:20" ht="48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>
        <f t="shared" si="180"/>
        <v>25.41340206185567</v>
      </c>
      <c r="P2926">
        <f t="shared" si="181"/>
        <v>42586282.382352941</v>
      </c>
      <c r="Q2926" t="s">
        <v>8309</v>
      </c>
      <c r="R2926" t="s">
        <v>8315</v>
      </c>
      <c r="S2926" s="15">
        <f t="shared" si="182"/>
        <v>42327.490752314814</v>
      </c>
      <c r="T2926" s="15">
        <f t="shared" si="183"/>
        <v>42367.490752314814</v>
      </c>
    </row>
    <row r="2927" spans="1:20" ht="48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>
        <f t="shared" si="180"/>
        <v>6.4439140811455857</v>
      </c>
      <c r="P2927">
        <f t="shared" si="181"/>
        <v>241324871.5</v>
      </c>
      <c r="Q2927" t="s">
        <v>8332</v>
      </c>
      <c r="R2927" t="s">
        <v>8334</v>
      </c>
      <c r="S2927" s="15">
        <f t="shared" si="182"/>
        <v>42327.671631944439</v>
      </c>
      <c r="T2927" s="15">
        <f t="shared" si="183"/>
        <v>42357.671631944439</v>
      </c>
    </row>
    <row r="2928" spans="1:20" ht="48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>
        <f t="shared" si="180"/>
        <v>1.8689285714285715</v>
      </c>
      <c r="P2928">
        <f t="shared" si="181"/>
        <v>85174165.235294119</v>
      </c>
      <c r="Q2928" t="s">
        <v>8318</v>
      </c>
      <c r="R2928" t="s">
        <v>8354</v>
      </c>
      <c r="S2928" s="15">
        <f t="shared" si="182"/>
        <v>42327.805659722217</v>
      </c>
      <c r="T2928" s="15">
        <f t="shared" si="183"/>
        <v>42355.805659722217</v>
      </c>
    </row>
    <row r="2929" spans="1:20" ht="48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>
        <f t="shared" si="180"/>
        <v>3</v>
      </c>
      <c r="P2929">
        <f t="shared" si="181"/>
        <v>1447962505</v>
      </c>
      <c r="Q2929" t="s">
        <v>8318</v>
      </c>
      <c r="R2929" t="s">
        <v>8319</v>
      </c>
      <c r="S2929" s="15">
        <f t="shared" si="182"/>
        <v>42327.825289351851</v>
      </c>
      <c r="T2929" s="15">
        <f t="shared" si="183"/>
        <v>42377.82430555555</v>
      </c>
    </row>
    <row r="2930" spans="1:20" ht="64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>
        <f t="shared" si="180"/>
        <v>122.99154545454545</v>
      </c>
      <c r="P2930">
        <f t="shared" si="181"/>
        <v>5098462.25</v>
      </c>
      <c r="Q2930" t="s">
        <v>8309</v>
      </c>
      <c r="R2930" t="s">
        <v>8310</v>
      </c>
      <c r="S2930" s="15">
        <f t="shared" si="182"/>
        <v>42327.834247685183</v>
      </c>
      <c r="T2930" s="15">
        <f t="shared" si="183"/>
        <v>42357.834247685183</v>
      </c>
    </row>
    <row r="2931" spans="1:20" ht="48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>
        <f t="shared" si="180"/>
        <v>0</v>
      </c>
      <c r="P2931" t="e">
        <f t="shared" si="181"/>
        <v>#DIV/0!</v>
      </c>
      <c r="Q2931" t="s">
        <v>8318</v>
      </c>
      <c r="R2931" t="s">
        <v>8319</v>
      </c>
      <c r="S2931" s="15">
        <f t="shared" si="182"/>
        <v>42328.560613425929</v>
      </c>
      <c r="T2931" s="15">
        <f t="shared" si="183"/>
        <v>42388.560613425929</v>
      </c>
    </row>
    <row r="2932" spans="1:20" ht="48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>
        <f t="shared" si="180"/>
        <v>153.33333333333334</v>
      </c>
      <c r="P2932">
        <f t="shared" si="181"/>
        <v>85178848.529411763</v>
      </c>
      <c r="Q2932" t="s">
        <v>8316</v>
      </c>
      <c r="R2932" t="s">
        <v>8317</v>
      </c>
      <c r="S2932" s="15">
        <f t="shared" si="182"/>
        <v>42328.727141203708</v>
      </c>
      <c r="T2932" s="15">
        <f t="shared" si="183"/>
        <v>42358.499305555553</v>
      </c>
    </row>
    <row r="2933" spans="1:20" ht="48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>
        <f t="shared" si="180"/>
        <v>4.8680000000000003</v>
      </c>
      <c r="P2933">
        <f t="shared" si="181"/>
        <v>85179113.235294119</v>
      </c>
      <c r="Q2933" t="s">
        <v>8332</v>
      </c>
      <c r="R2933" t="s">
        <v>8334</v>
      </c>
      <c r="S2933" s="15">
        <f t="shared" si="182"/>
        <v>42328.779224537036</v>
      </c>
      <c r="T2933" s="15">
        <f t="shared" si="183"/>
        <v>42353.332638888889</v>
      </c>
    </row>
    <row r="2934" spans="1:20" ht="48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>
        <f t="shared" si="180"/>
        <v>0</v>
      </c>
      <c r="P2934" t="e">
        <f t="shared" si="181"/>
        <v>#DIV/0!</v>
      </c>
      <c r="Q2934" t="s">
        <v>8337</v>
      </c>
      <c r="R2934" t="s">
        <v>8349</v>
      </c>
      <c r="S2934" s="15">
        <f t="shared" si="182"/>
        <v>42329.58839120371</v>
      </c>
      <c r="T2934" s="15">
        <f t="shared" si="183"/>
        <v>42359.58839120371</v>
      </c>
    </row>
    <row r="2935" spans="1:20" ht="48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>
        <f t="shared" si="180"/>
        <v>110.02000000000001</v>
      </c>
      <c r="P2935">
        <f t="shared" si="181"/>
        <v>19054426.539473683</v>
      </c>
      <c r="Q2935" t="s">
        <v>8316</v>
      </c>
      <c r="R2935" t="s">
        <v>8317</v>
      </c>
      <c r="S2935" s="15">
        <f t="shared" si="182"/>
        <v>42329.838159722218</v>
      </c>
      <c r="T2935" s="15">
        <f t="shared" si="183"/>
        <v>42388.957638888889</v>
      </c>
    </row>
    <row r="2936" spans="1:20" ht="48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>
        <f t="shared" si="180"/>
        <v>332.03999999999996</v>
      </c>
      <c r="P2936">
        <f t="shared" si="181"/>
        <v>3704014.166240409</v>
      </c>
      <c r="Q2936" t="s">
        <v>8332</v>
      </c>
      <c r="R2936" t="s">
        <v>8350</v>
      </c>
      <c r="S2936" s="15">
        <f t="shared" si="182"/>
        <v>42331.378923611104</v>
      </c>
      <c r="T2936" s="15">
        <f t="shared" si="183"/>
        <v>42352</v>
      </c>
    </row>
    <row r="2937" spans="1:20" ht="48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>
        <f t="shared" si="180"/>
        <v>106.58000000000001</v>
      </c>
      <c r="P2937">
        <f t="shared" si="181"/>
        <v>9166357.1708860751</v>
      </c>
      <c r="Q2937" t="s">
        <v>8309</v>
      </c>
      <c r="R2937" t="s">
        <v>8314</v>
      </c>
      <c r="S2937" s="15">
        <f t="shared" si="182"/>
        <v>42331.551307870366</v>
      </c>
      <c r="T2937" s="15">
        <f t="shared" si="183"/>
        <v>42360.958333333328</v>
      </c>
    </row>
    <row r="2938" spans="1:20" ht="48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>
        <f t="shared" si="180"/>
        <v>123.53</v>
      </c>
      <c r="P2938">
        <f t="shared" si="181"/>
        <v>10344985.528571429</v>
      </c>
      <c r="Q2938" t="s">
        <v>8318</v>
      </c>
      <c r="R2938" t="s">
        <v>8348</v>
      </c>
      <c r="S2938" s="15">
        <f t="shared" si="182"/>
        <v>42331.708032407405</v>
      </c>
      <c r="T2938" s="15">
        <f t="shared" si="183"/>
        <v>42391.708032407405</v>
      </c>
    </row>
    <row r="2939" spans="1:20" ht="48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>
        <f t="shared" si="180"/>
        <v>125.69999999999999</v>
      </c>
      <c r="P2939">
        <f t="shared" si="181"/>
        <v>14629392.646464646</v>
      </c>
      <c r="Q2939" t="s">
        <v>8318</v>
      </c>
      <c r="R2939" t="s">
        <v>8320</v>
      </c>
      <c r="S2939" s="15">
        <f t="shared" si="182"/>
        <v>42331.84574074074</v>
      </c>
      <c r="T2939" s="15">
        <f t="shared" si="183"/>
        <v>42361.84574074074</v>
      </c>
    </row>
    <row r="2940" spans="1:20" ht="48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>
        <f t="shared" si="180"/>
        <v>102.42285714285715</v>
      </c>
      <c r="P2940">
        <f t="shared" si="181"/>
        <v>8885895.35582822</v>
      </c>
      <c r="Q2940" t="s">
        <v>8335</v>
      </c>
      <c r="R2940" t="s">
        <v>8351</v>
      </c>
      <c r="S2940" s="15">
        <f t="shared" si="182"/>
        <v>42332.89980324074</v>
      </c>
      <c r="T2940" s="15">
        <f t="shared" si="183"/>
        <v>42363</v>
      </c>
    </row>
    <row r="2941" spans="1:20" ht="48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>
        <f t="shared" si="180"/>
        <v>0</v>
      </c>
      <c r="P2941" t="e">
        <f t="shared" si="181"/>
        <v>#DIV/0!</v>
      </c>
      <c r="Q2941" t="s">
        <v>8332</v>
      </c>
      <c r="R2941" t="s">
        <v>8334</v>
      </c>
      <c r="S2941" s="15">
        <f t="shared" si="182"/>
        <v>42332.908194444448</v>
      </c>
      <c r="T2941" s="15">
        <f t="shared" si="183"/>
        <v>42362.908194444448</v>
      </c>
    </row>
    <row r="2942" spans="1:20" ht="32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>
        <f t="shared" si="180"/>
        <v>0.16666666666666669</v>
      </c>
      <c r="P2942">
        <f t="shared" si="181"/>
        <v>1448438136</v>
      </c>
      <c r="Q2942" t="s">
        <v>8335</v>
      </c>
      <c r="R2942" t="s">
        <v>8336</v>
      </c>
      <c r="S2942" s="15">
        <f t="shared" si="182"/>
        <v>42333.330277777779</v>
      </c>
      <c r="T2942" s="15">
        <f t="shared" si="183"/>
        <v>42363.330277777779</v>
      </c>
    </row>
    <row r="2943" spans="1:20" ht="48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>
        <f t="shared" si="180"/>
        <v>8.3000000000000007</v>
      </c>
      <c r="P2943">
        <f t="shared" si="181"/>
        <v>181057664.125</v>
      </c>
      <c r="Q2943" t="s">
        <v>8332</v>
      </c>
      <c r="R2943" t="s">
        <v>8333</v>
      </c>
      <c r="S2943" s="15">
        <f t="shared" si="182"/>
        <v>42333.598530092597</v>
      </c>
      <c r="T2943" s="15">
        <f t="shared" si="183"/>
        <v>42363.598530092597</v>
      </c>
    </row>
    <row r="2944" spans="1:20" ht="32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>
        <f t="shared" si="180"/>
        <v>201.82666666666668</v>
      </c>
      <c r="P2944">
        <f t="shared" si="181"/>
        <v>3695054.6785714286</v>
      </c>
      <c r="Q2944" t="s">
        <v>8318</v>
      </c>
      <c r="R2944" t="s">
        <v>8348</v>
      </c>
      <c r="S2944" s="15">
        <f t="shared" si="182"/>
        <v>42333.59993055556</v>
      </c>
      <c r="T2944" s="15">
        <f t="shared" si="183"/>
        <v>42368.59993055556</v>
      </c>
    </row>
    <row r="2945" spans="1:20" ht="48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>
        <f t="shared" si="180"/>
        <v>260.59999999999997</v>
      </c>
      <c r="P2945">
        <f t="shared" si="181"/>
        <v>8673431.6526946109</v>
      </c>
      <c r="Q2945" t="s">
        <v>8337</v>
      </c>
      <c r="R2945" t="s">
        <v>8338</v>
      </c>
      <c r="S2945" s="15">
        <f t="shared" si="182"/>
        <v>42333.619050925925</v>
      </c>
      <c r="T2945" s="15">
        <f t="shared" si="183"/>
        <v>42369.125</v>
      </c>
    </row>
    <row r="2946" spans="1:20" ht="80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>
        <f t="shared" ref="O2946:O3009" si="184">(E2946/D2946)*100</f>
        <v>0.66666666666666674</v>
      </c>
      <c r="P2946">
        <f t="shared" ref="P2946:P3009" si="185">(J2946/L2946)</f>
        <v>1448469719</v>
      </c>
      <c r="Q2946" t="s">
        <v>8316</v>
      </c>
      <c r="R2946" t="s">
        <v>8358</v>
      </c>
      <c r="S2946" s="15">
        <f t="shared" ref="S2946:S3009" si="186">(((J2946/60)/60)/24)+DATE(1970,1,1)</f>
        <v>42333.695821759262</v>
      </c>
      <c r="T2946" s="15">
        <f t="shared" ref="T2946:T3009" si="187">(((I2946/60)/60)/24)+DATE(1970,1,1)</f>
        <v>42361.679166666669</v>
      </c>
    </row>
    <row r="2947" spans="1:20" ht="48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>
        <f t="shared" si="184"/>
        <v>101</v>
      </c>
      <c r="P2947">
        <f t="shared" si="185"/>
        <v>27855215.78846154</v>
      </c>
      <c r="Q2947" t="s">
        <v>8309</v>
      </c>
      <c r="R2947" t="s">
        <v>8310</v>
      </c>
      <c r="S2947" s="15">
        <f t="shared" si="186"/>
        <v>42333.713206018518</v>
      </c>
      <c r="T2947" s="15">
        <f t="shared" si="187"/>
        <v>42363.713206018518</v>
      </c>
    </row>
    <row r="2948" spans="1:20" ht="48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>
        <f t="shared" si="184"/>
        <v>104.05</v>
      </c>
      <c r="P2948">
        <f t="shared" si="185"/>
        <v>18570476.076923076</v>
      </c>
      <c r="Q2948" t="s">
        <v>8321</v>
      </c>
      <c r="R2948" t="s">
        <v>8322</v>
      </c>
      <c r="S2948" s="15">
        <f t="shared" si="186"/>
        <v>42334.013124999998</v>
      </c>
      <c r="T2948" s="15">
        <f t="shared" si="187"/>
        <v>42364.013124999998</v>
      </c>
    </row>
    <row r="2949" spans="1:20" ht="48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>
        <f t="shared" si="184"/>
        <v>123.66666666666666</v>
      </c>
      <c r="P2949">
        <f t="shared" si="185"/>
        <v>57941460.640000001</v>
      </c>
      <c r="Q2949" t="s">
        <v>8316</v>
      </c>
      <c r="R2949" t="s">
        <v>8356</v>
      </c>
      <c r="S2949" s="15">
        <f t="shared" si="186"/>
        <v>42334.468935185185</v>
      </c>
      <c r="T2949" s="15">
        <f t="shared" si="187"/>
        <v>42361.957638888889</v>
      </c>
    </row>
    <row r="2950" spans="1:20" ht="48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>
        <f t="shared" si="184"/>
        <v>20.424999999999997</v>
      </c>
      <c r="P2950">
        <f t="shared" si="185"/>
        <v>7171116.1336633665</v>
      </c>
      <c r="Q2950" t="s">
        <v>8316</v>
      </c>
      <c r="R2950" t="s">
        <v>8356</v>
      </c>
      <c r="S2950" s="15">
        <f t="shared" si="186"/>
        <v>42334.803923611107</v>
      </c>
      <c r="T2950" s="15">
        <f t="shared" si="187"/>
        <v>42354.845833333333</v>
      </c>
    </row>
    <row r="2951" spans="1:20" ht="16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>
        <f t="shared" si="184"/>
        <v>176.535</v>
      </c>
      <c r="P2951">
        <f t="shared" si="185"/>
        <v>3980101.5439560441</v>
      </c>
      <c r="Q2951" t="s">
        <v>8316</v>
      </c>
      <c r="R2951" t="s">
        <v>8356</v>
      </c>
      <c r="S2951" s="15">
        <f t="shared" si="186"/>
        <v>42337.02039351852</v>
      </c>
      <c r="T2951" s="15">
        <f t="shared" si="187"/>
        <v>42359.207638888889</v>
      </c>
    </row>
    <row r="2952" spans="1:20" ht="48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>
        <f t="shared" si="184"/>
        <v>102.13333333333334</v>
      </c>
      <c r="P2952">
        <f t="shared" si="185"/>
        <v>12598466.72173913</v>
      </c>
      <c r="Q2952" t="s">
        <v>8316</v>
      </c>
      <c r="R2952" t="s">
        <v>8317</v>
      </c>
      <c r="S2952" s="15">
        <f t="shared" si="186"/>
        <v>42337.792511574073</v>
      </c>
      <c r="T2952" s="15">
        <f t="shared" si="187"/>
        <v>42374.996527777781</v>
      </c>
    </row>
    <row r="2953" spans="1:20" ht="48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>
        <f t="shared" si="184"/>
        <v>3.8461538461538464E-2</v>
      </c>
      <c r="P2953">
        <f t="shared" si="185"/>
        <v>724447385</v>
      </c>
      <c r="Q2953" t="s">
        <v>8335</v>
      </c>
      <c r="R2953" t="s">
        <v>8336</v>
      </c>
      <c r="S2953" s="15">
        <f t="shared" si="186"/>
        <v>42338.615393518514</v>
      </c>
      <c r="T2953" s="15">
        <f t="shared" si="187"/>
        <v>42398.615393518514</v>
      </c>
    </row>
    <row r="2954" spans="1:20" ht="48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>
        <f t="shared" si="184"/>
        <v>2.4340000000000002</v>
      </c>
      <c r="P2954">
        <f t="shared" si="185"/>
        <v>241483325.5</v>
      </c>
      <c r="Q2954" t="s">
        <v>8335</v>
      </c>
      <c r="R2954" t="s">
        <v>8336</v>
      </c>
      <c r="S2954" s="15">
        <f t="shared" si="186"/>
        <v>42338.675381944442</v>
      </c>
      <c r="T2954" s="15">
        <f t="shared" si="187"/>
        <v>42368.675381944442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>
        <f t="shared" si="184"/>
        <v>270.7</v>
      </c>
      <c r="P2955">
        <f t="shared" si="185"/>
        <v>14204930.068627451</v>
      </c>
      <c r="Q2955" t="s">
        <v>8332</v>
      </c>
      <c r="R2955" t="s">
        <v>8350</v>
      </c>
      <c r="S2955" s="15">
        <f t="shared" si="186"/>
        <v>42338.709108796291</v>
      </c>
      <c r="T2955" s="15">
        <f t="shared" si="187"/>
        <v>42372.957638888889</v>
      </c>
    </row>
    <row r="2956" spans="1:20" ht="48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>
        <f t="shared" si="184"/>
        <v>133.5</v>
      </c>
      <c r="P2956">
        <f t="shared" si="185"/>
        <v>96594300</v>
      </c>
      <c r="Q2956" t="s">
        <v>8335</v>
      </c>
      <c r="R2956" t="s">
        <v>8351</v>
      </c>
      <c r="S2956" s="15">
        <f t="shared" si="186"/>
        <v>42338.84375</v>
      </c>
      <c r="T2956" s="15">
        <f t="shared" si="187"/>
        <v>42367.958333333328</v>
      </c>
    </row>
    <row r="2957" spans="1:20" ht="32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>
        <f t="shared" si="184"/>
        <v>105.45454545454544</v>
      </c>
      <c r="P2957">
        <f t="shared" si="185"/>
        <v>72446244.099999994</v>
      </c>
      <c r="Q2957" t="s">
        <v>8316</v>
      </c>
      <c r="R2957" t="s">
        <v>8317</v>
      </c>
      <c r="S2957" s="15">
        <f t="shared" si="186"/>
        <v>42338.963912037041</v>
      </c>
      <c r="T2957" s="15">
        <f t="shared" si="187"/>
        <v>42353</v>
      </c>
    </row>
    <row r="2958" spans="1:20" ht="48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>
        <f t="shared" si="184"/>
        <v>120.32608695652173</v>
      </c>
      <c r="P2958">
        <f t="shared" si="185"/>
        <v>5174828.0250000004</v>
      </c>
      <c r="Q2958" t="s">
        <v>8337</v>
      </c>
      <c r="R2958" t="s">
        <v>8338</v>
      </c>
      <c r="S2958" s="15">
        <f t="shared" si="186"/>
        <v>42339.276006944448</v>
      </c>
      <c r="T2958" s="15">
        <f t="shared" si="187"/>
        <v>42388.276006944448</v>
      </c>
    </row>
    <row r="2959" spans="1:20" ht="48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>
        <f t="shared" si="184"/>
        <v>34.527999999999999</v>
      </c>
      <c r="P2959">
        <f t="shared" si="185"/>
        <v>16100000.622222222</v>
      </c>
      <c r="Q2959" t="s">
        <v>8318</v>
      </c>
      <c r="R2959" t="s">
        <v>8320</v>
      </c>
      <c r="S2959" s="15">
        <f t="shared" si="186"/>
        <v>42339.833981481483</v>
      </c>
      <c r="T2959" s="15">
        <f t="shared" si="187"/>
        <v>42367.833333333328</v>
      </c>
    </row>
    <row r="2960" spans="1:20" ht="48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>
        <f t="shared" si="184"/>
        <v>6.293333333333333</v>
      </c>
      <c r="P2960">
        <f t="shared" si="185"/>
        <v>63000504.782608695</v>
      </c>
      <c r="Q2960" t="s">
        <v>8318</v>
      </c>
      <c r="R2960" t="s">
        <v>8320</v>
      </c>
      <c r="S2960" s="15">
        <f t="shared" si="186"/>
        <v>42339.967708333337</v>
      </c>
      <c r="T2960" s="15">
        <f t="shared" si="187"/>
        <v>42369.958333333328</v>
      </c>
    </row>
    <row r="2961" spans="1:20" ht="48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>
        <f t="shared" si="184"/>
        <v>107.87731249999999</v>
      </c>
      <c r="P2961">
        <f t="shared" si="185"/>
        <v>5842859.9435483869</v>
      </c>
      <c r="Q2961" t="s">
        <v>8321</v>
      </c>
      <c r="R2961" t="s">
        <v>8341</v>
      </c>
      <c r="S2961" s="15">
        <f t="shared" si="186"/>
        <v>42340.172060185185</v>
      </c>
      <c r="T2961" s="15">
        <f t="shared" si="187"/>
        <v>42381.208333333328</v>
      </c>
    </row>
    <row r="2962" spans="1:20" ht="48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>
        <f t="shared" si="184"/>
        <v>0.33333333333333337</v>
      </c>
      <c r="P2962">
        <f t="shared" si="185"/>
        <v>1449045531</v>
      </c>
      <c r="Q2962" t="s">
        <v>8321</v>
      </c>
      <c r="R2962" t="s">
        <v>8340</v>
      </c>
      <c r="S2962" s="15">
        <f t="shared" si="186"/>
        <v>42340.360312500001</v>
      </c>
      <c r="T2962" s="15">
        <f t="shared" si="187"/>
        <v>42370.360312500001</v>
      </c>
    </row>
    <row r="2963" spans="1:20" ht="48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>
        <f t="shared" si="184"/>
        <v>5.7238095238095239</v>
      </c>
      <c r="P2963">
        <f t="shared" si="185"/>
        <v>120756250.83333333</v>
      </c>
      <c r="Q2963" t="s">
        <v>8332</v>
      </c>
      <c r="R2963" t="s">
        <v>8333</v>
      </c>
      <c r="S2963" s="15">
        <f t="shared" si="186"/>
        <v>42340.701504629629</v>
      </c>
      <c r="T2963" s="15">
        <f t="shared" si="187"/>
        <v>42368.701504629629</v>
      </c>
    </row>
    <row r="2964" spans="1:20" ht="48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>
        <f t="shared" si="184"/>
        <v>0.8</v>
      </c>
      <c r="P2964">
        <f t="shared" si="185"/>
        <v>1449087612</v>
      </c>
      <c r="Q2964" t="s">
        <v>8318</v>
      </c>
      <c r="R2964" t="s">
        <v>8319</v>
      </c>
      <c r="S2964" s="15">
        <f t="shared" si="186"/>
        <v>42340.847361111111</v>
      </c>
      <c r="T2964" s="15">
        <f t="shared" si="187"/>
        <v>42370.847361111111</v>
      </c>
    </row>
    <row r="2965" spans="1:20" ht="48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>
        <f t="shared" si="184"/>
        <v>128.40666000000002</v>
      </c>
      <c r="P2965">
        <f t="shared" si="185"/>
        <v>5509879.813688213</v>
      </c>
      <c r="Q2965" t="s">
        <v>8318</v>
      </c>
      <c r="R2965" t="s">
        <v>8348</v>
      </c>
      <c r="S2965" s="15">
        <f t="shared" si="186"/>
        <v>42340.972118055557</v>
      </c>
      <c r="T2965" s="15">
        <f t="shared" si="187"/>
        <v>42371.972118055557</v>
      </c>
    </row>
    <row r="2966" spans="1:20" ht="48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>
        <f t="shared" si="184"/>
        <v>104.54285714285714</v>
      </c>
      <c r="P2966">
        <f t="shared" si="185"/>
        <v>31502530.586956523</v>
      </c>
      <c r="Q2966" t="s">
        <v>8316</v>
      </c>
      <c r="R2966" t="s">
        <v>8317</v>
      </c>
      <c r="S2966" s="15">
        <f t="shared" si="186"/>
        <v>42341.180636574078</v>
      </c>
      <c r="T2966" s="15">
        <f t="shared" si="187"/>
        <v>42373.180636574078</v>
      </c>
    </row>
    <row r="2967" spans="1:20" ht="48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>
        <f t="shared" si="184"/>
        <v>100</v>
      </c>
      <c r="P2967">
        <f t="shared" si="185"/>
        <v>53672237.777777776</v>
      </c>
      <c r="Q2967" t="s">
        <v>8316</v>
      </c>
      <c r="R2967" t="s">
        <v>8356</v>
      </c>
      <c r="S2967" s="15">
        <f t="shared" si="186"/>
        <v>42341.57430555555</v>
      </c>
      <c r="T2967" s="15">
        <f t="shared" si="187"/>
        <v>42376.57430555555</v>
      </c>
    </row>
    <row r="2968" spans="1:20" ht="32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>
        <f t="shared" si="184"/>
        <v>0.67999999999999994</v>
      </c>
      <c r="P2968">
        <f t="shared" si="185"/>
        <v>1449151888</v>
      </c>
      <c r="Q2968" t="s">
        <v>8324</v>
      </c>
      <c r="R2968" t="s">
        <v>8346</v>
      </c>
      <c r="S2968" s="15">
        <f t="shared" si="186"/>
        <v>42341.59129629629</v>
      </c>
      <c r="T2968" s="15">
        <f t="shared" si="187"/>
        <v>42387.541666666672</v>
      </c>
    </row>
    <row r="2969" spans="1:20" ht="48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>
        <f t="shared" si="184"/>
        <v>174.8</v>
      </c>
      <c r="P2969">
        <f t="shared" si="185"/>
        <v>43914288.121212125</v>
      </c>
      <c r="Q2969" t="s">
        <v>8316</v>
      </c>
      <c r="R2969" t="s">
        <v>8317</v>
      </c>
      <c r="S2969" s="15">
        <f t="shared" si="186"/>
        <v>42341.818379629629</v>
      </c>
      <c r="T2969" s="15">
        <f t="shared" si="187"/>
        <v>42370.166666666672</v>
      </c>
    </row>
    <row r="2970" spans="1:20" ht="48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>
        <f t="shared" si="184"/>
        <v>0</v>
      </c>
      <c r="P2970" t="e">
        <f t="shared" si="185"/>
        <v>#DIV/0!</v>
      </c>
      <c r="Q2970" t="s">
        <v>8309</v>
      </c>
      <c r="R2970" t="s">
        <v>8313</v>
      </c>
      <c r="S2970" s="15">
        <f t="shared" si="186"/>
        <v>42341.958923611113</v>
      </c>
      <c r="T2970" s="15">
        <f t="shared" si="187"/>
        <v>42371.958923611113</v>
      </c>
    </row>
    <row r="2971" spans="1:20" ht="16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>
        <f t="shared" si="184"/>
        <v>9.920000000000001E-2</v>
      </c>
      <c r="P2971">
        <f t="shared" si="185"/>
        <v>483062313.66666669</v>
      </c>
      <c r="Q2971" t="s">
        <v>8318</v>
      </c>
      <c r="R2971" t="s">
        <v>8354</v>
      </c>
      <c r="S2971" s="15">
        <f t="shared" si="186"/>
        <v>42341.99700231482</v>
      </c>
      <c r="T2971" s="15">
        <f t="shared" si="187"/>
        <v>42401.99700231482</v>
      </c>
    </row>
    <row r="2972" spans="1:20" ht="48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>
        <f t="shared" si="184"/>
        <v>0</v>
      </c>
      <c r="P2972" t="e">
        <f t="shared" si="185"/>
        <v>#DIV/0!</v>
      </c>
      <c r="Q2972" t="s">
        <v>8335</v>
      </c>
      <c r="R2972" t="s">
        <v>8336</v>
      </c>
      <c r="S2972" s="15">
        <f t="shared" si="186"/>
        <v>42342.03943287037</v>
      </c>
      <c r="T2972" s="15">
        <f t="shared" si="187"/>
        <v>42372.03943287037</v>
      </c>
    </row>
    <row r="2973" spans="1:20" ht="48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>
        <f t="shared" si="184"/>
        <v>0.30199999999999999</v>
      </c>
      <c r="P2973">
        <f t="shared" si="185"/>
        <v>483064712.33333331</v>
      </c>
      <c r="Q2973" t="s">
        <v>8324</v>
      </c>
      <c r="R2973" t="s">
        <v>8327</v>
      </c>
      <c r="S2973" s="15">
        <f t="shared" si="186"/>
        <v>42342.080289351856</v>
      </c>
      <c r="T2973" s="15">
        <f t="shared" si="187"/>
        <v>42372.080289351856</v>
      </c>
    </row>
    <row r="2974" spans="1:20" ht="48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>
        <f t="shared" si="184"/>
        <v>1.5</v>
      </c>
      <c r="P2974">
        <f t="shared" si="185"/>
        <v>362315064</v>
      </c>
      <c r="Q2974" t="s">
        <v>8316</v>
      </c>
      <c r="R2974" t="s">
        <v>8317</v>
      </c>
      <c r="S2974" s="15">
        <f t="shared" si="186"/>
        <v>42342.845555555556</v>
      </c>
      <c r="T2974" s="15">
        <f t="shared" si="187"/>
        <v>42372.845555555556</v>
      </c>
    </row>
    <row r="2975" spans="1:20" ht="64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>
        <f t="shared" si="184"/>
        <v>102.50632911392405</v>
      </c>
      <c r="P2975">
        <f t="shared" si="185"/>
        <v>14350097.336633664</v>
      </c>
      <c r="Q2975" t="s">
        <v>8324</v>
      </c>
      <c r="R2975" t="s">
        <v>8345</v>
      </c>
      <c r="S2975" s="15">
        <f t="shared" si="186"/>
        <v>42343.998043981483</v>
      </c>
      <c r="T2975" s="15">
        <f t="shared" si="187"/>
        <v>42386.875</v>
      </c>
    </row>
    <row r="2976" spans="1:20" ht="48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>
        <f t="shared" si="184"/>
        <v>13.637499999999999</v>
      </c>
      <c r="P2976">
        <f t="shared" si="185"/>
        <v>39172654.945945948</v>
      </c>
      <c r="Q2976" t="s">
        <v>8337</v>
      </c>
      <c r="R2976" t="s">
        <v>8338</v>
      </c>
      <c r="S2976" s="15">
        <f t="shared" si="186"/>
        <v>42344.32677083333</v>
      </c>
      <c r="T2976" s="15">
        <f t="shared" si="187"/>
        <v>42404.32677083333</v>
      </c>
    </row>
    <row r="2977" spans="1:20" ht="48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>
        <f t="shared" si="184"/>
        <v>0</v>
      </c>
      <c r="P2977" t="e">
        <f t="shared" si="185"/>
        <v>#DIV/0!</v>
      </c>
      <c r="Q2977" t="s">
        <v>8316</v>
      </c>
      <c r="R2977" t="s">
        <v>8317</v>
      </c>
      <c r="S2977" s="15">
        <f t="shared" si="186"/>
        <v>42344.824502314819</v>
      </c>
      <c r="T2977" s="15">
        <f t="shared" si="187"/>
        <v>42400.996527777781</v>
      </c>
    </row>
    <row r="2978" spans="1:20" ht="48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>
        <f t="shared" si="184"/>
        <v>33.19</v>
      </c>
      <c r="P2978">
        <f t="shared" si="185"/>
        <v>30839072.127659574</v>
      </c>
      <c r="Q2978" t="s">
        <v>8318</v>
      </c>
      <c r="R2978" t="s">
        <v>8355</v>
      </c>
      <c r="S2978" s="15">
        <f t="shared" si="186"/>
        <v>42344.884143518517</v>
      </c>
      <c r="T2978" s="15">
        <f t="shared" si="187"/>
        <v>42366.25</v>
      </c>
    </row>
    <row r="2979" spans="1:20" ht="32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>
        <f t="shared" si="184"/>
        <v>2.5</v>
      </c>
      <c r="P2979">
        <f t="shared" si="185"/>
        <v>1449520717</v>
      </c>
      <c r="Q2979" t="s">
        <v>8318</v>
      </c>
      <c r="R2979" t="s">
        <v>8319</v>
      </c>
      <c r="S2979" s="15">
        <f t="shared" si="186"/>
        <v>42345.860150462962</v>
      </c>
      <c r="T2979" s="15">
        <f t="shared" si="187"/>
        <v>42375.860150462962</v>
      </c>
    </row>
    <row r="2980" spans="1:20" ht="48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>
        <f t="shared" si="184"/>
        <v>12.5</v>
      </c>
      <c r="P2980">
        <f t="shared" si="185"/>
        <v>57981144.520000003</v>
      </c>
      <c r="Q2980" t="s">
        <v>8337</v>
      </c>
      <c r="R2980" t="s">
        <v>8349</v>
      </c>
      <c r="S2980" s="15">
        <f t="shared" si="186"/>
        <v>42345.951539351852</v>
      </c>
      <c r="T2980" s="15">
        <f t="shared" si="187"/>
        <v>42375.951539351852</v>
      </c>
    </row>
    <row r="2981" spans="1:20" ht="16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>
        <f t="shared" si="184"/>
        <v>0</v>
      </c>
      <c r="P2981" t="e">
        <f t="shared" si="185"/>
        <v>#DIV/0!</v>
      </c>
      <c r="Q2981" t="s">
        <v>8316</v>
      </c>
      <c r="R2981" t="s">
        <v>8356</v>
      </c>
      <c r="S2981" s="15">
        <f t="shared" si="186"/>
        <v>42346.20685185185</v>
      </c>
      <c r="T2981" s="15">
        <f t="shared" si="187"/>
        <v>42376.20685185185</v>
      </c>
    </row>
    <row r="2982" spans="1:20" ht="48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>
        <f t="shared" si="184"/>
        <v>0</v>
      </c>
      <c r="P2982" t="e">
        <f t="shared" si="185"/>
        <v>#DIV/0!</v>
      </c>
      <c r="Q2982" t="s">
        <v>8318</v>
      </c>
      <c r="R2982" t="s">
        <v>8319</v>
      </c>
      <c r="S2982" s="15">
        <f t="shared" si="186"/>
        <v>42346.736400462964</v>
      </c>
      <c r="T2982" s="15">
        <f t="shared" si="187"/>
        <v>42386.958333333328</v>
      </c>
    </row>
    <row r="2983" spans="1:20" ht="48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>
        <f t="shared" si="184"/>
        <v>0.04</v>
      </c>
      <c r="P2983">
        <f t="shared" si="185"/>
        <v>1449636790</v>
      </c>
      <c r="Q2983" t="s">
        <v>8332</v>
      </c>
      <c r="R2983" t="s">
        <v>8333</v>
      </c>
      <c r="S2983" s="15">
        <f t="shared" si="186"/>
        <v>42347.203587962969</v>
      </c>
      <c r="T2983" s="15">
        <f t="shared" si="187"/>
        <v>42377.203587962969</v>
      </c>
    </row>
    <row r="2984" spans="1:20" ht="48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>
        <f t="shared" si="184"/>
        <v>819.56399999999996</v>
      </c>
      <c r="P2984">
        <f t="shared" si="185"/>
        <v>1492945.5952626159</v>
      </c>
      <c r="Q2984" t="s">
        <v>8318</v>
      </c>
      <c r="R2984" t="s">
        <v>8348</v>
      </c>
      <c r="S2984" s="15">
        <f t="shared" si="186"/>
        <v>42347.358483796299</v>
      </c>
      <c r="T2984" s="15">
        <f t="shared" si="187"/>
        <v>42380.958333333328</v>
      </c>
    </row>
    <row r="2985" spans="1:20" ht="64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>
        <f t="shared" si="184"/>
        <v>1</v>
      </c>
      <c r="P2985">
        <f t="shared" si="185"/>
        <v>289957044.60000002</v>
      </c>
      <c r="Q2985" t="s">
        <v>8318</v>
      </c>
      <c r="R2985" t="s">
        <v>8319</v>
      </c>
      <c r="S2985" s="15">
        <f t="shared" si="186"/>
        <v>42348.9215625</v>
      </c>
      <c r="T2985" s="15">
        <f t="shared" si="187"/>
        <v>42385.458333333328</v>
      </c>
    </row>
    <row r="2986" spans="1:20" ht="48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>
        <f t="shared" si="184"/>
        <v>2.6315789473684209E-2</v>
      </c>
      <c r="P2986">
        <f t="shared" si="185"/>
        <v>1449863202</v>
      </c>
      <c r="Q2986" t="s">
        <v>8321</v>
      </c>
      <c r="R2986" t="s">
        <v>8323</v>
      </c>
      <c r="S2986" s="15">
        <f t="shared" si="186"/>
        <v>42349.824097222227</v>
      </c>
      <c r="T2986" s="15">
        <f t="shared" si="187"/>
        <v>42399.824097222227</v>
      </c>
    </row>
    <row r="2987" spans="1:20" ht="32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>
        <f t="shared" si="184"/>
        <v>0</v>
      </c>
      <c r="P2987" t="e">
        <f t="shared" si="185"/>
        <v>#DIV/0!</v>
      </c>
      <c r="Q2987" t="s">
        <v>8309</v>
      </c>
      <c r="R2987" t="s">
        <v>8313</v>
      </c>
      <c r="S2987" s="15">
        <f t="shared" si="186"/>
        <v>42351.658842592587</v>
      </c>
      <c r="T2987" s="15">
        <f t="shared" si="187"/>
        <v>42381.658842592587</v>
      </c>
    </row>
    <row r="2988" spans="1:20" ht="48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>
        <f t="shared" si="184"/>
        <v>29.376000000000001</v>
      </c>
      <c r="P2988">
        <f t="shared" si="185"/>
        <v>8683544.9760479033</v>
      </c>
      <c r="Q2988" t="s">
        <v>8332</v>
      </c>
      <c r="R2988" t="s">
        <v>8333</v>
      </c>
      <c r="S2988" s="15">
        <f t="shared" si="186"/>
        <v>42353.16679398148</v>
      </c>
      <c r="T2988" s="15">
        <f t="shared" si="187"/>
        <v>42383.16679398148</v>
      </c>
    </row>
    <row r="2989" spans="1:20" ht="48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>
        <f t="shared" si="184"/>
        <v>21.685714285714287</v>
      </c>
      <c r="P2989">
        <f t="shared" si="185"/>
        <v>241700569.33333334</v>
      </c>
      <c r="Q2989" t="s">
        <v>8316</v>
      </c>
      <c r="R2989" t="s">
        <v>8317</v>
      </c>
      <c r="S2989" s="15">
        <f t="shared" si="186"/>
        <v>42353.761759259258</v>
      </c>
      <c r="T2989" s="15">
        <f t="shared" si="187"/>
        <v>42383.761759259258</v>
      </c>
    </row>
    <row r="2990" spans="1:20" ht="48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>
        <f t="shared" si="184"/>
        <v>14.058171745152354</v>
      </c>
      <c r="P2990">
        <f t="shared" si="185"/>
        <v>55778283.615384616</v>
      </c>
      <c r="Q2990" t="s">
        <v>8316</v>
      </c>
      <c r="R2990" t="s">
        <v>8317</v>
      </c>
      <c r="S2990" s="15">
        <f t="shared" si="186"/>
        <v>42354.131643518514</v>
      </c>
      <c r="T2990" s="15">
        <f t="shared" si="187"/>
        <v>42384.131643518514</v>
      </c>
    </row>
    <row r="2991" spans="1:20" ht="48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>
        <f t="shared" si="184"/>
        <v>28.04</v>
      </c>
      <c r="P2991">
        <f t="shared" si="185"/>
        <v>60435902.541666664</v>
      </c>
      <c r="Q2991" t="s">
        <v>8318</v>
      </c>
      <c r="R2991" t="s">
        <v>8320</v>
      </c>
      <c r="S2991" s="15">
        <f t="shared" si="186"/>
        <v>42356.750706018516</v>
      </c>
      <c r="T2991" s="15">
        <f t="shared" si="187"/>
        <v>42386.750706018516</v>
      </c>
    </row>
    <row r="2992" spans="1:20" ht="48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>
        <f t="shared" si="184"/>
        <v>0.2</v>
      </c>
      <c r="P2992">
        <f t="shared" si="185"/>
        <v>483539707.66666669</v>
      </c>
      <c r="Q2992" t="s">
        <v>8316</v>
      </c>
      <c r="R2992" t="s">
        <v>8317</v>
      </c>
      <c r="S2992" s="15">
        <f t="shared" si="186"/>
        <v>42358.573182870372</v>
      </c>
      <c r="T2992" s="15">
        <f t="shared" si="187"/>
        <v>42377.273611111115</v>
      </c>
    </row>
    <row r="2993" spans="1:20" ht="48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>
        <f t="shared" si="184"/>
        <v>1.7999999999999998</v>
      </c>
      <c r="P2993">
        <f t="shared" si="185"/>
        <v>483542924.33333331</v>
      </c>
      <c r="Q2993" t="s">
        <v>8316</v>
      </c>
      <c r="R2993" t="s">
        <v>8317</v>
      </c>
      <c r="S2993" s="15">
        <f t="shared" si="186"/>
        <v>42358.684872685189</v>
      </c>
      <c r="T2993" s="15">
        <f t="shared" si="187"/>
        <v>42387</v>
      </c>
    </row>
    <row r="2994" spans="1:20" ht="48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>
        <f t="shared" si="184"/>
        <v>0.2589285714285714</v>
      </c>
      <c r="P2994">
        <f t="shared" si="185"/>
        <v>1450718661</v>
      </c>
      <c r="Q2994" t="s">
        <v>8316</v>
      </c>
      <c r="R2994" t="s">
        <v>8317</v>
      </c>
      <c r="S2994" s="15">
        <f t="shared" si="186"/>
        <v>42359.725243055553</v>
      </c>
      <c r="T2994" s="15">
        <f t="shared" si="187"/>
        <v>42389.725243055553</v>
      </c>
    </row>
    <row r="2995" spans="1:20" ht="48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>
        <f t="shared" si="184"/>
        <v>3.6080041046690612</v>
      </c>
      <c r="P2995">
        <f t="shared" si="185"/>
        <v>53730535.148148149</v>
      </c>
      <c r="Q2995" t="s">
        <v>8316</v>
      </c>
      <c r="R2995" t="s">
        <v>8356</v>
      </c>
      <c r="S2995" s="15">
        <f t="shared" si="186"/>
        <v>42359.792233796295</v>
      </c>
      <c r="T2995" s="15">
        <f t="shared" si="187"/>
        <v>42408.01180555555</v>
      </c>
    </row>
    <row r="2996" spans="1:20" ht="32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>
        <f t="shared" si="184"/>
        <v>110.48192771084338</v>
      </c>
      <c r="P2996">
        <f t="shared" si="185"/>
        <v>15270853.136842106</v>
      </c>
      <c r="Q2996" t="s">
        <v>8316</v>
      </c>
      <c r="R2996" t="s">
        <v>8356</v>
      </c>
      <c r="S2996" s="15">
        <f t="shared" si="186"/>
        <v>42359.868611111116</v>
      </c>
      <c r="T2996" s="15">
        <f t="shared" si="187"/>
        <v>42389.868611111116</v>
      </c>
    </row>
    <row r="2997" spans="1:20" ht="48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>
        <f t="shared" si="184"/>
        <v>101.16666666666667</v>
      </c>
      <c r="P2997">
        <f t="shared" si="185"/>
        <v>55798489.192307696</v>
      </c>
      <c r="Q2997" t="s">
        <v>8316</v>
      </c>
      <c r="R2997" t="s">
        <v>8356</v>
      </c>
      <c r="S2997" s="15">
        <f t="shared" si="186"/>
        <v>42360.212025462963</v>
      </c>
      <c r="T2997" s="15">
        <f t="shared" si="187"/>
        <v>42390.212025462963</v>
      </c>
    </row>
    <row r="2998" spans="1:20" ht="48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>
        <f t="shared" si="184"/>
        <v>5</v>
      </c>
      <c r="P2998">
        <f t="shared" si="185"/>
        <v>1450780170</v>
      </c>
      <c r="Q2998" t="s">
        <v>8321</v>
      </c>
      <c r="R2998" t="s">
        <v>8340</v>
      </c>
      <c r="S2998" s="15">
        <f t="shared" si="186"/>
        <v>42360.437152777777</v>
      </c>
      <c r="T2998" s="15">
        <f t="shared" si="187"/>
        <v>42420.437152777777</v>
      </c>
    </row>
    <row r="2999" spans="1:20" ht="48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>
        <f t="shared" si="184"/>
        <v>112.93199999999999</v>
      </c>
      <c r="P2999">
        <f t="shared" si="185"/>
        <v>50027051.551724136</v>
      </c>
      <c r="Q2999" t="s">
        <v>8309</v>
      </c>
      <c r="R2999" t="s">
        <v>8311</v>
      </c>
      <c r="S2999" s="15">
        <f t="shared" si="186"/>
        <v>42360.487210648149</v>
      </c>
      <c r="T2999" s="15">
        <f t="shared" si="187"/>
        <v>42390.487210648149</v>
      </c>
    </row>
    <row r="3000" spans="1:20" ht="48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>
        <f t="shared" si="184"/>
        <v>155.75</v>
      </c>
      <c r="P3000">
        <f t="shared" si="185"/>
        <v>60450796.208333336</v>
      </c>
      <c r="Q3000" t="s">
        <v>8316</v>
      </c>
      <c r="R3000" t="s">
        <v>8317</v>
      </c>
      <c r="S3000" s="15">
        <f t="shared" si="186"/>
        <v>42360.887835648144</v>
      </c>
      <c r="T3000" s="15">
        <f t="shared" si="187"/>
        <v>42390.887835648144</v>
      </c>
    </row>
    <row r="3001" spans="1:20" ht="48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>
        <f t="shared" si="184"/>
        <v>0.38571428571428573</v>
      </c>
      <c r="P3001">
        <f t="shared" si="185"/>
        <v>290164587.60000002</v>
      </c>
      <c r="Q3001" t="s">
        <v>8318</v>
      </c>
      <c r="R3001" t="s">
        <v>8319</v>
      </c>
      <c r="S3001" s="15">
        <f t="shared" si="186"/>
        <v>42360.932152777779</v>
      </c>
      <c r="T3001" s="15">
        <f t="shared" si="187"/>
        <v>42420.932152777779</v>
      </c>
    </row>
    <row r="3002" spans="1:20" ht="48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>
        <f t="shared" si="184"/>
        <v>1.365</v>
      </c>
      <c r="P3002">
        <f t="shared" si="185"/>
        <v>207261796.57142857</v>
      </c>
      <c r="Q3002" t="s">
        <v>8318</v>
      </c>
      <c r="R3002" t="s">
        <v>8320</v>
      </c>
      <c r="S3002" s="15">
        <f t="shared" si="186"/>
        <v>42361.043703703705</v>
      </c>
      <c r="T3002" s="15">
        <f t="shared" si="187"/>
        <v>42421.043703703705</v>
      </c>
    </row>
    <row r="3003" spans="1:20" ht="48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>
        <f t="shared" si="184"/>
        <v>143.45666666666668</v>
      </c>
      <c r="P3003">
        <f t="shared" si="185"/>
        <v>3869015.6106666666</v>
      </c>
      <c r="Q3003" t="s">
        <v>8318</v>
      </c>
      <c r="R3003" t="s">
        <v>8348</v>
      </c>
      <c r="S3003" s="15">
        <f t="shared" si="186"/>
        <v>42361.602476851855</v>
      </c>
      <c r="T3003" s="15">
        <f t="shared" si="187"/>
        <v>42400.915972222225</v>
      </c>
    </row>
    <row r="3004" spans="1:20" ht="48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>
        <f t="shared" si="184"/>
        <v>0</v>
      </c>
      <c r="P3004" t="e">
        <f t="shared" si="185"/>
        <v>#DIV/0!</v>
      </c>
      <c r="Q3004" t="s">
        <v>8316</v>
      </c>
      <c r="R3004" t="s">
        <v>8356</v>
      </c>
      <c r="S3004" s="15">
        <f t="shared" si="186"/>
        <v>42362.36518518519</v>
      </c>
      <c r="T3004" s="15">
        <f t="shared" si="187"/>
        <v>42392.36518518519</v>
      </c>
    </row>
    <row r="3005" spans="1:20" ht="48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>
        <f t="shared" si="184"/>
        <v>144.5</v>
      </c>
      <c r="P3005">
        <f t="shared" si="185"/>
        <v>69108451.09523809</v>
      </c>
      <c r="Q3005" t="s">
        <v>8324</v>
      </c>
      <c r="R3005" t="s">
        <v>8328</v>
      </c>
      <c r="S3005" s="15">
        <f t="shared" si="186"/>
        <v>42366.192974537036</v>
      </c>
      <c r="T3005" s="15">
        <f t="shared" si="187"/>
        <v>42401.75</v>
      </c>
    </row>
    <row r="3006" spans="1:20" ht="48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>
        <f t="shared" si="184"/>
        <v>0</v>
      </c>
      <c r="P3006" t="e">
        <f t="shared" si="185"/>
        <v>#DIV/0!</v>
      </c>
      <c r="Q3006" t="s">
        <v>8309</v>
      </c>
      <c r="R3006" t="s">
        <v>8315</v>
      </c>
      <c r="S3006" s="15">
        <f t="shared" si="186"/>
        <v>42366.982627314821</v>
      </c>
      <c r="T3006" s="15">
        <f t="shared" si="187"/>
        <v>42396.982627314821</v>
      </c>
    </row>
    <row r="3007" spans="1:20" ht="48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>
        <f t="shared" si="184"/>
        <v>141.5</v>
      </c>
      <c r="P3007">
        <f t="shared" si="185"/>
        <v>29620599.836734693</v>
      </c>
      <c r="Q3007" t="s">
        <v>8309</v>
      </c>
      <c r="R3007" t="s">
        <v>8314</v>
      </c>
      <c r="S3007" s="15">
        <f t="shared" si="186"/>
        <v>42367.719814814816</v>
      </c>
      <c r="T3007" s="15">
        <f t="shared" si="187"/>
        <v>42392.719814814816</v>
      </c>
    </row>
    <row r="3008" spans="1:20" ht="48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>
        <f t="shared" si="184"/>
        <v>1.4285714285714286</v>
      </c>
      <c r="P3008">
        <f t="shared" si="185"/>
        <v>725731214.5</v>
      </c>
      <c r="Q3008" t="s">
        <v>8324</v>
      </c>
      <c r="R3008" t="s">
        <v>8327</v>
      </c>
      <c r="S3008" s="15">
        <f t="shared" si="186"/>
        <v>42368.333668981482</v>
      </c>
      <c r="T3008" s="15">
        <f t="shared" si="187"/>
        <v>42398.333668981482</v>
      </c>
    </row>
    <row r="3009" spans="1:20" ht="48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>
        <f t="shared" si="184"/>
        <v>50</v>
      </c>
      <c r="P3009">
        <f t="shared" si="185"/>
        <v>290321414.19999999</v>
      </c>
      <c r="Q3009" t="s">
        <v>8316</v>
      </c>
      <c r="R3009" t="s">
        <v>8317</v>
      </c>
      <c r="S3009" s="15">
        <f t="shared" si="186"/>
        <v>42370.007766203707</v>
      </c>
      <c r="T3009" s="15">
        <f t="shared" si="187"/>
        <v>42398.981944444444</v>
      </c>
    </row>
    <row r="3010" spans="1:20" ht="48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>
        <f t="shared" ref="O3010:O3073" si="188">(E3010/D3010)*100</f>
        <v>111.76666666666665</v>
      </c>
      <c r="P3010">
        <f t="shared" ref="P3010:P3073" si="189">(J3010/L3010)</f>
        <v>17489829.012048192</v>
      </c>
      <c r="Q3010" t="s">
        <v>8309</v>
      </c>
      <c r="R3010" t="s">
        <v>8314</v>
      </c>
      <c r="S3010" s="15">
        <f t="shared" ref="S3010:S3073" si="190">(((J3010/60)/60)/24)+DATE(1970,1,1)</f>
        <v>42370.571851851855</v>
      </c>
      <c r="T3010" s="15">
        <f t="shared" ref="T3010:T3073" si="191">(((I3010/60)/60)/24)+DATE(1970,1,1)</f>
        <v>42394.994444444441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>
        <f t="shared" si="188"/>
        <v>118.63774999999998</v>
      </c>
      <c r="P3011">
        <f t="shared" si="189"/>
        <v>23797648.573770493</v>
      </c>
      <c r="Q3011" t="s">
        <v>8324</v>
      </c>
      <c r="R3011" t="s">
        <v>8329</v>
      </c>
      <c r="S3011" s="15">
        <f t="shared" si="190"/>
        <v>42370.580590277779</v>
      </c>
      <c r="T3011" s="15">
        <f t="shared" si="191"/>
        <v>42400.580590277779</v>
      </c>
    </row>
    <row r="3012" spans="1:20" ht="48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>
        <f t="shared" si="188"/>
        <v>19.079999999999998</v>
      </c>
      <c r="P3012">
        <f t="shared" si="189"/>
        <v>290336887.39999998</v>
      </c>
      <c r="Q3012" t="s">
        <v>8316</v>
      </c>
      <c r="R3012" t="s">
        <v>8317</v>
      </c>
      <c r="S3012" s="15">
        <f t="shared" si="190"/>
        <v>42370.90320601852</v>
      </c>
      <c r="T3012" s="15">
        <f t="shared" si="191"/>
        <v>42406.207638888889</v>
      </c>
    </row>
    <row r="3013" spans="1:20" ht="48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>
        <f t="shared" si="188"/>
        <v>10.314285714285715</v>
      </c>
      <c r="P3013">
        <f t="shared" si="189"/>
        <v>131974866.81818181</v>
      </c>
      <c r="Q3013" t="s">
        <v>8332</v>
      </c>
      <c r="R3013" t="s">
        <v>8334</v>
      </c>
      <c r="S3013" s="15">
        <f t="shared" si="190"/>
        <v>42371.355729166666</v>
      </c>
      <c r="T3013" s="15">
        <f t="shared" si="191"/>
        <v>42400.178472222222</v>
      </c>
    </row>
    <row r="3014" spans="1:20" ht="48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>
        <f t="shared" si="188"/>
        <v>0</v>
      </c>
      <c r="P3014" t="e">
        <f t="shared" si="189"/>
        <v>#DIV/0!</v>
      </c>
      <c r="Q3014" t="s">
        <v>8335</v>
      </c>
      <c r="R3014" t="s">
        <v>8352</v>
      </c>
      <c r="S3014" s="15">
        <f t="shared" si="190"/>
        <v>42371.446909722217</v>
      </c>
      <c r="T3014" s="15">
        <f t="shared" si="191"/>
        <v>42401.446909722217</v>
      </c>
    </row>
    <row r="3015" spans="1:20" ht="32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>
        <f t="shared" si="188"/>
        <v>537.10714285714289</v>
      </c>
      <c r="P3015">
        <f t="shared" si="189"/>
        <v>2134920.7691176469</v>
      </c>
      <c r="Q3015" t="s">
        <v>8332</v>
      </c>
      <c r="R3015" t="s">
        <v>8350</v>
      </c>
      <c r="S3015" s="15">
        <f t="shared" si="190"/>
        <v>42371.617164351846</v>
      </c>
      <c r="T3015" s="15">
        <f t="shared" si="191"/>
        <v>42401.617164351846</v>
      </c>
    </row>
    <row r="3016" spans="1:20" ht="48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>
        <f t="shared" si="188"/>
        <v>40.020000000000003</v>
      </c>
      <c r="P3016">
        <f t="shared" si="189"/>
        <v>60490568.125</v>
      </c>
      <c r="Q3016" t="s">
        <v>8324</v>
      </c>
      <c r="R3016" t="s">
        <v>8328</v>
      </c>
      <c r="S3016" s="15">
        <f t="shared" si="190"/>
        <v>42371.935590277775</v>
      </c>
      <c r="T3016" s="15">
        <f t="shared" si="191"/>
        <v>42431.935590277775</v>
      </c>
    </row>
    <row r="3017" spans="1:20" ht="48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>
        <f t="shared" si="188"/>
        <v>52.794871794871788</v>
      </c>
      <c r="P3017">
        <f t="shared" si="189"/>
        <v>31561589.739130434</v>
      </c>
      <c r="Q3017" t="s">
        <v>8316</v>
      </c>
      <c r="R3017" t="s">
        <v>8358</v>
      </c>
      <c r="S3017" s="15">
        <f t="shared" si="190"/>
        <v>42372.624166666668</v>
      </c>
      <c r="T3017" s="15">
        <f t="shared" si="191"/>
        <v>42402.624166666668</v>
      </c>
    </row>
    <row r="3018" spans="1:20" ht="48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>
        <f t="shared" si="188"/>
        <v>100.60606060606061</v>
      </c>
      <c r="P3018">
        <f t="shared" si="189"/>
        <v>48394636</v>
      </c>
      <c r="Q3018" t="s">
        <v>8316</v>
      </c>
      <c r="R3018" t="s">
        <v>8317</v>
      </c>
      <c r="S3018" s="15">
        <f t="shared" si="190"/>
        <v>42372.693055555559</v>
      </c>
      <c r="T3018" s="15">
        <f t="shared" si="191"/>
        <v>42402.693055555559</v>
      </c>
    </row>
    <row r="3019" spans="1:20" ht="48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>
        <f t="shared" si="188"/>
        <v>100.49999999999999</v>
      </c>
      <c r="P3019">
        <f t="shared" si="189"/>
        <v>53773607.296296299</v>
      </c>
      <c r="Q3019" t="s">
        <v>8316</v>
      </c>
      <c r="R3019" t="s">
        <v>8356</v>
      </c>
      <c r="S3019" s="15">
        <f t="shared" si="190"/>
        <v>42373.252280092594</v>
      </c>
      <c r="T3019" s="15">
        <f t="shared" si="191"/>
        <v>42433.252280092594</v>
      </c>
    </row>
    <row r="3020" spans="1:20" ht="48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>
        <f t="shared" si="188"/>
        <v>28.48</v>
      </c>
      <c r="P3020">
        <f t="shared" si="189"/>
        <v>39241274.405405402</v>
      </c>
      <c r="Q3020" t="s">
        <v>8318</v>
      </c>
      <c r="R3020" t="s">
        <v>8320</v>
      </c>
      <c r="S3020" s="15">
        <f t="shared" si="190"/>
        <v>42373.712418981479</v>
      </c>
      <c r="T3020" s="15">
        <f t="shared" si="191"/>
        <v>42411.712418981479</v>
      </c>
    </row>
    <row r="3021" spans="1:20" ht="48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>
        <f t="shared" si="188"/>
        <v>0</v>
      </c>
      <c r="P3021" t="e">
        <f t="shared" si="189"/>
        <v>#DIV/0!</v>
      </c>
      <c r="Q3021" t="s">
        <v>8316</v>
      </c>
      <c r="R3021" t="s">
        <v>8358</v>
      </c>
      <c r="S3021" s="15">
        <f t="shared" si="190"/>
        <v>42373.983449074076</v>
      </c>
      <c r="T3021" s="15">
        <f t="shared" si="191"/>
        <v>42400.960416666669</v>
      </c>
    </row>
    <row r="3022" spans="1:20" ht="64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>
        <f t="shared" si="188"/>
        <v>111.9</v>
      </c>
      <c r="P3022">
        <f t="shared" si="189"/>
        <v>80667127.222222224</v>
      </c>
      <c r="Q3022" t="s">
        <v>8316</v>
      </c>
      <c r="R3022" t="s">
        <v>8317</v>
      </c>
      <c r="S3022" s="15">
        <f t="shared" si="190"/>
        <v>42374.651504629626</v>
      </c>
      <c r="T3022" s="15">
        <f t="shared" si="191"/>
        <v>42384.651504629626</v>
      </c>
    </row>
    <row r="3023" spans="1:20" ht="48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>
        <f t="shared" si="188"/>
        <v>16</v>
      </c>
      <c r="P3023">
        <f t="shared" si="189"/>
        <v>242001433.16666666</v>
      </c>
      <c r="Q3023" t="s">
        <v>8316</v>
      </c>
      <c r="R3023" t="s">
        <v>8317</v>
      </c>
      <c r="S3023" s="15">
        <f t="shared" si="190"/>
        <v>42374.655081018514</v>
      </c>
      <c r="T3023" s="15">
        <f t="shared" si="191"/>
        <v>42403.784027777772</v>
      </c>
    </row>
    <row r="3024" spans="1:20" ht="48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>
        <f t="shared" si="188"/>
        <v>0.71785714285714286</v>
      </c>
      <c r="P3024">
        <f t="shared" si="189"/>
        <v>161335899.55555555</v>
      </c>
      <c r="Q3024" t="s">
        <v>8335</v>
      </c>
      <c r="R3024" t="s">
        <v>8336</v>
      </c>
      <c r="S3024" s="15">
        <f t="shared" si="190"/>
        <v>42374.822870370372</v>
      </c>
      <c r="T3024" s="15">
        <f t="shared" si="191"/>
        <v>42434.822870370372</v>
      </c>
    </row>
    <row r="3025" spans="1:20" ht="32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>
        <f t="shared" si="188"/>
        <v>134.67833333333334</v>
      </c>
      <c r="P3025">
        <f t="shared" si="189"/>
        <v>80668373.888888896</v>
      </c>
      <c r="Q3025" t="s">
        <v>8316</v>
      </c>
      <c r="R3025" t="s">
        <v>8317</v>
      </c>
      <c r="S3025" s="15">
        <f t="shared" si="190"/>
        <v>42374.911226851851</v>
      </c>
      <c r="T3025" s="15">
        <f t="shared" si="191"/>
        <v>42388.207638888889</v>
      </c>
    </row>
    <row r="3026" spans="1:20" ht="48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>
        <f t="shared" si="188"/>
        <v>353.048</v>
      </c>
      <c r="P3026">
        <f t="shared" si="189"/>
        <v>2684003.0554528651</v>
      </c>
      <c r="Q3026" t="s">
        <v>8318</v>
      </c>
      <c r="R3026" t="s">
        <v>8348</v>
      </c>
      <c r="S3026" s="15">
        <f t="shared" si="190"/>
        <v>42375.08394675926</v>
      </c>
      <c r="T3026" s="15">
        <f t="shared" si="191"/>
        <v>42420.08394675926</v>
      </c>
    </row>
    <row r="3027" spans="1:20" ht="48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>
        <f t="shared" si="188"/>
        <v>104.66666666666666</v>
      </c>
      <c r="P3027">
        <f t="shared" si="189"/>
        <v>161338703.8888889</v>
      </c>
      <c r="Q3027" t="s">
        <v>8316</v>
      </c>
      <c r="R3027" t="s">
        <v>8317</v>
      </c>
      <c r="S3027" s="15">
        <f t="shared" si="190"/>
        <v>42375.114988425921</v>
      </c>
      <c r="T3027" s="15">
        <f t="shared" si="191"/>
        <v>42420.114988425921</v>
      </c>
    </row>
    <row r="3028" spans="1:20" ht="48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>
        <f t="shared" si="188"/>
        <v>0.22727272727272727</v>
      </c>
      <c r="P3028">
        <f t="shared" si="189"/>
        <v>1452058282</v>
      </c>
      <c r="Q3028" t="s">
        <v>8309</v>
      </c>
      <c r="R3028" t="s">
        <v>8313</v>
      </c>
      <c r="S3028" s="15">
        <f t="shared" si="190"/>
        <v>42375.230115740742</v>
      </c>
      <c r="T3028" s="15">
        <f t="shared" si="191"/>
        <v>42417.999305555553</v>
      </c>
    </row>
    <row r="3029" spans="1:20" ht="48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>
        <f t="shared" si="188"/>
        <v>0.12</v>
      </c>
      <c r="P3029">
        <f t="shared" si="189"/>
        <v>484041510.33333331</v>
      </c>
      <c r="Q3029" t="s">
        <v>8309</v>
      </c>
      <c r="R3029" t="s">
        <v>8313</v>
      </c>
      <c r="S3029" s="15">
        <f t="shared" si="190"/>
        <v>42375.996886574074</v>
      </c>
      <c r="T3029" s="15">
        <f t="shared" si="191"/>
        <v>42435.996886574074</v>
      </c>
    </row>
    <row r="3030" spans="1:20" ht="48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>
        <f t="shared" si="188"/>
        <v>100</v>
      </c>
      <c r="P3030">
        <f t="shared" si="189"/>
        <v>1452193234</v>
      </c>
      <c r="Q3030" t="s">
        <v>8309</v>
      </c>
      <c r="R3030" t="s">
        <v>8310</v>
      </c>
      <c r="S3030" s="15">
        <f t="shared" si="190"/>
        <v>42376.79206018518</v>
      </c>
      <c r="T3030" s="15">
        <f t="shared" si="191"/>
        <v>42394.79206018518</v>
      </c>
    </row>
    <row r="3031" spans="1:20" ht="48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>
        <f t="shared" si="188"/>
        <v>4.46</v>
      </c>
      <c r="P3031">
        <f t="shared" si="189"/>
        <v>161362125.66666666</v>
      </c>
      <c r="Q3031" t="s">
        <v>8318</v>
      </c>
      <c r="R3031" t="s">
        <v>8319</v>
      </c>
      <c r="S3031" s="15">
        <f t="shared" si="190"/>
        <v>42377.554756944446</v>
      </c>
      <c r="T3031" s="15">
        <f t="shared" si="191"/>
        <v>42408.542361111111</v>
      </c>
    </row>
    <row r="3032" spans="1:20" ht="16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>
        <f t="shared" si="188"/>
        <v>0.33333333333333337</v>
      </c>
      <c r="P3032">
        <f t="shared" si="189"/>
        <v>1452261069</v>
      </c>
      <c r="Q3032" t="s">
        <v>8309</v>
      </c>
      <c r="R3032" t="s">
        <v>8313</v>
      </c>
      <c r="S3032" s="15">
        <f t="shared" si="190"/>
        <v>42377.577187499999</v>
      </c>
      <c r="T3032" s="15">
        <f t="shared" si="191"/>
        <v>42437.577187499999</v>
      </c>
    </row>
    <row r="3033" spans="1:20" ht="48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>
        <f t="shared" si="188"/>
        <v>0.04</v>
      </c>
      <c r="P3033">
        <f t="shared" si="189"/>
        <v>1452272280</v>
      </c>
      <c r="Q3033" t="s">
        <v>8318</v>
      </c>
      <c r="R3033" t="s">
        <v>8319</v>
      </c>
      <c r="S3033" s="15">
        <f t="shared" si="190"/>
        <v>42377.70694444445</v>
      </c>
      <c r="T3033" s="15">
        <f t="shared" si="191"/>
        <v>42407.70694444445</v>
      </c>
    </row>
    <row r="3034" spans="1:20" ht="32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>
        <f t="shared" si="188"/>
        <v>112.00000000000001</v>
      </c>
      <c r="P3034">
        <f t="shared" si="189"/>
        <v>60514122.041666664</v>
      </c>
      <c r="Q3034" t="s">
        <v>8316</v>
      </c>
      <c r="R3034" t="s">
        <v>8317</v>
      </c>
      <c r="S3034" s="15">
        <f t="shared" si="190"/>
        <v>42378.478344907402</v>
      </c>
      <c r="T3034" s="15">
        <f t="shared" si="191"/>
        <v>42418.916666666672</v>
      </c>
    </row>
    <row r="3035" spans="1:20" ht="48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>
        <f t="shared" si="188"/>
        <v>104.75000000000001</v>
      </c>
      <c r="P3035">
        <f t="shared" si="189"/>
        <v>30903155.276595745</v>
      </c>
      <c r="Q3035" t="s">
        <v>8316</v>
      </c>
      <c r="R3035" t="s">
        <v>8317</v>
      </c>
      <c r="S3035" s="15">
        <f t="shared" si="190"/>
        <v>42379.74418981481</v>
      </c>
      <c r="T3035" s="15">
        <f t="shared" si="191"/>
        <v>42410.875</v>
      </c>
    </row>
    <row r="3036" spans="1:20" ht="48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>
        <f t="shared" si="188"/>
        <v>109.65</v>
      </c>
      <c r="P3036">
        <f t="shared" si="189"/>
        <v>34583824.142857142</v>
      </c>
      <c r="Q3036" t="s">
        <v>8316</v>
      </c>
      <c r="R3036" t="s">
        <v>8317</v>
      </c>
      <c r="S3036" s="15">
        <f t="shared" si="190"/>
        <v>42380.581180555557</v>
      </c>
      <c r="T3036" s="15">
        <f t="shared" si="191"/>
        <v>42405.916666666672</v>
      </c>
    </row>
    <row r="3037" spans="1:20" ht="48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>
        <f t="shared" si="188"/>
        <v>284.74</v>
      </c>
      <c r="P3037">
        <f t="shared" si="189"/>
        <v>5460639.2518796995</v>
      </c>
      <c r="Q3037" t="s">
        <v>8332</v>
      </c>
      <c r="R3037" t="s">
        <v>8350</v>
      </c>
      <c r="S3037" s="15">
        <f t="shared" si="190"/>
        <v>42380.690289351856</v>
      </c>
      <c r="T3037" s="15">
        <f t="shared" si="191"/>
        <v>42394.666666666672</v>
      </c>
    </row>
    <row r="3038" spans="1:20" ht="48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>
        <f t="shared" si="188"/>
        <v>0</v>
      </c>
      <c r="P3038" t="e">
        <f t="shared" si="189"/>
        <v>#DIV/0!</v>
      </c>
      <c r="Q3038" t="s">
        <v>8318</v>
      </c>
      <c r="R3038" t="s">
        <v>8319</v>
      </c>
      <c r="S3038" s="15">
        <f t="shared" si="190"/>
        <v>42380.696342592593</v>
      </c>
      <c r="T3038" s="15">
        <f t="shared" si="191"/>
        <v>42410.696342592593</v>
      </c>
    </row>
    <row r="3039" spans="1:20" ht="48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>
        <f t="shared" si="188"/>
        <v>0</v>
      </c>
      <c r="P3039" t="e">
        <f t="shared" si="189"/>
        <v>#DIV/0!</v>
      </c>
      <c r="Q3039" t="s">
        <v>8318</v>
      </c>
      <c r="R3039" t="s">
        <v>8319</v>
      </c>
      <c r="S3039" s="15">
        <f t="shared" si="190"/>
        <v>42380.812627314815</v>
      </c>
      <c r="T3039" s="15">
        <f t="shared" si="191"/>
        <v>42410.812627314815</v>
      </c>
    </row>
    <row r="3040" spans="1:20" ht="48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>
        <f t="shared" si="188"/>
        <v>101.6</v>
      </c>
      <c r="P3040">
        <f t="shared" si="189"/>
        <v>96836456.86666666</v>
      </c>
      <c r="Q3040" t="s">
        <v>8316</v>
      </c>
      <c r="R3040" t="s">
        <v>8317</v>
      </c>
      <c r="S3040" s="15">
        <f t="shared" si="190"/>
        <v>42380.884872685187</v>
      </c>
      <c r="T3040" s="15">
        <f t="shared" si="191"/>
        <v>42398.249305555553</v>
      </c>
    </row>
    <row r="3041" spans="1:20" ht="48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>
        <f t="shared" si="188"/>
        <v>110.66666666666667</v>
      </c>
      <c r="P3041">
        <f t="shared" si="189"/>
        <v>80697245.333333328</v>
      </c>
      <c r="Q3041" t="s">
        <v>8318</v>
      </c>
      <c r="R3041" t="s">
        <v>8355</v>
      </c>
      <c r="S3041" s="15">
        <f t="shared" si="190"/>
        <v>42380.926111111112</v>
      </c>
      <c r="T3041" s="15">
        <f t="shared" si="191"/>
        <v>42410.926111111112</v>
      </c>
    </row>
    <row r="3042" spans="1:20" ht="48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>
        <f t="shared" si="188"/>
        <v>100</v>
      </c>
      <c r="P3042">
        <f t="shared" si="189"/>
        <v>85446952</v>
      </c>
      <c r="Q3042" t="s">
        <v>8316</v>
      </c>
      <c r="R3042" t="s">
        <v>8317</v>
      </c>
      <c r="S3042" s="15">
        <f t="shared" si="190"/>
        <v>42381.478981481487</v>
      </c>
      <c r="T3042" s="15">
        <f t="shared" si="191"/>
        <v>42402.478981481487</v>
      </c>
    </row>
    <row r="3043" spans="1:20" ht="64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>
        <f t="shared" si="188"/>
        <v>111.20000000000002</v>
      </c>
      <c r="P3043">
        <f t="shared" si="189"/>
        <v>41503281.342857145</v>
      </c>
      <c r="Q3043" t="s">
        <v>8316</v>
      </c>
      <c r="R3043" t="s">
        <v>8317</v>
      </c>
      <c r="S3043" s="15">
        <f t="shared" si="190"/>
        <v>42381.671840277777</v>
      </c>
      <c r="T3043" s="15">
        <f t="shared" si="191"/>
        <v>42411.957638888889</v>
      </c>
    </row>
    <row r="3044" spans="1:20" ht="32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>
        <f t="shared" si="188"/>
        <v>102.06</v>
      </c>
      <c r="P3044">
        <f t="shared" si="189"/>
        <v>24620612.593220338</v>
      </c>
      <c r="Q3044" t="s">
        <v>8316</v>
      </c>
      <c r="R3044" t="s">
        <v>8356</v>
      </c>
      <c r="S3044" s="15">
        <f t="shared" si="190"/>
        <v>42381.686840277776</v>
      </c>
      <c r="T3044" s="15">
        <f t="shared" si="191"/>
        <v>42411.686840277776</v>
      </c>
    </row>
    <row r="3045" spans="1:20" ht="48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>
        <f t="shared" si="188"/>
        <v>108.46283333333334</v>
      </c>
      <c r="P3045">
        <f t="shared" si="189"/>
        <v>4525314.0872274144</v>
      </c>
      <c r="Q3045" t="s">
        <v>8332</v>
      </c>
      <c r="R3045" t="s">
        <v>8350</v>
      </c>
      <c r="S3045" s="15">
        <f t="shared" si="190"/>
        <v>42381.79886574074</v>
      </c>
      <c r="T3045" s="15">
        <f t="shared" si="191"/>
        <v>42412.207638888889</v>
      </c>
    </row>
    <row r="3046" spans="1:20" ht="16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>
        <f t="shared" si="188"/>
        <v>21.033333333333335</v>
      </c>
      <c r="P3046">
        <f t="shared" si="189"/>
        <v>33782131.325581394</v>
      </c>
      <c r="Q3046" t="s">
        <v>8318</v>
      </c>
      <c r="R3046" t="s">
        <v>8354</v>
      </c>
      <c r="S3046" s="15">
        <f t="shared" si="190"/>
        <v>42381.866284722222</v>
      </c>
      <c r="T3046" s="15">
        <f t="shared" si="191"/>
        <v>42409.833333333328</v>
      </c>
    </row>
    <row r="3047" spans="1:20" ht="48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>
        <f t="shared" si="188"/>
        <v>0.70000000000000007</v>
      </c>
      <c r="P3047">
        <f t="shared" si="189"/>
        <v>726327252</v>
      </c>
      <c r="Q3047" t="s">
        <v>8335</v>
      </c>
      <c r="R3047" t="s">
        <v>8336</v>
      </c>
      <c r="S3047" s="15">
        <f t="shared" si="190"/>
        <v>42382.130833333329</v>
      </c>
      <c r="T3047" s="15">
        <f t="shared" si="191"/>
        <v>42412.130833333329</v>
      </c>
    </row>
    <row r="3048" spans="1:20" ht="48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>
        <f t="shared" si="188"/>
        <v>13.900000000000002</v>
      </c>
      <c r="P3048">
        <f t="shared" si="189"/>
        <v>290531918.19999999</v>
      </c>
      <c r="Q3048" t="s">
        <v>8316</v>
      </c>
      <c r="R3048" t="s">
        <v>8356</v>
      </c>
      <c r="S3048" s="15">
        <f t="shared" si="190"/>
        <v>42382.189710648148</v>
      </c>
      <c r="T3048" s="15">
        <f t="shared" si="191"/>
        <v>42412.189710648148</v>
      </c>
    </row>
    <row r="3049" spans="1:20" ht="48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>
        <f t="shared" si="188"/>
        <v>116.05000000000001</v>
      </c>
      <c r="P3049">
        <f t="shared" si="189"/>
        <v>50091873</v>
      </c>
      <c r="Q3049" t="s">
        <v>8316</v>
      </c>
      <c r="R3049" t="s">
        <v>8317</v>
      </c>
      <c r="S3049" s="15">
        <f t="shared" si="190"/>
        <v>42382.244409722218</v>
      </c>
      <c r="T3049" s="15">
        <f t="shared" si="191"/>
        <v>42396.041666666672</v>
      </c>
    </row>
    <row r="3050" spans="1:20" ht="16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>
        <f t="shared" si="188"/>
        <v>0</v>
      </c>
      <c r="P3050" t="e">
        <f t="shared" si="189"/>
        <v>#DIV/0!</v>
      </c>
      <c r="Q3050" t="s">
        <v>8330</v>
      </c>
      <c r="R3050" t="s">
        <v>8331</v>
      </c>
      <c r="S3050" s="15">
        <f t="shared" si="190"/>
        <v>42382.431076388893</v>
      </c>
      <c r="T3050" s="15">
        <f t="shared" si="191"/>
        <v>42412.431076388893</v>
      </c>
    </row>
    <row r="3051" spans="1:20" ht="32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>
        <f t="shared" si="188"/>
        <v>101.265</v>
      </c>
      <c r="P3051">
        <f t="shared" si="189"/>
        <v>12105892.866666667</v>
      </c>
      <c r="Q3051" t="s">
        <v>8321</v>
      </c>
      <c r="R3051" t="s">
        <v>8322</v>
      </c>
      <c r="S3051" s="15">
        <f t="shared" si="190"/>
        <v>42382.74009259259</v>
      </c>
      <c r="T3051" s="15">
        <f t="shared" si="191"/>
        <v>42412.74009259259</v>
      </c>
    </row>
    <row r="3052" spans="1:20" ht="48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>
        <f t="shared" si="188"/>
        <v>8.9066666666666663</v>
      </c>
      <c r="P3052">
        <f t="shared" si="189"/>
        <v>90794753.75</v>
      </c>
      <c r="Q3052" t="s">
        <v>8318</v>
      </c>
      <c r="R3052" t="s">
        <v>8320</v>
      </c>
      <c r="S3052" s="15">
        <f t="shared" si="190"/>
        <v>42382.843287037031</v>
      </c>
      <c r="T3052" s="15">
        <f t="shared" si="191"/>
        <v>42418.843287037031</v>
      </c>
    </row>
    <row r="3053" spans="1:20" ht="48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>
        <f t="shared" si="188"/>
        <v>1.7333333333333332</v>
      </c>
      <c r="P3053">
        <f t="shared" si="189"/>
        <v>726360762</v>
      </c>
      <c r="Q3053" t="s">
        <v>8335</v>
      </c>
      <c r="R3053" t="s">
        <v>8336</v>
      </c>
      <c r="S3053" s="15">
        <f t="shared" si="190"/>
        <v>42382.906527777777</v>
      </c>
      <c r="T3053" s="15">
        <f t="shared" si="191"/>
        <v>42442.864861111113</v>
      </c>
    </row>
    <row r="3054" spans="1:20" ht="48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>
        <f t="shared" si="188"/>
        <v>184</v>
      </c>
      <c r="P3054">
        <f t="shared" si="189"/>
        <v>96853208.400000006</v>
      </c>
      <c r="Q3054" t="s">
        <v>8316</v>
      </c>
      <c r="R3054" t="s">
        <v>8317</v>
      </c>
      <c r="S3054" s="15">
        <f t="shared" si="190"/>
        <v>42383.793124999997</v>
      </c>
      <c r="T3054" s="15">
        <f t="shared" si="191"/>
        <v>42413.793124999997</v>
      </c>
    </row>
    <row r="3055" spans="1:20" ht="32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>
        <f t="shared" si="188"/>
        <v>0.2</v>
      </c>
      <c r="P3055">
        <f t="shared" si="189"/>
        <v>726403656.5</v>
      </c>
      <c r="Q3055" t="s">
        <v>8335</v>
      </c>
      <c r="R3055" t="s">
        <v>8336</v>
      </c>
      <c r="S3055" s="15">
        <f t="shared" si="190"/>
        <v>42383.899456018517</v>
      </c>
      <c r="T3055" s="15">
        <f t="shared" si="191"/>
        <v>42413.899456018517</v>
      </c>
    </row>
    <row r="3056" spans="1:20" ht="48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>
        <f t="shared" si="188"/>
        <v>0</v>
      </c>
      <c r="P3056" t="e">
        <f t="shared" si="189"/>
        <v>#DIV/0!</v>
      </c>
      <c r="Q3056" t="s">
        <v>8309</v>
      </c>
      <c r="R3056" t="s">
        <v>8313</v>
      </c>
      <c r="S3056" s="15">
        <f t="shared" si="190"/>
        <v>42383.933993055558</v>
      </c>
      <c r="T3056" s="15">
        <f t="shared" si="191"/>
        <v>42413.933993055558</v>
      </c>
    </row>
    <row r="3057" spans="1:20" ht="48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>
        <f t="shared" si="188"/>
        <v>2.5</v>
      </c>
      <c r="P3057">
        <f t="shared" si="189"/>
        <v>145282557.09999999</v>
      </c>
      <c r="Q3057" t="s">
        <v>8332</v>
      </c>
      <c r="R3057" t="s">
        <v>8333</v>
      </c>
      <c r="S3057" s="15">
        <f t="shared" si="190"/>
        <v>42384.110775462963</v>
      </c>
      <c r="T3057" s="15">
        <f t="shared" si="191"/>
        <v>42414.110775462963</v>
      </c>
    </row>
    <row r="3058" spans="1:20" ht="48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>
        <f t="shared" si="188"/>
        <v>0.02</v>
      </c>
      <c r="P3058">
        <f t="shared" si="189"/>
        <v>1452842511</v>
      </c>
      <c r="Q3058" t="s">
        <v>8318</v>
      </c>
      <c r="R3058" t="s">
        <v>8319</v>
      </c>
      <c r="S3058" s="15">
        <f t="shared" si="190"/>
        <v>42384.306840277779</v>
      </c>
      <c r="T3058" s="15">
        <f t="shared" si="191"/>
        <v>42443.958333333328</v>
      </c>
    </row>
    <row r="3059" spans="1:20" ht="48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>
        <f t="shared" si="188"/>
        <v>0.21649484536082475</v>
      </c>
      <c r="P3059">
        <f t="shared" si="189"/>
        <v>363218708</v>
      </c>
      <c r="Q3059" t="s">
        <v>8318</v>
      </c>
      <c r="R3059" t="s">
        <v>8320</v>
      </c>
      <c r="S3059" s="15">
        <f t="shared" si="190"/>
        <v>42384.680925925932</v>
      </c>
      <c r="T3059" s="15">
        <f t="shared" si="191"/>
        <v>42414.680925925932</v>
      </c>
    </row>
    <row r="3060" spans="1:20" ht="48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>
        <f t="shared" si="188"/>
        <v>264.62241666666665</v>
      </c>
      <c r="P3060">
        <f t="shared" si="189"/>
        <v>2637222.5553539018</v>
      </c>
      <c r="Q3060" t="s">
        <v>8316</v>
      </c>
      <c r="R3060" t="s">
        <v>8356</v>
      </c>
      <c r="S3060" s="15">
        <f t="shared" si="190"/>
        <v>42387.398472222223</v>
      </c>
      <c r="T3060" s="15">
        <f t="shared" si="191"/>
        <v>42421.398472222223</v>
      </c>
    </row>
    <row r="3061" spans="1:20" ht="32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>
        <f t="shared" si="188"/>
        <v>11.514000000000001</v>
      </c>
      <c r="P3061">
        <f t="shared" si="189"/>
        <v>32291526.199999999</v>
      </c>
      <c r="Q3061" t="s">
        <v>8318</v>
      </c>
      <c r="R3061" t="s">
        <v>8320</v>
      </c>
      <c r="S3061" s="15">
        <f t="shared" si="190"/>
        <v>42387.503229166665</v>
      </c>
      <c r="T3061" s="15">
        <f t="shared" si="191"/>
        <v>42417.503229166665</v>
      </c>
    </row>
    <row r="3062" spans="1:20" ht="48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>
        <f t="shared" si="188"/>
        <v>109.34166666666667</v>
      </c>
      <c r="P3062">
        <f t="shared" si="189"/>
        <v>9314987.166666666</v>
      </c>
      <c r="Q3062" t="s">
        <v>8316</v>
      </c>
      <c r="R3062" t="s">
        <v>8356</v>
      </c>
      <c r="S3062" s="15">
        <f t="shared" si="190"/>
        <v>42387.7268287037</v>
      </c>
      <c r="T3062" s="15">
        <f t="shared" si="191"/>
        <v>42402.7268287037</v>
      </c>
    </row>
    <row r="3063" spans="1:20" ht="48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>
        <f t="shared" si="188"/>
        <v>46.379999999999995</v>
      </c>
      <c r="P3063">
        <f t="shared" si="189"/>
        <v>12747427.97368421</v>
      </c>
      <c r="Q3063" t="s">
        <v>8318</v>
      </c>
      <c r="R3063" t="s">
        <v>8320</v>
      </c>
      <c r="S3063" s="15">
        <f t="shared" si="190"/>
        <v>42388.523020833338</v>
      </c>
      <c r="T3063" s="15">
        <f t="shared" si="191"/>
        <v>42403.523020833338</v>
      </c>
    </row>
    <row r="3064" spans="1:20" ht="48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>
        <f t="shared" si="188"/>
        <v>15.491428571428573</v>
      </c>
      <c r="P3064">
        <f t="shared" si="189"/>
        <v>19121201.171052631</v>
      </c>
      <c r="Q3064" t="s">
        <v>8337</v>
      </c>
      <c r="R3064" t="s">
        <v>8338</v>
      </c>
      <c r="S3064" s="15">
        <f t="shared" si="190"/>
        <v>42388.575104166666</v>
      </c>
      <c r="T3064" s="15">
        <f t="shared" si="191"/>
        <v>42421.575104166666</v>
      </c>
    </row>
    <row r="3065" spans="1:20" ht="48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>
        <f t="shared" si="188"/>
        <v>0</v>
      </c>
      <c r="P3065" t="e">
        <f t="shared" si="189"/>
        <v>#DIV/0!</v>
      </c>
      <c r="Q3065" t="s">
        <v>8335</v>
      </c>
      <c r="R3065" t="s">
        <v>8336</v>
      </c>
      <c r="S3065" s="15">
        <f t="shared" si="190"/>
        <v>42388.589085648149</v>
      </c>
      <c r="T3065" s="15">
        <f t="shared" si="191"/>
        <v>42395.589085648149</v>
      </c>
    </row>
    <row r="3066" spans="1:20" ht="32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>
        <f t="shared" si="188"/>
        <v>82.207999999999998</v>
      </c>
      <c r="P3066">
        <f t="shared" si="189"/>
        <v>15297082.389473684</v>
      </c>
      <c r="Q3066" t="s">
        <v>8318</v>
      </c>
      <c r="R3066" t="s">
        <v>8320</v>
      </c>
      <c r="S3066" s="15">
        <f t="shared" si="190"/>
        <v>42388.708645833336</v>
      </c>
      <c r="T3066" s="15">
        <f t="shared" si="191"/>
        <v>42418.708645833336</v>
      </c>
    </row>
    <row r="3067" spans="1:20" ht="32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>
        <f t="shared" si="188"/>
        <v>0.16705882352941176</v>
      </c>
      <c r="P3067">
        <f t="shared" si="189"/>
        <v>1453230569</v>
      </c>
      <c r="Q3067" t="s">
        <v>8318</v>
      </c>
      <c r="R3067" t="s">
        <v>8319</v>
      </c>
      <c r="S3067" s="15">
        <f t="shared" si="190"/>
        <v>42388.798252314817</v>
      </c>
      <c r="T3067" s="15">
        <f t="shared" si="191"/>
        <v>42418.798252314817</v>
      </c>
    </row>
    <row r="3068" spans="1:20" ht="48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>
        <f t="shared" si="188"/>
        <v>0</v>
      </c>
      <c r="P3068" t="e">
        <f t="shared" si="189"/>
        <v>#DIV/0!</v>
      </c>
      <c r="Q3068" t="s">
        <v>8316</v>
      </c>
      <c r="R3068" t="s">
        <v>8317</v>
      </c>
      <c r="S3068" s="15">
        <f t="shared" si="190"/>
        <v>42390.002650462964</v>
      </c>
      <c r="T3068" s="15">
        <f t="shared" si="191"/>
        <v>42398.970138888893</v>
      </c>
    </row>
    <row r="3069" spans="1:20" ht="48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>
        <f t="shared" si="188"/>
        <v>1E-3</v>
      </c>
      <c r="P3069">
        <f t="shared" si="189"/>
        <v>1453349197</v>
      </c>
      <c r="Q3069" t="s">
        <v>8321</v>
      </c>
      <c r="R3069" t="s">
        <v>8340</v>
      </c>
      <c r="S3069" s="15">
        <f t="shared" si="190"/>
        <v>42390.171261574069</v>
      </c>
      <c r="T3069" s="15">
        <f t="shared" si="191"/>
        <v>42420.171261574069</v>
      </c>
    </row>
    <row r="3070" spans="1:20" ht="16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>
        <f t="shared" si="188"/>
        <v>100.29999999999998</v>
      </c>
      <c r="P3070">
        <f t="shared" si="189"/>
        <v>66063948.5</v>
      </c>
      <c r="Q3070" t="s">
        <v>8316</v>
      </c>
      <c r="R3070" t="s">
        <v>8356</v>
      </c>
      <c r="S3070" s="15">
        <f t="shared" si="190"/>
        <v>42390.838738425926</v>
      </c>
      <c r="T3070" s="15">
        <f t="shared" si="191"/>
        <v>42420.838738425926</v>
      </c>
    </row>
    <row r="3071" spans="1:20" ht="48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>
        <f t="shared" si="188"/>
        <v>0.77</v>
      </c>
      <c r="P3071">
        <f t="shared" si="189"/>
        <v>726725528.5</v>
      </c>
      <c r="Q3071" t="s">
        <v>8321</v>
      </c>
      <c r="R3071" t="s">
        <v>8340</v>
      </c>
      <c r="S3071" s="15">
        <f t="shared" si="190"/>
        <v>42391.35019675926</v>
      </c>
      <c r="T3071" s="15">
        <f t="shared" si="191"/>
        <v>42421.35019675926</v>
      </c>
    </row>
    <row r="3072" spans="1:20" ht="48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>
        <f t="shared" si="188"/>
        <v>484.02000000000004</v>
      </c>
      <c r="P3072">
        <f t="shared" si="189"/>
        <v>4943747.840136054</v>
      </c>
      <c r="Q3072" t="s">
        <v>8337</v>
      </c>
      <c r="R3072" t="s">
        <v>8338</v>
      </c>
      <c r="S3072" s="15">
        <f t="shared" si="190"/>
        <v>42391.475289351853</v>
      </c>
      <c r="T3072" s="15">
        <f t="shared" si="191"/>
        <v>42415.625</v>
      </c>
    </row>
    <row r="3073" spans="1:20" ht="48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>
        <f t="shared" si="188"/>
        <v>6.6666666666666671E-3</v>
      </c>
      <c r="P3073">
        <f t="shared" si="189"/>
        <v>1453487587</v>
      </c>
      <c r="Q3073" t="s">
        <v>8316</v>
      </c>
      <c r="R3073" t="s">
        <v>8317</v>
      </c>
      <c r="S3073" s="15">
        <f t="shared" si="190"/>
        <v>42391.772997685184</v>
      </c>
      <c r="T3073" s="15">
        <f t="shared" si="191"/>
        <v>42416.772997685184</v>
      </c>
    </row>
    <row r="3074" spans="1:20" ht="48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>
        <f t="shared" ref="O3074:O3137" si="192">(E3074/D3074)*100</f>
        <v>33.666666666666664</v>
      </c>
      <c r="P3074">
        <f t="shared" ref="P3074:P3137" si="193">(J3074/L3074)</f>
        <v>121125183.08333333</v>
      </c>
      <c r="Q3074" t="s">
        <v>8318</v>
      </c>
      <c r="R3074" t="s">
        <v>8320</v>
      </c>
      <c r="S3074" s="15">
        <f t="shared" ref="S3074:S3137" si="194">(((J3074/60)/60)/24)+DATE(1970,1,1)</f>
        <v>42391.942094907412</v>
      </c>
      <c r="T3074" s="15">
        <f t="shared" ref="T3074:T3137" si="195">(((I3074/60)/60)/24)+DATE(1970,1,1)</f>
        <v>42421.942094907412</v>
      </c>
    </row>
    <row r="3075" spans="1:20" ht="48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>
        <f t="shared" si="192"/>
        <v>1.3333333333333333E-3</v>
      </c>
      <c r="P3075">
        <f t="shared" si="193"/>
        <v>1453676709</v>
      </c>
      <c r="Q3075" t="s">
        <v>8318</v>
      </c>
      <c r="R3075" t="s">
        <v>8320</v>
      </c>
      <c r="S3075" s="15">
        <f t="shared" si="194"/>
        <v>42393.961909722217</v>
      </c>
      <c r="T3075" s="15">
        <f t="shared" si="195"/>
        <v>42428.961909722217</v>
      </c>
    </row>
    <row r="3076" spans="1:20" ht="32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>
        <f t="shared" si="192"/>
        <v>698.94800000000009</v>
      </c>
      <c r="P3076">
        <f t="shared" si="193"/>
        <v>3502964.2795180725</v>
      </c>
      <c r="Q3076" t="s">
        <v>8318</v>
      </c>
      <c r="R3076" t="s">
        <v>8348</v>
      </c>
      <c r="S3076" s="15">
        <f t="shared" si="194"/>
        <v>42394.580740740741</v>
      </c>
      <c r="T3076" s="15">
        <f t="shared" si="195"/>
        <v>42441.208333333328</v>
      </c>
    </row>
    <row r="3077" spans="1:20" ht="32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>
        <f t="shared" si="192"/>
        <v>6.9320000000000004</v>
      </c>
      <c r="P3077">
        <f t="shared" si="193"/>
        <v>48458593.333333336</v>
      </c>
      <c r="Q3077" t="s">
        <v>8335</v>
      </c>
      <c r="R3077" t="s">
        <v>8336</v>
      </c>
      <c r="S3077" s="15">
        <f t="shared" si="194"/>
        <v>42394.900462962964</v>
      </c>
      <c r="T3077" s="15">
        <f t="shared" si="195"/>
        <v>42454.858796296292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>
        <f t="shared" si="192"/>
        <v>56.263267182990241</v>
      </c>
      <c r="P3078">
        <f t="shared" si="193"/>
        <v>11819456.105691057</v>
      </c>
      <c r="Q3078" t="s">
        <v>8318</v>
      </c>
      <c r="R3078" t="s">
        <v>8320</v>
      </c>
      <c r="S3078" s="15">
        <f t="shared" si="194"/>
        <v>42395.309039351851</v>
      </c>
      <c r="T3078" s="15">
        <f t="shared" si="195"/>
        <v>42425.309039351851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>
        <f t="shared" si="192"/>
        <v>0.2</v>
      </c>
      <c r="P3079">
        <f t="shared" si="193"/>
        <v>1453805834</v>
      </c>
      <c r="Q3079" t="s">
        <v>8321</v>
      </c>
      <c r="R3079" t="s">
        <v>8340</v>
      </c>
      <c r="S3079" s="15">
        <f t="shared" si="194"/>
        <v>42395.456412037034</v>
      </c>
      <c r="T3079" s="15">
        <f t="shared" si="195"/>
        <v>42425.456412037034</v>
      </c>
    </row>
    <row r="3080" spans="1:20" ht="48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>
        <f t="shared" si="192"/>
        <v>103.52</v>
      </c>
      <c r="P3080">
        <f t="shared" si="193"/>
        <v>27958219.923076924</v>
      </c>
      <c r="Q3080" t="s">
        <v>8316</v>
      </c>
      <c r="R3080" t="s">
        <v>8358</v>
      </c>
      <c r="S3080" s="15">
        <f t="shared" si="194"/>
        <v>42395.706435185188</v>
      </c>
      <c r="T3080" s="15">
        <f t="shared" si="195"/>
        <v>42416.249305555553</v>
      </c>
    </row>
    <row r="3081" spans="1:20" ht="48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>
        <f t="shared" si="192"/>
        <v>202.23220000000001</v>
      </c>
      <c r="P3081">
        <f t="shared" si="193"/>
        <v>2183026.3243243243</v>
      </c>
      <c r="Q3081" t="s">
        <v>8318</v>
      </c>
      <c r="R3081" t="s">
        <v>8348</v>
      </c>
      <c r="S3081" s="15">
        <f t="shared" si="194"/>
        <v>42396.494583333333</v>
      </c>
      <c r="T3081" s="15">
        <f t="shared" si="195"/>
        <v>42426.494583333333</v>
      </c>
    </row>
    <row r="3082" spans="1:20" ht="48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>
        <f t="shared" si="192"/>
        <v>100</v>
      </c>
      <c r="P3082">
        <f t="shared" si="193"/>
        <v>290785145.39999998</v>
      </c>
      <c r="Q3082" t="s">
        <v>8321</v>
      </c>
      <c r="R3082" t="s">
        <v>8322</v>
      </c>
      <c r="S3082" s="15">
        <f t="shared" si="194"/>
        <v>42396.8440625</v>
      </c>
      <c r="T3082" s="15">
        <f t="shared" si="195"/>
        <v>42415.332638888889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>
        <f t="shared" si="192"/>
        <v>0.26711185308848079</v>
      </c>
      <c r="P3083">
        <f t="shared" si="193"/>
        <v>726965786</v>
      </c>
      <c r="Q3083" t="s">
        <v>8309</v>
      </c>
      <c r="R3083" t="s">
        <v>8312</v>
      </c>
      <c r="S3083" s="15">
        <f t="shared" si="194"/>
        <v>42396.911712962959</v>
      </c>
      <c r="T3083" s="15">
        <f t="shared" si="195"/>
        <v>42426.911712962959</v>
      </c>
    </row>
    <row r="3084" spans="1:20" ht="48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>
        <f t="shared" si="192"/>
        <v>14.083333333333334</v>
      </c>
      <c r="P3084">
        <f t="shared" si="193"/>
        <v>363484234.25</v>
      </c>
      <c r="Q3084" t="s">
        <v>8332</v>
      </c>
      <c r="R3084" t="s">
        <v>8333</v>
      </c>
      <c r="S3084" s="15">
        <f t="shared" si="194"/>
        <v>42396.973807870367</v>
      </c>
      <c r="T3084" s="15">
        <f t="shared" si="195"/>
        <v>42411.973807870367</v>
      </c>
    </row>
    <row r="3085" spans="1:20" ht="48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>
        <f t="shared" si="192"/>
        <v>0.08</v>
      </c>
      <c r="P3085">
        <f t="shared" si="193"/>
        <v>726981768</v>
      </c>
      <c r="Q3085" t="s">
        <v>8309</v>
      </c>
      <c r="R3085" t="s">
        <v>8312</v>
      </c>
      <c r="S3085" s="15">
        <f t="shared" si="194"/>
        <v>42397.281666666662</v>
      </c>
      <c r="T3085" s="15">
        <f t="shared" si="195"/>
        <v>42427.281666666662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>
        <f t="shared" si="192"/>
        <v>0.02</v>
      </c>
      <c r="P3086">
        <f t="shared" si="193"/>
        <v>1453997910</v>
      </c>
      <c r="Q3086" t="s">
        <v>8332</v>
      </c>
      <c r="R3086" t="s">
        <v>8333</v>
      </c>
      <c r="S3086" s="15">
        <f t="shared" si="194"/>
        <v>42397.679513888885</v>
      </c>
      <c r="T3086" s="15">
        <f t="shared" si="195"/>
        <v>42411.679513888885</v>
      </c>
    </row>
    <row r="3087" spans="1:20" ht="48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>
        <f t="shared" si="192"/>
        <v>0</v>
      </c>
      <c r="P3087" t="e">
        <f t="shared" si="193"/>
        <v>#DIV/0!</v>
      </c>
      <c r="Q3087" t="s">
        <v>8335</v>
      </c>
      <c r="R3087" t="s">
        <v>8336</v>
      </c>
      <c r="S3087" s="15">
        <f t="shared" si="194"/>
        <v>42397.89980324074</v>
      </c>
      <c r="T3087" s="15">
        <f t="shared" si="195"/>
        <v>42427.89980324074</v>
      </c>
    </row>
    <row r="3088" spans="1:20" ht="48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>
        <f t="shared" si="192"/>
        <v>16.966666666666665</v>
      </c>
      <c r="P3088">
        <f t="shared" si="193"/>
        <v>290808506.39999998</v>
      </c>
      <c r="Q3088" t="s">
        <v>8337</v>
      </c>
      <c r="R3088" t="s">
        <v>8349</v>
      </c>
      <c r="S3088" s="15">
        <f t="shared" si="194"/>
        <v>42398.195972222224</v>
      </c>
      <c r="T3088" s="15">
        <f t="shared" si="195"/>
        <v>42413.195972222224</v>
      </c>
    </row>
    <row r="3089" spans="1:20" ht="48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>
        <f t="shared" si="192"/>
        <v>101.16666666666667</v>
      </c>
      <c r="P3089">
        <f t="shared" si="193"/>
        <v>85535233.882352948</v>
      </c>
      <c r="Q3089" t="s">
        <v>8316</v>
      </c>
      <c r="R3089" t="s">
        <v>8356</v>
      </c>
      <c r="S3089" s="15">
        <f t="shared" si="194"/>
        <v>42398.849259259259</v>
      </c>
      <c r="T3089" s="15">
        <f t="shared" si="195"/>
        <v>42430.249305555553</v>
      </c>
    </row>
    <row r="3090" spans="1:20" ht="48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>
        <f t="shared" si="192"/>
        <v>32.049999999999997</v>
      </c>
      <c r="P3090">
        <f t="shared" si="193"/>
        <v>76535427.368421048</v>
      </c>
      <c r="Q3090" t="s">
        <v>8316</v>
      </c>
      <c r="R3090" t="s">
        <v>8317</v>
      </c>
      <c r="S3090" s="15">
        <f t="shared" si="194"/>
        <v>42399.707407407404</v>
      </c>
      <c r="T3090" s="15">
        <f t="shared" si="195"/>
        <v>42420.878472222219</v>
      </c>
    </row>
    <row r="3091" spans="1:20" ht="48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>
        <f t="shared" si="192"/>
        <v>16.833333333333332</v>
      </c>
      <c r="P3091">
        <f t="shared" si="193"/>
        <v>121182354.83333333</v>
      </c>
      <c r="Q3091" t="s">
        <v>8335</v>
      </c>
      <c r="R3091" t="s">
        <v>8336</v>
      </c>
      <c r="S3091" s="15">
        <f t="shared" si="194"/>
        <v>42399.882615740738</v>
      </c>
      <c r="T3091" s="15">
        <f t="shared" si="195"/>
        <v>42459.840949074074</v>
      </c>
    </row>
    <row r="3092" spans="1:20" ht="48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>
        <f t="shared" si="192"/>
        <v>0</v>
      </c>
      <c r="P3092" t="e">
        <f t="shared" si="193"/>
        <v>#DIV/0!</v>
      </c>
      <c r="Q3092" t="s">
        <v>8309</v>
      </c>
      <c r="R3092" t="s">
        <v>8315</v>
      </c>
      <c r="S3092" s="15">
        <f t="shared" si="194"/>
        <v>42400.176377314812</v>
      </c>
      <c r="T3092" s="15">
        <f t="shared" si="195"/>
        <v>42430.176377314812</v>
      </c>
    </row>
    <row r="3093" spans="1:20" ht="48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>
        <f t="shared" si="192"/>
        <v>101.32258064516128</v>
      </c>
      <c r="P3093">
        <f t="shared" si="193"/>
        <v>5084822.6293706298</v>
      </c>
      <c r="Q3093" t="s">
        <v>8316</v>
      </c>
      <c r="R3093" t="s">
        <v>8317</v>
      </c>
      <c r="S3093" s="15">
        <f t="shared" si="194"/>
        <v>42400.704537037032</v>
      </c>
      <c r="T3093" s="15">
        <f t="shared" si="195"/>
        <v>42444.875</v>
      </c>
    </row>
    <row r="3094" spans="1:20" ht="48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>
        <f t="shared" si="192"/>
        <v>1.3299999999999998</v>
      </c>
      <c r="P3094">
        <f t="shared" si="193"/>
        <v>181782489.25</v>
      </c>
      <c r="Q3094" t="s">
        <v>8309</v>
      </c>
      <c r="R3094" t="s">
        <v>8315</v>
      </c>
      <c r="S3094" s="15">
        <f t="shared" si="194"/>
        <v>42400.711967592593</v>
      </c>
      <c r="T3094" s="15">
        <f t="shared" si="195"/>
        <v>42430.711967592593</v>
      </c>
    </row>
    <row r="3095" spans="1:20" ht="48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>
        <f t="shared" si="192"/>
        <v>0.04</v>
      </c>
      <c r="P3095">
        <f t="shared" si="193"/>
        <v>1454280186</v>
      </c>
      <c r="Q3095" t="s">
        <v>8316</v>
      </c>
      <c r="R3095" t="s">
        <v>8317</v>
      </c>
      <c r="S3095" s="15">
        <f t="shared" si="194"/>
        <v>42400.946597222224</v>
      </c>
      <c r="T3095" s="15">
        <f t="shared" si="195"/>
        <v>42428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>
        <f t="shared" si="192"/>
        <v>113.64000000000001</v>
      </c>
      <c r="P3096">
        <f t="shared" si="193"/>
        <v>13983636.403846154</v>
      </c>
      <c r="Q3096" t="s">
        <v>8324</v>
      </c>
      <c r="R3096" t="s">
        <v>8325</v>
      </c>
      <c r="S3096" s="15">
        <f t="shared" si="194"/>
        <v>42401.154930555553</v>
      </c>
      <c r="T3096" s="15">
        <f t="shared" si="195"/>
        <v>42432.154930555553</v>
      </c>
    </row>
    <row r="3097" spans="1:20" ht="48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>
        <f t="shared" si="192"/>
        <v>136</v>
      </c>
      <c r="P3097">
        <f t="shared" si="193"/>
        <v>72716879.450000003</v>
      </c>
      <c r="Q3097" t="s">
        <v>8316</v>
      </c>
      <c r="R3097" t="s">
        <v>8317</v>
      </c>
      <c r="S3097" s="15">
        <f t="shared" si="194"/>
        <v>42401.610983796301</v>
      </c>
      <c r="T3097" s="15">
        <f t="shared" si="195"/>
        <v>42426</v>
      </c>
    </row>
    <row r="3098" spans="1:20" ht="48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>
        <f t="shared" si="192"/>
        <v>4.1818181818181817</v>
      </c>
      <c r="P3098">
        <f t="shared" si="193"/>
        <v>484780964.33333331</v>
      </c>
      <c r="Q3098" t="s">
        <v>8316</v>
      </c>
      <c r="R3098" t="s">
        <v>8317</v>
      </c>
      <c r="S3098" s="15">
        <f t="shared" si="194"/>
        <v>42401.672372685185</v>
      </c>
      <c r="T3098" s="15">
        <f t="shared" si="195"/>
        <v>42431.672372685185</v>
      </c>
    </row>
    <row r="3099" spans="1:20" ht="32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>
        <f t="shared" si="192"/>
        <v>110.52</v>
      </c>
      <c r="P3099">
        <f t="shared" si="193"/>
        <v>10693782.992647059</v>
      </c>
      <c r="Q3099" t="s">
        <v>8316</v>
      </c>
      <c r="R3099" t="s">
        <v>8317</v>
      </c>
      <c r="S3099" s="15">
        <f t="shared" si="194"/>
        <v>42401.806562500002</v>
      </c>
      <c r="T3099" s="15">
        <f t="shared" si="195"/>
        <v>42431.806562500002</v>
      </c>
    </row>
    <row r="3100" spans="1:20" ht="48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>
        <f t="shared" si="192"/>
        <v>127</v>
      </c>
      <c r="P3100">
        <f t="shared" si="193"/>
        <v>96957764.466666669</v>
      </c>
      <c r="Q3100" t="s">
        <v>8316</v>
      </c>
      <c r="R3100" t="s">
        <v>8317</v>
      </c>
      <c r="S3100" s="15">
        <f t="shared" si="194"/>
        <v>42401.945219907408</v>
      </c>
      <c r="T3100" s="15">
        <f t="shared" si="195"/>
        <v>42418.895833333328</v>
      </c>
    </row>
    <row r="3101" spans="1:20" ht="48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>
        <f t="shared" si="192"/>
        <v>31.114999999999998</v>
      </c>
      <c r="P3101">
        <f t="shared" si="193"/>
        <v>11921577.983606558</v>
      </c>
      <c r="Q3101" t="s">
        <v>8318</v>
      </c>
      <c r="R3101" t="s">
        <v>8320</v>
      </c>
      <c r="S3101" s="15">
        <f t="shared" si="194"/>
        <v>42402.709652777776</v>
      </c>
      <c r="T3101" s="15">
        <f t="shared" si="195"/>
        <v>42432.709652777776</v>
      </c>
    </row>
    <row r="3102" spans="1:20" ht="32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>
        <f t="shared" si="192"/>
        <v>107.80000000000001</v>
      </c>
      <c r="P3102">
        <f t="shared" si="193"/>
        <v>103889143.71428572</v>
      </c>
      <c r="Q3102" t="s">
        <v>8316</v>
      </c>
      <c r="R3102" t="s">
        <v>8317</v>
      </c>
      <c r="S3102" s="15">
        <f t="shared" si="194"/>
        <v>42402.889027777783</v>
      </c>
      <c r="T3102" s="15">
        <f t="shared" si="195"/>
        <v>42447.847361111111</v>
      </c>
    </row>
    <row r="3103" spans="1:20" ht="32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>
        <f t="shared" si="192"/>
        <v>0.54999999999999993</v>
      </c>
      <c r="P3103">
        <f t="shared" si="193"/>
        <v>727226510.5</v>
      </c>
      <c r="Q3103" t="s">
        <v>8316</v>
      </c>
      <c r="R3103" t="s">
        <v>8317</v>
      </c>
      <c r="S3103" s="15">
        <f t="shared" si="194"/>
        <v>42402.947002314817</v>
      </c>
      <c r="T3103" s="15">
        <f t="shared" si="195"/>
        <v>42452.145138888889</v>
      </c>
    </row>
    <row r="3104" spans="1:20" ht="48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>
        <f t="shared" si="192"/>
        <v>132.6</v>
      </c>
      <c r="P3104">
        <f t="shared" si="193"/>
        <v>132223697.54545455</v>
      </c>
      <c r="Q3104" t="s">
        <v>8316</v>
      </c>
      <c r="R3104" t="s">
        <v>8358</v>
      </c>
      <c r="S3104" s="15">
        <f t="shared" si="194"/>
        <v>42403.035567129627</v>
      </c>
      <c r="T3104" s="15">
        <f t="shared" si="195"/>
        <v>42462.993900462956</v>
      </c>
    </row>
    <row r="3105" spans="1:20" ht="32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>
        <f t="shared" si="192"/>
        <v>20</v>
      </c>
      <c r="P3105">
        <f t="shared" si="193"/>
        <v>727232277.5</v>
      </c>
      <c r="Q3105" t="s">
        <v>8309</v>
      </c>
      <c r="R3105" t="s">
        <v>8313</v>
      </c>
      <c r="S3105" s="15">
        <f t="shared" si="194"/>
        <v>42403.080497685187</v>
      </c>
      <c r="T3105" s="15">
        <f t="shared" si="195"/>
        <v>42433.080497685187</v>
      </c>
    </row>
    <row r="3106" spans="1:20" ht="32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>
        <f t="shared" si="192"/>
        <v>19.650000000000002</v>
      </c>
      <c r="P3106">
        <f t="shared" si="193"/>
        <v>36363539.200000003</v>
      </c>
      <c r="Q3106" t="s">
        <v>8316</v>
      </c>
      <c r="R3106" t="s">
        <v>8358</v>
      </c>
      <c r="S3106" s="15">
        <f t="shared" si="194"/>
        <v>42403.971851851849</v>
      </c>
      <c r="T3106" s="15">
        <f t="shared" si="195"/>
        <v>42433.971851851849</v>
      </c>
    </row>
    <row r="3107" spans="1:20" ht="32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>
        <f t="shared" si="192"/>
        <v>100</v>
      </c>
      <c r="P3107">
        <f t="shared" si="193"/>
        <v>60605993.583333336</v>
      </c>
      <c r="Q3107" t="s">
        <v>8316</v>
      </c>
      <c r="R3107" t="s">
        <v>8358</v>
      </c>
      <c r="S3107" s="15">
        <f t="shared" si="194"/>
        <v>42403.998217592598</v>
      </c>
      <c r="T3107" s="15">
        <f t="shared" si="195"/>
        <v>42433.998217592598</v>
      </c>
    </row>
    <row r="3108" spans="1:20" ht="48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>
        <f t="shared" si="192"/>
        <v>5</v>
      </c>
      <c r="P3108">
        <f t="shared" si="193"/>
        <v>484848953</v>
      </c>
      <c r="Q3108" t="s">
        <v>8321</v>
      </c>
      <c r="R3108" t="s">
        <v>8343</v>
      </c>
      <c r="S3108" s="15">
        <f t="shared" si="194"/>
        <v>42404.033090277779</v>
      </c>
      <c r="T3108" s="15">
        <f t="shared" si="195"/>
        <v>42428.999305555553</v>
      </c>
    </row>
    <row r="3109" spans="1:20" ht="48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>
        <f t="shared" si="192"/>
        <v>138</v>
      </c>
      <c r="P3109">
        <f t="shared" si="193"/>
        <v>42783476.529411763</v>
      </c>
      <c r="Q3109" t="s">
        <v>8316</v>
      </c>
      <c r="R3109" t="s">
        <v>8317</v>
      </c>
      <c r="S3109" s="15">
        <f t="shared" si="194"/>
        <v>42405.090300925927</v>
      </c>
      <c r="T3109" s="15">
        <f t="shared" si="195"/>
        <v>42414</v>
      </c>
    </row>
    <row r="3110" spans="1:20" ht="48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>
        <f t="shared" si="192"/>
        <v>165.44</v>
      </c>
      <c r="P3110">
        <f t="shared" si="193"/>
        <v>14261652.088235294</v>
      </c>
      <c r="Q3110" t="s">
        <v>8337</v>
      </c>
      <c r="R3110" t="s">
        <v>8338</v>
      </c>
      <c r="S3110" s="15">
        <f t="shared" si="194"/>
        <v>42405.67260416667</v>
      </c>
      <c r="T3110" s="15">
        <f t="shared" si="195"/>
        <v>42425.67260416667</v>
      </c>
    </row>
    <row r="3111" spans="1:20" ht="48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>
        <f t="shared" si="192"/>
        <v>105</v>
      </c>
      <c r="P3111">
        <f t="shared" si="193"/>
        <v>41562602.371428572</v>
      </c>
      <c r="Q3111" t="s">
        <v>8309</v>
      </c>
      <c r="R3111" t="s">
        <v>8310</v>
      </c>
      <c r="S3111" s="15">
        <f t="shared" si="194"/>
        <v>42405.702349537038</v>
      </c>
      <c r="T3111" s="15">
        <f t="shared" si="195"/>
        <v>42415.702349537038</v>
      </c>
    </row>
    <row r="3112" spans="1:20" ht="48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>
        <f t="shared" si="192"/>
        <v>0</v>
      </c>
      <c r="P3112" t="e">
        <f t="shared" si="193"/>
        <v>#DIV/0!</v>
      </c>
      <c r="Q3112" t="s">
        <v>8330</v>
      </c>
      <c r="R3112" t="s">
        <v>8331</v>
      </c>
      <c r="S3112" s="15">
        <f t="shared" si="194"/>
        <v>42406.992418981477</v>
      </c>
      <c r="T3112" s="15">
        <f t="shared" si="195"/>
        <v>42436.992418981477</v>
      </c>
    </row>
    <row r="3113" spans="1:20" ht="48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>
        <f t="shared" si="192"/>
        <v>102.25</v>
      </c>
      <c r="P3113">
        <f t="shared" si="193"/>
        <v>5159071.9326241137</v>
      </c>
      <c r="Q3113" t="s">
        <v>8335</v>
      </c>
      <c r="R3113" t="s">
        <v>8351</v>
      </c>
      <c r="S3113" s="15">
        <f t="shared" si="194"/>
        <v>42407.637557870374</v>
      </c>
      <c r="T3113" s="15">
        <f t="shared" si="195"/>
        <v>42452.595891203702</v>
      </c>
    </row>
    <row r="3114" spans="1:20" ht="48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>
        <f t="shared" si="192"/>
        <v>0.88333333333333341</v>
      </c>
      <c r="P3114">
        <f t="shared" si="193"/>
        <v>242491893.33333334</v>
      </c>
      <c r="Q3114" t="s">
        <v>8318</v>
      </c>
      <c r="R3114" t="s">
        <v>8354</v>
      </c>
      <c r="S3114" s="15">
        <f t="shared" si="194"/>
        <v>42408.714814814812</v>
      </c>
      <c r="T3114" s="15">
        <f t="shared" si="195"/>
        <v>42438.714814814812</v>
      </c>
    </row>
    <row r="3115" spans="1:20" ht="48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>
        <f t="shared" si="192"/>
        <v>0</v>
      </c>
      <c r="P3115" t="e">
        <f t="shared" si="193"/>
        <v>#DIV/0!</v>
      </c>
      <c r="Q3115" t="s">
        <v>8316</v>
      </c>
      <c r="R3115" t="s">
        <v>8317</v>
      </c>
      <c r="S3115" s="15">
        <f t="shared" si="194"/>
        <v>42408.999571759254</v>
      </c>
      <c r="T3115" s="15">
        <f t="shared" si="195"/>
        <v>42453.957905092597</v>
      </c>
    </row>
    <row r="3116" spans="1:20" ht="48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>
        <f t="shared" si="192"/>
        <v>11.799999999999999</v>
      </c>
      <c r="P3116">
        <f t="shared" si="193"/>
        <v>121248175</v>
      </c>
      <c r="Q3116" t="s">
        <v>8332</v>
      </c>
      <c r="R3116" t="s">
        <v>8333</v>
      </c>
      <c r="S3116" s="15">
        <f t="shared" si="194"/>
        <v>42409.024305555555</v>
      </c>
      <c r="T3116" s="15">
        <f t="shared" si="195"/>
        <v>42439.024305555555</v>
      </c>
    </row>
    <row r="3117" spans="1:20" ht="48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>
        <f t="shared" si="192"/>
        <v>1.2933333333333332</v>
      </c>
      <c r="P3117">
        <f t="shared" si="193"/>
        <v>145497947.59999999</v>
      </c>
      <c r="Q3117" t="s">
        <v>8318</v>
      </c>
      <c r="R3117" t="s">
        <v>8320</v>
      </c>
      <c r="S3117" s="15">
        <f t="shared" si="194"/>
        <v>42409.040231481486</v>
      </c>
      <c r="T3117" s="15">
        <f t="shared" si="195"/>
        <v>42423.040231481486</v>
      </c>
    </row>
    <row r="3118" spans="1:20" ht="48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>
        <f t="shared" si="192"/>
        <v>16.420000000000002</v>
      </c>
      <c r="P3118">
        <f t="shared" si="193"/>
        <v>121249740.58333333</v>
      </c>
      <c r="Q3118" t="s">
        <v>8316</v>
      </c>
      <c r="R3118" t="s">
        <v>8358</v>
      </c>
      <c r="S3118" s="15">
        <f t="shared" si="194"/>
        <v>42409.241747685184</v>
      </c>
      <c r="T3118" s="15">
        <f t="shared" si="195"/>
        <v>42437.207638888889</v>
      </c>
    </row>
    <row r="3119" spans="1:20" ht="64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>
        <f t="shared" si="192"/>
        <v>8.8000000000000009E-2</v>
      </c>
      <c r="P3119">
        <f t="shared" si="193"/>
        <v>485008453</v>
      </c>
      <c r="Q3119" t="s">
        <v>8316</v>
      </c>
      <c r="R3119" t="s">
        <v>8356</v>
      </c>
      <c r="S3119" s="15">
        <f t="shared" si="194"/>
        <v>42409.571284722217</v>
      </c>
      <c r="T3119" s="15">
        <f t="shared" si="195"/>
        <v>42439.571284722217</v>
      </c>
    </row>
    <row r="3120" spans="1:20" ht="48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>
        <f t="shared" si="192"/>
        <v>103.95714285714286</v>
      </c>
      <c r="P3120">
        <f t="shared" si="193"/>
        <v>5329828.0329670329</v>
      </c>
      <c r="Q3120" t="s">
        <v>8337</v>
      </c>
      <c r="R3120" t="s">
        <v>8338</v>
      </c>
      <c r="S3120" s="15">
        <f t="shared" si="194"/>
        <v>42409.776076388895</v>
      </c>
      <c r="T3120" s="15">
        <f t="shared" si="195"/>
        <v>42469.734409722223</v>
      </c>
    </row>
    <row r="3121" spans="1:20" ht="48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>
        <f t="shared" si="192"/>
        <v>137.57142857142856</v>
      </c>
      <c r="P3121">
        <f t="shared" si="193"/>
        <v>85591993.294117644</v>
      </c>
      <c r="Q3121" t="s">
        <v>8316</v>
      </c>
      <c r="R3121" t="s">
        <v>8317</v>
      </c>
      <c r="S3121" s="15">
        <f t="shared" si="194"/>
        <v>42410.017199074078</v>
      </c>
      <c r="T3121" s="15">
        <f t="shared" si="195"/>
        <v>42430.999305555553</v>
      </c>
    </row>
    <row r="3122" spans="1:20" ht="48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>
        <f t="shared" si="192"/>
        <v>10.754135338345865</v>
      </c>
      <c r="P3122">
        <f t="shared" si="193"/>
        <v>5272207.5615942031</v>
      </c>
      <c r="Q3122" t="s">
        <v>8318</v>
      </c>
      <c r="R3122" t="s">
        <v>8320</v>
      </c>
      <c r="S3122" s="15">
        <f t="shared" si="194"/>
        <v>42410.774155092593</v>
      </c>
      <c r="T3122" s="15">
        <f t="shared" si="195"/>
        <v>42440.774155092593</v>
      </c>
    </row>
    <row r="3123" spans="1:20" ht="32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>
        <f t="shared" si="192"/>
        <v>4.0199999999999996</v>
      </c>
      <c r="P3123">
        <f t="shared" si="193"/>
        <v>363785710.75</v>
      </c>
      <c r="Q3123" t="s">
        <v>8316</v>
      </c>
      <c r="R3123" t="s">
        <v>8358</v>
      </c>
      <c r="S3123" s="15">
        <f t="shared" si="194"/>
        <v>42410.93105324074</v>
      </c>
      <c r="T3123" s="15">
        <f t="shared" si="195"/>
        <v>42440.93105324074</v>
      </c>
    </row>
    <row r="3124" spans="1:20" ht="16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>
        <f t="shared" si="192"/>
        <v>885</v>
      </c>
      <c r="P3124">
        <f t="shared" si="193"/>
        <v>58205889.799999997</v>
      </c>
      <c r="Q3124" t="s">
        <v>8337</v>
      </c>
      <c r="R3124" t="s">
        <v>8338</v>
      </c>
      <c r="S3124" s="15">
        <f t="shared" si="194"/>
        <v>42410.982002314813</v>
      </c>
      <c r="T3124" s="15">
        <f t="shared" si="195"/>
        <v>42440.982002314813</v>
      </c>
    </row>
    <row r="3125" spans="1:20" ht="48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>
        <f t="shared" si="192"/>
        <v>12</v>
      </c>
      <c r="P3125">
        <f t="shared" si="193"/>
        <v>181902545.5</v>
      </c>
      <c r="Q3125" t="s">
        <v>8318</v>
      </c>
      <c r="R3125" t="s">
        <v>8320</v>
      </c>
      <c r="S3125" s="15">
        <f t="shared" si="194"/>
        <v>42411.828287037039</v>
      </c>
      <c r="T3125" s="15">
        <f t="shared" si="195"/>
        <v>42441.828287037039</v>
      </c>
    </row>
    <row r="3126" spans="1:20" ht="48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>
        <f t="shared" si="192"/>
        <v>101.9047619047619</v>
      </c>
      <c r="P3126">
        <f t="shared" si="193"/>
        <v>111940785.6923077</v>
      </c>
      <c r="Q3126" t="s">
        <v>8316</v>
      </c>
      <c r="R3126" t="s">
        <v>8317</v>
      </c>
      <c r="S3126" s="15">
        <f t="shared" si="194"/>
        <v>42411.942291666666</v>
      </c>
      <c r="T3126" s="15">
        <f t="shared" si="195"/>
        <v>42434.041666666672</v>
      </c>
    </row>
    <row r="3127" spans="1:20" ht="48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>
        <f t="shared" si="192"/>
        <v>5.5555555555555558E-3</v>
      </c>
      <c r="P3127">
        <f t="shared" si="193"/>
        <v>1455230275</v>
      </c>
      <c r="Q3127" t="s">
        <v>8318</v>
      </c>
      <c r="R3127" t="s">
        <v>8319</v>
      </c>
      <c r="S3127" s="15">
        <f t="shared" si="194"/>
        <v>42411.942997685182</v>
      </c>
      <c r="T3127" s="15">
        <f t="shared" si="195"/>
        <v>42441.942997685182</v>
      </c>
    </row>
    <row r="3128" spans="1:20" ht="32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>
        <f t="shared" si="192"/>
        <v>2E-3</v>
      </c>
      <c r="P3128">
        <f t="shared" si="193"/>
        <v>1455262733</v>
      </c>
      <c r="Q3128" t="s">
        <v>8335</v>
      </c>
      <c r="R3128" t="s">
        <v>8336</v>
      </c>
      <c r="S3128" s="15">
        <f t="shared" si="194"/>
        <v>42412.318668981476</v>
      </c>
      <c r="T3128" s="15">
        <f t="shared" si="195"/>
        <v>42452.277002314819</v>
      </c>
    </row>
    <row r="3129" spans="1:20" ht="48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>
        <f t="shared" si="192"/>
        <v>1.1599999999999999E-2</v>
      </c>
      <c r="P3129">
        <f t="shared" si="193"/>
        <v>291063183.19999999</v>
      </c>
      <c r="Q3129" t="s">
        <v>8332</v>
      </c>
      <c r="R3129" t="s">
        <v>8333</v>
      </c>
      <c r="S3129" s="15">
        <f t="shared" si="194"/>
        <v>42412.934212962966</v>
      </c>
      <c r="T3129" s="15">
        <f t="shared" si="195"/>
        <v>42442.892546296294</v>
      </c>
    </row>
    <row r="3130" spans="1:20" ht="48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>
        <f t="shared" si="192"/>
        <v>0.05</v>
      </c>
      <c r="P3130">
        <f t="shared" si="193"/>
        <v>1455359083</v>
      </c>
      <c r="Q3130" t="s">
        <v>8337</v>
      </c>
      <c r="R3130" t="s">
        <v>8349</v>
      </c>
      <c r="S3130" s="15">
        <f t="shared" si="194"/>
        <v>42413.433831018512</v>
      </c>
      <c r="T3130" s="15">
        <f t="shared" si="195"/>
        <v>42443.392164351855</v>
      </c>
    </row>
    <row r="3131" spans="1:20" ht="48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>
        <f t="shared" si="192"/>
        <v>0.12</v>
      </c>
      <c r="P3131">
        <f t="shared" si="193"/>
        <v>727688864.5</v>
      </c>
      <c r="Q3131" t="s">
        <v>8332</v>
      </c>
      <c r="R3131" t="s">
        <v>8334</v>
      </c>
      <c r="S3131" s="15">
        <f t="shared" si="194"/>
        <v>42413.649641203709</v>
      </c>
      <c r="T3131" s="15">
        <f t="shared" si="195"/>
        <v>42443.607974537037</v>
      </c>
    </row>
    <row r="3132" spans="1:20" ht="32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>
        <f t="shared" si="192"/>
        <v>3.42</v>
      </c>
      <c r="P3132">
        <f t="shared" si="193"/>
        <v>161708841.66666666</v>
      </c>
      <c r="Q3132" t="s">
        <v>8332</v>
      </c>
      <c r="R3132" t="s">
        <v>8333</v>
      </c>
      <c r="S3132" s="15">
        <f t="shared" si="194"/>
        <v>42413.671006944445</v>
      </c>
      <c r="T3132" s="15">
        <f t="shared" si="195"/>
        <v>42443.629340277781</v>
      </c>
    </row>
    <row r="3133" spans="1:20" ht="48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>
        <f t="shared" si="192"/>
        <v>14.249999999999998</v>
      </c>
      <c r="P3133">
        <f t="shared" si="193"/>
        <v>363857095</v>
      </c>
      <c r="Q3133" t="s">
        <v>8316</v>
      </c>
      <c r="R3133" t="s">
        <v>8317</v>
      </c>
      <c r="S3133" s="15">
        <f t="shared" si="194"/>
        <v>42414.235879629632</v>
      </c>
      <c r="T3133" s="15">
        <f t="shared" si="195"/>
        <v>42474.194212962961</v>
      </c>
    </row>
    <row r="3134" spans="1:20" ht="48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>
        <f t="shared" si="192"/>
        <v>103.58125</v>
      </c>
      <c r="P3134">
        <f t="shared" si="193"/>
        <v>4218684.9362318842</v>
      </c>
      <c r="Q3134" t="s">
        <v>8337</v>
      </c>
      <c r="R3134" t="s">
        <v>8338</v>
      </c>
      <c r="S3134" s="15">
        <f t="shared" si="194"/>
        <v>42414.44332175926</v>
      </c>
      <c r="T3134" s="15">
        <f t="shared" si="195"/>
        <v>42451.834027777775</v>
      </c>
    </row>
    <row r="3135" spans="1:20" ht="48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>
        <f t="shared" si="192"/>
        <v>8.3333333333333332E-3</v>
      </c>
      <c r="P3135">
        <f t="shared" si="193"/>
        <v>1455508964</v>
      </c>
      <c r="Q3135" t="s">
        <v>8316</v>
      </c>
      <c r="R3135" t="s">
        <v>8317</v>
      </c>
      <c r="S3135" s="15">
        <f t="shared" si="194"/>
        <v>42415.168564814812</v>
      </c>
      <c r="T3135" s="15">
        <f t="shared" si="195"/>
        <v>42445.126898148148</v>
      </c>
    </row>
    <row r="3136" spans="1:20" ht="48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>
        <f t="shared" si="192"/>
        <v>157.18899999999999</v>
      </c>
      <c r="P3136">
        <f t="shared" si="193"/>
        <v>2622551.8864864865</v>
      </c>
      <c r="Q3136" t="s">
        <v>8337</v>
      </c>
      <c r="R3136" t="s">
        <v>8338</v>
      </c>
      <c r="S3136" s="15">
        <f t="shared" si="194"/>
        <v>42415.253437499996</v>
      </c>
      <c r="T3136" s="15">
        <f t="shared" si="195"/>
        <v>42445.211770833332</v>
      </c>
    </row>
    <row r="3137" spans="1:20" ht="48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>
        <f t="shared" si="192"/>
        <v>61.1</v>
      </c>
      <c r="P3137">
        <f t="shared" si="193"/>
        <v>485176263.33333331</v>
      </c>
      <c r="Q3137" t="s">
        <v>8316</v>
      </c>
      <c r="R3137" t="s">
        <v>8317</v>
      </c>
      <c r="S3137" s="15">
        <f t="shared" si="194"/>
        <v>42415.398032407407</v>
      </c>
      <c r="T3137" s="15">
        <f t="shared" si="195"/>
        <v>42445.356365740736</v>
      </c>
    </row>
    <row r="3138" spans="1:20" ht="32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>
        <f t="shared" ref="O3138:O3201" si="196">(E3138/D3138)*100</f>
        <v>102.69239999999999</v>
      </c>
      <c r="P3138">
        <f t="shared" ref="P3138:P3201" si="197">(J3138/L3138)</f>
        <v>15005812.298969071</v>
      </c>
      <c r="Q3138" t="s">
        <v>8309</v>
      </c>
      <c r="R3138" t="s">
        <v>8314</v>
      </c>
      <c r="S3138" s="15">
        <f t="shared" ref="S3138:S3201" si="198">(((J3138/60)/60)/24)+DATE(1970,1,1)</f>
        <v>42415.803159722222</v>
      </c>
      <c r="T3138" s="15">
        <f t="shared" ref="T3138:T3201" si="199">(((I3138/60)/60)/24)+DATE(1970,1,1)</f>
        <v>42445.761493055557</v>
      </c>
    </row>
    <row r="3139" spans="1:20" ht="48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>
        <f t="shared" si="196"/>
        <v>2.73</v>
      </c>
      <c r="P3139">
        <f t="shared" si="197"/>
        <v>145557072.80000001</v>
      </c>
      <c r="Q3139" t="s">
        <v>8316</v>
      </c>
      <c r="R3139" t="s">
        <v>8317</v>
      </c>
      <c r="S3139" s="15">
        <f t="shared" si="198"/>
        <v>42415.883425925931</v>
      </c>
      <c r="T3139" s="15">
        <f t="shared" si="199"/>
        <v>42475.84175925926</v>
      </c>
    </row>
    <row r="3140" spans="1:20" ht="48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>
        <f t="shared" si="196"/>
        <v>111.66666666666667</v>
      </c>
      <c r="P3140">
        <f t="shared" si="197"/>
        <v>34657523.238095239</v>
      </c>
      <c r="Q3140" t="s">
        <v>8324</v>
      </c>
      <c r="R3140" t="s">
        <v>8345</v>
      </c>
      <c r="S3140" s="15">
        <f t="shared" si="198"/>
        <v>42416.407129629632</v>
      </c>
      <c r="T3140" s="15">
        <f t="shared" si="199"/>
        <v>42476.249305555553</v>
      </c>
    </row>
    <row r="3141" spans="1:20" ht="48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>
        <f t="shared" si="196"/>
        <v>150</v>
      </c>
      <c r="P3141">
        <f t="shared" si="197"/>
        <v>485213519.66666669</v>
      </c>
      <c r="Q3141" t="s">
        <v>8316</v>
      </c>
      <c r="R3141" t="s">
        <v>8317</v>
      </c>
      <c r="S3141" s="15">
        <f t="shared" si="198"/>
        <v>42416.691655092596</v>
      </c>
      <c r="T3141" s="15">
        <f t="shared" si="199"/>
        <v>42432.791666666672</v>
      </c>
    </row>
    <row r="3142" spans="1:20" ht="48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>
        <f t="shared" si="196"/>
        <v>107.05</v>
      </c>
      <c r="P3142">
        <f t="shared" si="197"/>
        <v>85626302.882352948</v>
      </c>
      <c r="Q3142" t="s">
        <v>8318</v>
      </c>
      <c r="R3142" t="s">
        <v>8320</v>
      </c>
      <c r="S3142" s="15">
        <f t="shared" si="198"/>
        <v>42416.767928240741</v>
      </c>
      <c r="T3142" s="15">
        <f t="shared" si="199"/>
        <v>42446.726261574076</v>
      </c>
    </row>
    <row r="3143" spans="1:20" ht="32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>
        <f t="shared" si="196"/>
        <v>1.5873015873015872E-2</v>
      </c>
      <c r="P3143">
        <f t="shared" si="197"/>
        <v>1455656920</v>
      </c>
      <c r="Q3143" t="s">
        <v>8309</v>
      </c>
      <c r="R3143" t="s">
        <v>8313</v>
      </c>
      <c r="S3143" s="15">
        <f t="shared" si="198"/>
        <v>42416.881018518514</v>
      </c>
      <c r="T3143" s="15">
        <f t="shared" si="199"/>
        <v>42476.839351851857</v>
      </c>
    </row>
    <row r="3144" spans="1:20" ht="32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>
        <f t="shared" si="196"/>
        <v>102.60000000000001</v>
      </c>
      <c r="P3144">
        <f t="shared" si="197"/>
        <v>44112660.303030305</v>
      </c>
      <c r="Q3144" t="s">
        <v>8316</v>
      </c>
      <c r="R3144" t="s">
        <v>8317</v>
      </c>
      <c r="S3144" s="15">
        <f t="shared" si="198"/>
        <v>42417.585532407407</v>
      </c>
      <c r="T3144" s="15">
        <f t="shared" si="199"/>
        <v>42432.249305555553</v>
      </c>
    </row>
    <row r="3145" spans="1:20" ht="48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>
        <f t="shared" si="196"/>
        <v>184.61052631578946</v>
      </c>
      <c r="P3145">
        <f t="shared" si="197"/>
        <v>2710840.2309124768</v>
      </c>
      <c r="Q3145" t="s">
        <v>8332</v>
      </c>
      <c r="R3145" t="s">
        <v>8350</v>
      </c>
      <c r="S3145" s="15">
        <f t="shared" si="198"/>
        <v>42417.625046296293</v>
      </c>
      <c r="T3145" s="15">
        <f t="shared" si="199"/>
        <v>42452.290972222225</v>
      </c>
    </row>
    <row r="3146" spans="1:20" ht="48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>
        <f t="shared" si="196"/>
        <v>0.82857142857142851</v>
      </c>
      <c r="P3146">
        <f t="shared" si="197"/>
        <v>363931399</v>
      </c>
      <c r="Q3146" t="s">
        <v>8316</v>
      </c>
      <c r="R3146" t="s">
        <v>8317</v>
      </c>
      <c r="S3146" s="15">
        <f t="shared" si="198"/>
        <v>42417.675879629634</v>
      </c>
      <c r="T3146" s="15">
        <f t="shared" si="199"/>
        <v>42475.686111111107</v>
      </c>
    </row>
    <row r="3147" spans="1:20" ht="48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>
        <f t="shared" si="196"/>
        <v>213.56</v>
      </c>
      <c r="P3147">
        <f t="shared" si="197"/>
        <v>16732605.965517242</v>
      </c>
      <c r="Q3147" t="s">
        <v>8318</v>
      </c>
      <c r="R3147" t="s">
        <v>8320</v>
      </c>
      <c r="S3147" s="15">
        <f t="shared" si="198"/>
        <v>42417.804618055554</v>
      </c>
      <c r="T3147" s="15">
        <f t="shared" si="199"/>
        <v>42477.762951388882</v>
      </c>
    </row>
    <row r="3148" spans="1:20" ht="48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>
        <f t="shared" si="196"/>
        <v>111.8936170212766</v>
      </c>
      <c r="P3148">
        <f t="shared" si="197"/>
        <v>29114757.640000001</v>
      </c>
      <c r="Q3148" t="s">
        <v>8309</v>
      </c>
      <c r="R3148" t="s">
        <v>8314</v>
      </c>
      <c r="S3148" s="15">
        <f t="shared" si="198"/>
        <v>42417.818078703705</v>
      </c>
      <c r="T3148" s="15">
        <f t="shared" si="199"/>
        <v>42477.776412037041</v>
      </c>
    </row>
    <row r="3149" spans="1:20" ht="48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>
        <f t="shared" si="196"/>
        <v>108.83333333333334</v>
      </c>
      <c r="P3149">
        <f t="shared" si="197"/>
        <v>21097917.304347824</v>
      </c>
      <c r="Q3149" t="s">
        <v>8316</v>
      </c>
      <c r="R3149" t="s">
        <v>8356</v>
      </c>
      <c r="S3149" s="15">
        <f t="shared" si="198"/>
        <v>42418.031180555554</v>
      </c>
      <c r="T3149" s="15">
        <f t="shared" si="199"/>
        <v>42477.989513888882</v>
      </c>
    </row>
    <row r="3150" spans="1:20" ht="48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>
        <f t="shared" si="196"/>
        <v>145.33333333333334</v>
      </c>
      <c r="P3150">
        <f t="shared" si="197"/>
        <v>23865141.360655736</v>
      </c>
      <c r="Q3150" t="s">
        <v>8324</v>
      </c>
      <c r="R3150" t="s">
        <v>8329</v>
      </c>
      <c r="S3150" s="15">
        <f t="shared" si="198"/>
        <v>42418.231747685189</v>
      </c>
      <c r="T3150" s="15">
        <f t="shared" si="199"/>
        <v>42448.190081018518</v>
      </c>
    </row>
    <row r="3151" spans="1:20" ht="48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>
        <f t="shared" si="196"/>
        <v>108.5</v>
      </c>
      <c r="P3151">
        <f t="shared" si="197"/>
        <v>60657933.541666664</v>
      </c>
      <c r="Q3151" t="s">
        <v>8316</v>
      </c>
      <c r="R3151" t="s">
        <v>8317</v>
      </c>
      <c r="S3151" s="15">
        <f t="shared" si="198"/>
        <v>42418.425983796296</v>
      </c>
      <c r="T3151" s="15">
        <f t="shared" si="199"/>
        <v>42478.384317129632</v>
      </c>
    </row>
    <row r="3152" spans="1:20" ht="48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>
        <f t="shared" si="196"/>
        <v>0</v>
      </c>
      <c r="P3152" t="e">
        <f t="shared" si="197"/>
        <v>#DIV/0!</v>
      </c>
      <c r="Q3152" t="s">
        <v>8316</v>
      </c>
      <c r="R3152" t="s">
        <v>8317</v>
      </c>
      <c r="S3152" s="15">
        <f t="shared" si="198"/>
        <v>42419.246168981481</v>
      </c>
      <c r="T3152" s="15">
        <f t="shared" si="199"/>
        <v>42434.246168981481</v>
      </c>
    </row>
    <row r="3153" spans="1:20" ht="48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>
        <f t="shared" si="196"/>
        <v>109.07407407407408</v>
      </c>
      <c r="P3153">
        <f t="shared" si="197"/>
        <v>44117944.242424242</v>
      </c>
      <c r="Q3153" t="s">
        <v>8337</v>
      </c>
      <c r="R3153" t="s">
        <v>8338</v>
      </c>
      <c r="S3153" s="15">
        <f t="shared" si="198"/>
        <v>42419.603703703702</v>
      </c>
      <c r="T3153" s="15">
        <f t="shared" si="199"/>
        <v>42449.562037037031</v>
      </c>
    </row>
    <row r="3154" spans="1:20" ht="48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>
        <f t="shared" si="196"/>
        <v>106.3</v>
      </c>
      <c r="P3154">
        <f t="shared" si="197"/>
        <v>34664748.523809522</v>
      </c>
      <c r="Q3154" t="s">
        <v>8316</v>
      </c>
      <c r="R3154" t="s">
        <v>8317</v>
      </c>
      <c r="S3154" s="15">
        <f t="shared" si="198"/>
        <v>42419.91942129629</v>
      </c>
      <c r="T3154" s="15">
        <f t="shared" si="199"/>
        <v>42436.207638888889</v>
      </c>
    </row>
    <row r="3155" spans="1:20" ht="32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>
        <f t="shared" si="196"/>
        <v>127.14285714285714</v>
      </c>
      <c r="P3155">
        <f t="shared" si="197"/>
        <v>23867672.950819671</v>
      </c>
      <c r="Q3155" t="s">
        <v>8316</v>
      </c>
      <c r="R3155" t="s">
        <v>8317</v>
      </c>
      <c r="S3155" s="15">
        <f t="shared" si="198"/>
        <v>42420.019097222219</v>
      </c>
      <c r="T3155" s="15">
        <f t="shared" si="199"/>
        <v>42479.977430555555</v>
      </c>
    </row>
    <row r="3156" spans="1:20" ht="48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>
        <f t="shared" si="196"/>
        <v>128.91666666666666</v>
      </c>
      <c r="P3156">
        <f t="shared" si="197"/>
        <v>60664105</v>
      </c>
      <c r="Q3156" t="s">
        <v>8316</v>
      </c>
      <c r="R3156" t="s">
        <v>8358</v>
      </c>
      <c r="S3156" s="15">
        <f t="shared" si="198"/>
        <v>42420.140277777777</v>
      </c>
      <c r="T3156" s="15">
        <f t="shared" si="199"/>
        <v>42444.666666666672</v>
      </c>
    </row>
    <row r="3157" spans="1:20" ht="48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>
        <f t="shared" si="196"/>
        <v>108</v>
      </c>
      <c r="P3157">
        <f t="shared" si="197"/>
        <v>41599747.657142855</v>
      </c>
      <c r="Q3157" t="s">
        <v>8337</v>
      </c>
      <c r="R3157" t="s">
        <v>8338</v>
      </c>
      <c r="S3157" s="15">
        <f t="shared" si="198"/>
        <v>42420.74962962963</v>
      </c>
      <c r="T3157" s="15">
        <f t="shared" si="199"/>
        <v>42450.707962962959</v>
      </c>
    </row>
    <row r="3158" spans="1:20" ht="32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>
        <f t="shared" si="196"/>
        <v>0</v>
      </c>
      <c r="P3158" t="e">
        <f t="shared" si="197"/>
        <v>#DIV/0!</v>
      </c>
      <c r="Q3158" t="s">
        <v>8316</v>
      </c>
      <c r="R3158" t="s">
        <v>8317</v>
      </c>
      <c r="S3158" s="15">
        <f t="shared" si="198"/>
        <v>42421.141469907408</v>
      </c>
      <c r="T3158" s="15">
        <f t="shared" si="199"/>
        <v>42481.099803240737</v>
      </c>
    </row>
    <row r="3159" spans="1:20" ht="48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>
        <f t="shared" si="196"/>
        <v>2.8420000000000001</v>
      </c>
      <c r="P3159">
        <f t="shared" si="197"/>
        <v>38318643.578947365</v>
      </c>
      <c r="Q3159" t="s">
        <v>8318</v>
      </c>
      <c r="R3159" t="s">
        <v>8320</v>
      </c>
      <c r="S3159" s="15">
        <f t="shared" si="198"/>
        <v>42422.107129629629</v>
      </c>
      <c r="T3159" s="15">
        <f t="shared" si="199"/>
        <v>42467.065462962957</v>
      </c>
    </row>
    <row r="3160" spans="1:20" ht="48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>
        <f t="shared" si="196"/>
        <v>17.810000000000002</v>
      </c>
      <c r="P3160">
        <f t="shared" si="197"/>
        <v>17976804.617283951</v>
      </c>
      <c r="Q3160" t="s">
        <v>8318</v>
      </c>
      <c r="R3160" t="s">
        <v>8320</v>
      </c>
      <c r="S3160" s="15">
        <f t="shared" si="198"/>
        <v>42422.254328703704</v>
      </c>
      <c r="T3160" s="15">
        <f t="shared" si="199"/>
        <v>42482.21266203704</v>
      </c>
    </row>
    <row r="3161" spans="1:20" ht="48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>
        <f t="shared" si="196"/>
        <v>0.01</v>
      </c>
      <c r="P3161">
        <f t="shared" si="197"/>
        <v>1456145527</v>
      </c>
      <c r="Q3161" t="s">
        <v>8335</v>
      </c>
      <c r="R3161" t="s">
        <v>8336</v>
      </c>
      <c r="S3161" s="15">
        <f t="shared" si="198"/>
        <v>42422.536192129628</v>
      </c>
      <c r="T3161" s="15">
        <f t="shared" si="199"/>
        <v>42452.494525462964</v>
      </c>
    </row>
    <row r="3162" spans="1:20" ht="48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>
        <f t="shared" si="196"/>
        <v>105.93333333333332</v>
      </c>
      <c r="P3162">
        <f t="shared" si="197"/>
        <v>20224772.902777776</v>
      </c>
      <c r="Q3162" t="s">
        <v>8316</v>
      </c>
      <c r="R3162" t="s">
        <v>8317</v>
      </c>
      <c r="S3162" s="15">
        <f t="shared" si="198"/>
        <v>42422.977418981478</v>
      </c>
      <c r="T3162" s="15">
        <f t="shared" si="199"/>
        <v>42444.875</v>
      </c>
    </row>
    <row r="3163" spans="1:20" ht="48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>
        <f t="shared" si="196"/>
        <v>141.1764705882353</v>
      </c>
      <c r="P3163">
        <f t="shared" si="197"/>
        <v>63312607.521739133</v>
      </c>
      <c r="Q3163" t="s">
        <v>8316</v>
      </c>
      <c r="R3163" t="s">
        <v>8317</v>
      </c>
      <c r="S3163" s="15">
        <f t="shared" si="198"/>
        <v>42423.050613425927</v>
      </c>
      <c r="T3163" s="15">
        <f t="shared" si="199"/>
        <v>42443.008946759262</v>
      </c>
    </row>
    <row r="3164" spans="1:20" ht="48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>
        <f t="shared" si="196"/>
        <v>114.97699999999999</v>
      </c>
      <c r="P3164">
        <f t="shared" si="197"/>
        <v>7173491.1231527096</v>
      </c>
      <c r="Q3164" t="s">
        <v>8318</v>
      </c>
      <c r="R3164" t="s">
        <v>8348</v>
      </c>
      <c r="S3164" s="15">
        <f t="shared" si="198"/>
        <v>42423.3830787037</v>
      </c>
      <c r="T3164" s="15">
        <f t="shared" si="199"/>
        <v>42453.341412037036</v>
      </c>
    </row>
    <row r="3165" spans="1:20" ht="32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>
        <f t="shared" si="196"/>
        <v>354.82402000000002</v>
      </c>
      <c r="P3165">
        <f t="shared" si="197"/>
        <v>748705.63598971721</v>
      </c>
      <c r="Q3165" t="s">
        <v>8318</v>
      </c>
      <c r="R3165" t="s">
        <v>8348</v>
      </c>
      <c r="S3165" s="15">
        <f t="shared" si="198"/>
        <v>42423.542384259257</v>
      </c>
      <c r="T3165" s="15">
        <f t="shared" si="199"/>
        <v>42463.500717592593</v>
      </c>
    </row>
    <row r="3166" spans="1:20" ht="48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>
        <f t="shared" si="196"/>
        <v>102.30434782608695</v>
      </c>
      <c r="P3166">
        <f t="shared" si="197"/>
        <v>11743852.064516129</v>
      </c>
      <c r="Q3166" t="s">
        <v>8335</v>
      </c>
      <c r="R3166" t="s">
        <v>8351</v>
      </c>
      <c r="S3166" s="15">
        <f t="shared" si="198"/>
        <v>42423.602500000001</v>
      </c>
      <c r="T3166" s="15">
        <f t="shared" si="199"/>
        <v>42453.560833333337</v>
      </c>
    </row>
    <row r="3167" spans="1:20" ht="48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>
        <f t="shared" si="196"/>
        <v>155.29999999999998</v>
      </c>
      <c r="P3167">
        <f t="shared" si="197"/>
        <v>19416624.853333332</v>
      </c>
      <c r="Q3167" t="s">
        <v>8337</v>
      </c>
      <c r="R3167" t="s">
        <v>8338</v>
      </c>
      <c r="S3167" s="15">
        <f t="shared" si="198"/>
        <v>42423.709074074075</v>
      </c>
      <c r="T3167" s="15">
        <f t="shared" si="199"/>
        <v>42453.667407407411</v>
      </c>
    </row>
    <row r="3168" spans="1:20" ht="48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0.1</v>
      </c>
      <c r="P3168">
        <f t="shared" si="197"/>
        <v>1456270753</v>
      </c>
      <c r="Q3168" t="s">
        <v>8309</v>
      </c>
      <c r="R3168" t="s">
        <v>8315</v>
      </c>
      <c r="S3168" s="15">
        <f t="shared" si="198"/>
        <v>42423.985567129625</v>
      </c>
      <c r="T3168" s="15">
        <f t="shared" si="199"/>
        <v>42453.943900462968</v>
      </c>
    </row>
    <row r="3169" spans="1:20" ht="48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>
        <f t="shared" si="196"/>
        <v>189.46666666666667</v>
      </c>
      <c r="P3169">
        <f t="shared" si="197"/>
        <v>22064939.212121211</v>
      </c>
      <c r="Q3169" t="s">
        <v>8324</v>
      </c>
      <c r="R3169" t="s">
        <v>8325</v>
      </c>
      <c r="S3169" s="15">
        <f t="shared" si="198"/>
        <v>42424.161898148144</v>
      </c>
      <c r="T3169" s="15">
        <f t="shared" si="199"/>
        <v>42454.12023148148</v>
      </c>
    </row>
    <row r="3170" spans="1:20" ht="48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>
        <f t="shared" si="196"/>
        <v>0.55999999999999994</v>
      </c>
      <c r="P3170">
        <f t="shared" si="197"/>
        <v>485445585.33333331</v>
      </c>
      <c r="Q3170" t="s">
        <v>8318</v>
      </c>
      <c r="R3170" t="s">
        <v>8320</v>
      </c>
      <c r="S3170" s="15">
        <f t="shared" si="198"/>
        <v>42424.749490740738</v>
      </c>
      <c r="T3170" s="15">
        <f t="shared" si="199"/>
        <v>42454.707824074074</v>
      </c>
    </row>
    <row r="3171" spans="1:20" ht="32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>
        <f t="shared" si="196"/>
        <v>125.33333333333334</v>
      </c>
      <c r="P3171">
        <f t="shared" si="197"/>
        <v>161823138.22222221</v>
      </c>
      <c r="Q3171" t="s">
        <v>8309</v>
      </c>
      <c r="R3171" t="s">
        <v>8314</v>
      </c>
      <c r="S3171" s="15">
        <f t="shared" si="198"/>
        <v>42425.576898148152</v>
      </c>
      <c r="T3171" s="15">
        <f t="shared" si="199"/>
        <v>42465.666666666672</v>
      </c>
    </row>
    <row r="3172" spans="1:20" ht="48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>
        <f t="shared" si="196"/>
        <v>171.42857142857142</v>
      </c>
      <c r="P3172">
        <f t="shared" si="197"/>
        <v>104030109.28571428</v>
      </c>
      <c r="Q3172" t="s">
        <v>8316</v>
      </c>
      <c r="R3172" t="s">
        <v>8317</v>
      </c>
      <c r="S3172" s="15">
        <f t="shared" si="198"/>
        <v>42425.730671296296</v>
      </c>
      <c r="T3172" s="15">
        <f t="shared" si="199"/>
        <v>42442.5</v>
      </c>
    </row>
    <row r="3173" spans="1:20" ht="32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>
        <f t="shared" si="196"/>
        <v>103.98</v>
      </c>
      <c r="P3173">
        <f t="shared" si="197"/>
        <v>12664538.608695652</v>
      </c>
      <c r="Q3173" t="s">
        <v>8316</v>
      </c>
      <c r="R3173" t="s">
        <v>8358</v>
      </c>
      <c r="S3173" s="15">
        <f t="shared" si="198"/>
        <v>42425.735416666663</v>
      </c>
      <c r="T3173" s="15">
        <f t="shared" si="199"/>
        <v>42455.693750000006</v>
      </c>
    </row>
    <row r="3174" spans="1:20" ht="48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>
        <f t="shared" si="196"/>
        <v>537.37</v>
      </c>
      <c r="P3174">
        <f t="shared" si="197"/>
        <v>1658797.1412300684</v>
      </c>
      <c r="Q3174" t="s">
        <v>8332</v>
      </c>
      <c r="R3174" t="s">
        <v>8350</v>
      </c>
      <c r="S3174" s="15">
        <f t="shared" si="198"/>
        <v>42425.757986111115</v>
      </c>
      <c r="T3174" s="15">
        <f t="shared" si="199"/>
        <v>42455.716319444444</v>
      </c>
    </row>
    <row r="3175" spans="1:20" ht="48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>
        <f t="shared" si="196"/>
        <v>3.4722222222222224E-2</v>
      </c>
      <c r="P3175">
        <f t="shared" si="197"/>
        <v>1456441429</v>
      </c>
      <c r="Q3175" t="s">
        <v>8324</v>
      </c>
      <c r="R3175" t="s">
        <v>8346</v>
      </c>
      <c r="S3175" s="15">
        <f t="shared" si="198"/>
        <v>42425.960983796293</v>
      </c>
      <c r="T3175" s="15">
        <f t="shared" si="199"/>
        <v>42463.006944444445</v>
      </c>
    </row>
    <row r="3176" spans="1:20" ht="48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>
        <f t="shared" si="196"/>
        <v>1.34</v>
      </c>
      <c r="P3176">
        <f t="shared" si="197"/>
        <v>104031586.85714285</v>
      </c>
      <c r="Q3176" t="s">
        <v>8318</v>
      </c>
      <c r="R3176" t="s">
        <v>8319</v>
      </c>
      <c r="S3176" s="15">
        <f t="shared" si="198"/>
        <v>42425.970092592594</v>
      </c>
      <c r="T3176" s="15">
        <f t="shared" si="199"/>
        <v>42485.928425925929</v>
      </c>
    </row>
    <row r="3177" spans="1:20" ht="48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>
        <f t="shared" si="196"/>
        <v>100.00828571428571</v>
      </c>
      <c r="P3177">
        <f t="shared" si="197"/>
        <v>11938360.786885247</v>
      </c>
      <c r="Q3177" t="s">
        <v>8324</v>
      </c>
      <c r="R3177" t="s">
        <v>8329</v>
      </c>
      <c r="S3177" s="15">
        <f t="shared" si="198"/>
        <v>42426.407592592594</v>
      </c>
      <c r="T3177" s="15">
        <f t="shared" si="199"/>
        <v>42460.365925925929</v>
      </c>
    </row>
    <row r="3178" spans="1:20" ht="48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>
        <f t="shared" si="196"/>
        <v>101.44545454545455</v>
      </c>
      <c r="P3178">
        <f t="shared" si="197"/>
        <v>4427026.3829787234</v>
      </c>
      <c r="Q3178" t="s">
        <v>8337</v>
      </c>
      <c r="R3178" t="s">
        <v>8338</v>
      </c>
      <c r="S3178" s="15">
        <f t="shared" si="198"/>
        <v>42426.542592592596</v>
      </c>
      <c r="T3178" s="15">
        <f t="shared" si="199"/>
        <v>42454.916666666672</v>
      </c>
    </row>
    <row r="3179" spans="1:20" ht="48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>
        <f t="shared" si="196"/>
        <v>116.84444444444443</v>
      </c>
      <c r="P3179">
        <f t="shared" si="197"/>
        <v>14565268.789999999</v>
      </c>
      <c r="Q3179" t="s">
        <v>8316</v>
      </c>
      <c r="R3179" t="s">
        <v>8317</v>
      </c>
      <c r="S3179" s="15">
        <f t="shared" si="198"/>
        <v>42426.949988425928</v>
      </c>
      <c r="T3179" s="15">
        <f t="shared" si="199"/>
        <v>42461.165972222225</v>
      </c>
    </row>
    <row r="3180" spans="1:20" ht="80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>
        <f t="shared" si="196"/>
        <v>4.16</v>
      </c>
      <c r="P3180">
        <f t="shared" si="197"/>
        <v>85678397.764705881</v>
      </c>
      <c r="Q3180" t="s">
        <v>8316</v>
      </c>
      <c r="R3180" t="s">
        <v>8356</v>
      </c>
      <c r="S3180" s="15">
        <f t="shared" si="198"/>
        <v>42427.01807870371</v>
      </c>
      <c r="T3180" s="15">
        <f t="shared" si="199"/>
        <v>42456.976412037038</v>
      </c>
    </row>
    <row r="3181" spans="1:20" ht="48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>
        <f t="shared" si="196"/>
        <v>9.74</v>
      </c>
      <c r="P3181">
        <f t="shared" si="197"/>
        <v>161843721.66666666</v>
      </c>
      <c r="Q3181" t="s">
        <v>8324</v>
      </c>
      <c r="R3181" t="s">
        <v>8346</v>
      </c>
      <c r="S3181" s="15">
        <f t="shared" si="198"/>
        <v>42427.721006944441</v>
      </c>
      <c r="T3181" s="15">
        <f t="shared" si="199"/>
        <v>42457.679340277777</v>
      </c>
    </row>
    <row r="3182" spans="1:20" ht="48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>
        <f t="shared" si="196"/>
        <v>127.34117647058822</v>
      </c>
      <c r="P3182">
        <f t="shared" si="197"/>
        <v>1511010.9481327801</v>
      </c>
      <c r="Q3182" t="s">
        <v>8309</v>
      </c>
      <c r="R3182" t="s">
        <v>8314</v>
      </c>
      <c r="S3182" s="15">
        <f t="shared" si="198"/>
        <v>42427.964745370366</v>
      </c>
      <c r="T3182" s="15">
        <f t="shared" si="199"/>
        <v>42467.923078703709</v>
      </c>
    </row>
    <row r="3183" spans="1:20" ht="32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>
        <f t="shared" si="196"/>
        <v>17.630000000000003</v>
      </c>
      <c r="P3183">
        <f t="shared" si="197"/>
        <v>19167529.27631579</v>
      </c>
      <c r="Q3183" t="s">
        <v>8309</v>
      </c>
      <c r="R3183" t="s">
        <v>8313</v>
      </c>
      <c r="S3183" s="15">
        <f t="shared" si="198"/>
        <v>42429.326678240745</v>
      </c>
      <c r="T3183" s="15">
        <f t="shared" si="199"/>
        <v>42461.290972222225</v>
      </c>
    </row>
    <row r="3184" spans="1:20" ht="48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>
        <f t="shared" si="196"/>
        <v>0.13250000000000001</v>
      </c>
      <c r="P3184">
        <f t="shared" si="197"/>
        <v>364191023.75</v>
      </c>
      <c r="Q3184" t="s">
        <v>8332</v>
      </c>
      <c r="R3184" t="s">
        <v>8333</v>
      </c>
      <c r="S3184" s="15">
        <f t="shared" si="198"/>
        <v>42429.695543981477</v>
      </c>
      <c r="T3184" s="15">
        <f t="shared" si="199"/>
        <v>42459.653877314813</v>
      </c>
    </row>
    <row r="3185" spans="1:20" ht="32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>
        <f t="shared" si="196"/>
        <v>0.42</v>
      </c>
      <c r="P3185">
        <f t="shared" si="197"/>
        <v>728388701</v>
      </c>
      <c r="Q3185" t="s">
        <v>8324</v>
      </c>
      <c r="R3185" t="s">
        <v>8327</v>
      </c>
      <c r="S3185" s="15">
        <f t="shared" si="198"/>
        <v>42429.84956018519</v>
      </c>
      <c r="T3185" s="15">
        <f t="shared" si="199"/>
        <v>42459.807893518519</v>
      </c>
    </row>
    <row r="3186" spans="1:20" ht="48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>
        <f t="shared" si="196"/>
        <v>153.31632653061226</v>
      </c>
      <c r="P3186">
        <f t="shared" si="197"/>
        <v>69370937.380952388</v>
      </c>
      <c r="Q3186" t="s">
        <v>8316</v>
      </c>
      <c r="R3186" t="s">
        <v>8317</v>
      </c>
      <c r="S3186" s="15">
        <f t="shared" si="198"/>
        <v>42429.991724537031</v>
      </c>
      <c r="T3186" s="15">
        <f t="shared" si="199"/>
        <v>42459.950057870374</v>
      </c>
    </row>
    <row r="3187" spans="1:20" ht="48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>
        <f t="shared" si="196"/>
        <v>114.66666666666667</v>
      </c>
      <c r="P3187">
        <f t="shared" si="197"/>
        <v>46993352.419354841</v>
      </c>
      <c r="Q3187" t="s">
        <v>8316</v>
      </c>
      <c r="R3187" t="s">
        <v>8317</v>
      </c>
      <c r="S3187" s="15">
        <f t="shared" si="198"/>
        <v>42430.040798611109</v>
      </c>
      <c r="T3187" s="15">
        <f t="shared" si="199"/>
        <v>42449.999131944445</v>
      </c>
    </row>
    <row r="3188" spans="1:20" ht="32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>
        <f t="shared" si="196"/>
        <v>104.16766467065868</v>
      </c>
      <c r="P3188">
        <f t="shared" si="197"/>
        <v>10332110.446808511</v>
      </c>
      <c r="Q3188" t="s">
        <v>8337</v>
      </c>
      <c r="R3188" t="s">
        <v>8338</v>
      </c>
      <c r="S3188" s="15">
        <f t="shared" si="198"/>
        <v>42430.430243055554</v>
      </c>
      <c r="T3188" s="15">
        <f t="shared" si="199"/>
        <v>42460.416666666672</v>
      </c>
    </row>
    <row r="3189" spans="1:20" ht="32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>
        <f t="shared" si="196"/>
        <v>20.080000000000002</v>
      </c>
      <c r="P3189">
        <f t="shared" si="197"/>
        <v>60701640.833333336</v>
      </c>
      <c r="Q3189" t="s">
        <v>8332</v>
      </c>
      <c r="R3189" t="s">
        <v>8334</v>
      </c>
      <c r="S3189" s="15">
        <f t="shared" si="198"/>
        <v>42430.566898148143</v>
      </c>
      <c r="T3189" s="15">
        <f t="shared" si="199"/>
        <v>42459.525231481486</v>
      </c>
    </row>
    <row r="3190" spans="1:20" ht="64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>
        <f t="shared" si="196"/>
        <v>104</v>
      </c>
      <c r="P3190">
        <f t="shared" si="197"/>
        <v>132441006.45454545</v>
      </c>
      <c r="Q3190" t="s">
        <v>8324</v>
      </c>
      <c r="R3190" t="s">
        <v>8325</v>
      </c>
      <c r="S3190" s="15">
        <f t="shared" si="198"/>
        <v>42430.702210648145</v>
      </c>
      <c r="T3190" s="15">
        <f t="shared" si="199"/>
        <v>42460.660543981481</v>
      </c>
    </row>
    <row r="3191" spans="1:20" ht="32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>
        <f t="shared" si="196"/>
        <v>280.375</v>
      </c>
      <c r="P3191">
        <f t="shared" si="197"/>
        <v>10556903.239130436</v>
      </c>
      <c r="Q3191" t="s">
        <v>8337</v>
      </c>
      <c r="R3191" t="s">
        <v>8338</v>
      </c>
      <c r="S3191" s="15">
        <f t="shared" si="198"/>
        <v>42430.720451388886</v>
      </c>
      <c r="T3191" s="15">
        <f t="shared" si="199"/>
        <v>42461.166666666672</v>
      </c>
    </row>
    <row r="3192" spans="1:20" ht="48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>
        <f t="shared" si="196"/>
        <v>2.2999999999999998</v>
      </c>
      <c r="P3192">
        <f t="shared" si="197"/>
        <v>291370997</v>
      </c>
      <c r="Q3192" t="s">
        <v>8332</v>
      </c>
      <c r="R3192" t="s">
        <v>8333</v>
      </c>
      <c r="S3192" s="15">
        <f t="shared" si="198"/>
        <v>42430.747511574074</v>
      </c>
      <c r="T3192" s="15">
        <f t="shared" si="199"/>
        <v>42460.70584490741</v>
      </c>
    </row>
    <row r="3193" spans="1:20" ht="48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>
        <f t="shared" si="196"/>
        <v>100</v>
      </c>
      <c r="P3193">
        <f t="shared" si="197"/>
        <v>104061161.14285715</v>
      </c>
      <c r="Q3193" t="s">
        <v>8316</v>
      </c>
      <c r="R3193" t="s">
        <v>8317</v>
      </c>
      <c r="S3193" s="15">
        <f t="shared" si="198"/>
        <v>42430.762222222227</v>
      </c>
      <c r="T3193" s="15">
        <f t="shared" si="199"/>
        <v>42460.720555555556</v>
      </c>
    </row>
    <row r="3194" spans="1:20" ht="48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>
        <f t="shared" si="196"/>
        <v>105.4</v>
      </c>
      <c r="P3194">
        <f t="shared" si="197"/>
        <v>46995578.193548389</v>
      </c>
      <c r="Q3194" t="s">
        <v>8316</v>
      </c>
      <c r="R3194" t="s">
        <v>8317</v>
      </c>
      <c r="S3194" s="15">
        <f t="shared" si="198"/>
        <v>42430.839398148149</v>
      </c>
      <c r="T3194" s="15">
        <f t="shared" si="199"/>
        <v>42445.165972222225</v>
      </c>
    </row>
    <row r="3195" spans="1:20" ht="48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>
        <f t="shared" si="196"/>
        <v>114.27586206896552</v>
      </c>
      <c r="P3195">
        <f t="shared" si="197"/>
        <v>23125169.19047619</v>
      </c>
      <c r="Q3195" t="s">
        <v>8316</v>
      </c>
      <c r="R3195" t="s">
        <v>8317</v>
      </c>
      <c r="S3195" s="15">
        <f t="shared" si="198"/>
        <v>42431.102534722217</v>
      </c>
      <c r="T3195" s="15">
        <f t="shared" si="199"/>
        <v>42461.06086805556</v>
      </c>
    </row>
    <row r="3196" spans="1:20" ht="32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>
        <f t="shared" si="196"/>
        <v>125.6</v>
      </c>
      <c r="P3196">
        <f t="shared" si="197"/>
        <v>45528215.40625</v>
      </c>
      <c r="Q3196" t="s">
        <v>8316</v>
      </c>
      <c r="R3196" t="s">
        <v>8317</v>
      </c>
      <c r="S3196" s="15">
        <f t="shared" si="198"/>
        <v>42431.302002314813</v>
      </c>
      <c r="T3196" s="15">
        <f t="shared" si="199"/>
        <v>42471.104166666672</v>
      </c>
    </row>
    <row r="3197" spans="1:20" ht="48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>
        <f t="shared" si="196"/>
        <v>105.5</v>
      </c>
      <c r="P3197">
        <f t="shared" si="197"/>
        <v>26016428.678571429</v>
      </c>
      <c r="Q3197" t="s">
        <v>8316</v>
      </c>
      <c r="R3197" t="s">
        <v>8356</v>
      </c>
      <c r="S3197" s="15">
        <f t="shared" si="198"/>
        <v>42431.500069444446</v>
      </c>
      <c r="T3197" s="15">
        <f t="shared" si="199"/>
        <v>42491.458402777775</v>
      </c>
    </row>
    <row r="3198" spans="1:20" ht="32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>
        <f t="shared" si="196"/>
        <v>0</v>
      </c>
      <c r="P3198" t="e">
        <f t="shared" si="197"/>
        <v>#DIV/0!</v>
      </c>
      <c r="Q3198" t="s">
        <v>8330</v>
      </c>
      <c r="R3198" t="s">
        <v>8331</v>
      </c>
      <c r="S3198" s="15">
        <f t="shared" si="198"/>
        <v>42432.276712962965</v>
      </c>
      <c r="T3198" s="15">
        <f t="shared" si="199"/>
        <v>42492.041666666672</v>
      </c>
    </row>
    <row r="3199" spans="1:20" ht="48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>
        <f t="shared" si="196"/>
        <v>4.5</v>
      </c>
      <c r="P3199">
        <f t="shared" si="197"/>
        <v>485665339</v>
      </c>
      <c r="Q3199" t="s">
        <v>8321</v>
      </c>
      <c r="R3199" t="s">
        <v>8340</v>
      </c>
      <c r="S3199" s="15">
        <f t="shared" si="198"/>
        <v>42432.379826388889</v>
      </c>
      <c r="T3199" s="15">
        <f t="shared" si="199"/>
        <v>42462.338159722218</v>
      </c>
    </row>
    <row r="3200" spans="1:20" ht="48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>
        <f t="shared" si="196"/>
        <v>6500</v>
      </c>
      <c r="P3200">
        <f t="shared" si="197"/>
        <v>485674609.66666669</v>
      </c>
      <c r="Q3200" t="s">
        <v>8316</v>
      </c>
      <c r="R3200" t="s">
        <v>8317</v>
      </c>
      <c r="S3200" s="15">
        <f t="shared" si="198"/>
        <v>42432.701724537037</v>
      </c>
      <c r="T3200" s="15">
        <f t="shared" si="199"/>
        <v>42457.660057870366</v>
      </c>
    </row>
    <row r="3201" spans="1:20" ht="48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>
        <f t="shared" si="196"/>
        <v>0</v>
      </c>
      <c r="P3201" t="e">
        <f t="shared" si="197"/>
        <v>#DIV/0!</v>
      </c>
      <c r="Q3201" t="s">
        <v>8316</v>
      </c>
      <c r="R3201" t="s">
        <v>8317</v>
      </c>
      <c r="S3201" s="15">
        <f t="shared" si="198"/>
        <v>42433.338749999995</v>
      </c>
      <c r="T3201" s="15">
        <f t="shared" si="199"/>
        <v>42461.25</v>
      </c>
    </row>
    <row r="3202" spans="1:20" ht="48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>
        <f t="shared" ref="O3202:O3265" si="200">(E3202/D3202)*100</f>
        <v>0</v>
      </c>
      <c r="P3202" t="e">
        <f t="shared" ref="P3202:P3265" si="201">(J3202/L3202)</f>
        <v>#DIV/0!</v>
      </c>
      <c r="Q3202" t="s">
        <v>8316</v>
      </c>
      <c r="R3202" t="s">
        <v>8356</v>
      </c>
      <c r="S3202" s="15">
        <f t="shared" ref="S3202:S3265" si="202">(((J3202/60)/60)/24)+DATE(1970,1,1)</f>
        <v>42433.650590277779</v>
      </c>
      <c r="T3202" s="15">
        <f t="shared" ref="T3202:T3265" si="203">(((I3202/60)/60)/24)+DATE(1970,1,1)</f>
        <v>42463.608923611115</v>
      </c>
    </row>
    <row r="3203" spans="1:20" ht="48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>
        <f t="shared" si="200"/>
        <v>110.406125</v>
      </c>
      <c r="P3203">
        <f t="shared" si="201"/>
        <v>10873948.664179105</v>
      </c>
      <c r="Q3203" t="s">
        <v>8324</v>
      </c>
      <c r="R3203" t="s">
        <v>8325</v>
      </c>
      <c r="S3203" s="15">
        <f t="shared" si="202"/>
        <v>42433.688900462963</v>
      </c>
      <c r="T3203" s="15">
        <f t="shared" si="203"/>
        <v>42489.507638888885</v>
      </c>
    </row>
    <row r="3204" spans="1:20" ht="48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>
        <f t="shared" si="200"/>
        <v>29.228571428571428</v>
      </c>
      <c r="P3204">
        <f t="shared" si="201"/>
        <v>15838177.619565217</v>
      </c>
      <c r="Q3204" t="s">
        <v>8337</v>
      </c>
      <c r="R3204" t="s">
        <v>8344</v>
      </c>
      <c r="S3204" s="15">
        <f t="shared" si="202"/>
        <v>42433.726168981477</v>
      </c>
      <c r="T3204" s="15">
        <f t="shared" si="203"/>
        <v>42463.68450231482</v>
      </c>
    </row>
    <row r="3205" spans="1:20" ht="48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>
        <f t="shared" si="200"/>
        <v>3.9999999999999996E-4</v>
      </c>
      <c r="P3205">
        <f t="shared" si="201"/>
        <v>1457113316</v>
      </c>
      <c r="Q3205" t="s">
        <v>8318</v>
      </c>
      <c r="R3205" t="s">
        <v>8319</v>
      </c>
      <c r="S3205" s="15">
        <f t="shared" si="202"/>
        <v>42433.737453703703</v>
      </c>
      <c r="T3205" s="15">
        <f t="shared" si="203"/>
        <v>42493.695787037039</v>
      </c>
    </row>
    <row r="3206" spans="1:20" ht="48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>
        <f t="shared" si="200"/>
        <v>148.88888888888889</v>
      </c>
      <c r="P3206">
        <f t="shared" si="201"/>
        <v>47003723.451612905</v>
      </c>
      <c r="Q3206" t="s">
        <v>8316</v>
      </c>
      <c r="R3206" t="s">
        <v>8317</v>
      </c>
      <c r="S3206" s="15">
        <f t="shared" si="202"/>
        <v>42433.761886574073</v>
      </c>
      <c r="T3206" s="15">
        <f t="shared" si="203"/>
        <v>42442.916666666672</v>
      </c>
    </row>
    <row r="3207" spans="1:20" ht="48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>
        <f t="shared" si="200"/>
        <v>5.0000000000000001E-4</v>
      </c>
      <c r="P3207">
        <f t="shared" si="201"/>
        <v>1457120942</v>
      </c>
      <c r="Q3207" t="s">
        <v>8316</v>
      </c>
      <c r="R3207" t="s">
        <v>8317</v>
      </c>
      <c r="S3207" s="15">
        <f t="shared" si="202"/>
        <v>42433.825717592597</v>
      </c>
      <c r="T3207" s="15">
        <f t="shared" si="203"/>
        <v>42493.784050925926</v>
      </c>
    </row>
    <row r="3208" spans="1:20" ht="48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>
        <f t="shared" si="200"/>
        <v>0.1</v>
      </c>
      <c r="P3208">
        <f t="shared" si="201"/>
        <v>1457297932</v>
      </c>
      <c r="Q3208" t="s">
        <v>8324</v>
      </c>
      <c r="R3208" t="s">
        <v>8346</v>
      </c>
      <c r="S3208" s="15">
        <f t="shared" si="202"/>
        <v>42435.874212962968</v>
      </c>
      <c r="T3208" s="15">
        <f t="shared" si="203"/>
        <v>42494.832546296297</v>
      </c>
    </row>
    <row r="3209" spans="1:20" ht="48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>
        <f t="shared" si="200"/>
        <v>9.8461538461538465E-3</v>
      </c>
      <c r="P3209">
        <f t="shared" si="201"/>
        <v>145730379.59999999</v>
      </c>
      <c r="Q3209" t="s">
        <v>8316</v>
      </c>
      <c r="R3209" t="s">
        <v>8356</v>
      </c>
      <c r="S3209" s="15">
        <f t="shared" si="202"/>
        <v>42435.942083333335</v>
      </c>
      <c r="T3209" s="15">
        <f t="shared" si="203"/>
        <v>42495.900416666671</v>
      </c>
    </row>
    <row r="3210" spans="1:20" ht="16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>
        <f t="shared" si="200"/>
        <v>0.86250000000000004</v>
      </c>
      <c r="P3210">
        <f t="shared" si="201"/>
        <v>364331772.75</v>
      </c>
      <c r="Q3210" t="s">
        <v>8318</v>
      </c>
      <c r="R3210" t="s">
        <v>8355</v>
      </c>
      <c r="S3210" s="15">
        <f t="shared" si="202"/>
        <v>42436.211701388893</v>
      </c>
      <c r="T3210" s="15">
        <f t="shared" si="203"/>
        <v>42466.170034722221</v>
      </c>
    </row>
    <row r="3211" spans="1:20" ht="48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>
        <f t="shared" si="200"/>
        <v>17.652941176470588</v>
      </c>
      <c r="P3211">
        <f t="shared" si="201"/>
        <v>16014865.791208791</v>
      </c>
      <c r="Q3211" t="s">
        <v>8316</v>
      </c>
      <c r="R3211" t="s">
        <v>8317</v>
      </c>
      <c r="S3211" s="15">
        <f t="shared" si="202"/>
        <v>42436.509108796294</v>
      </c>
      <c r="T3211" s="15">
        <f t="shared" si="203"/>
        <v>42471.467442129629</v>
      </c>
    </row>
    <row r="3212" spans="1:20" ht="48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>
        <f t="shared" si="200"/>
        <v>1.9999999999999998E-4</v>
      </c>
      <c r="P3212">
        <f t="shared" si="201"/>
        <v>728701682</v>
      </c>
      <c r="Q3212" t="s">
        <v>8316</v>
      </c>
      <c r="R3212" t="s">
        <v>8358</v>
      </c>
      <c r="S3212" s="15">
        <f t="shared" si="202"/>
        <v>42437.094490740739</v>
      </c>
      <c r="T3212" s="15">
        <f t="shared" si="203"/>
        <v>42495.708333333328</v>
      </c>
    </row>
    <row r="3213" spans="1:20" ht="48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>
        <f t="shared" si="200"/>
        <v>100</v>
      </c>
      <c r="P3213">
        <f t="shared" si="201"/>
        <v>161936627.33333334</v>
      </c>
      <c r="Q3213" t="s">
        <v>8316</v>
      </c>
      <c r="R3213" t="s">
        <v>8317</v>
      </c>
      <c r="S3213" s="15">
        <f t="shared" si="202"/>
        <v>42437.398680555561</v>
      </c>
      <c r="T3213" s="15">
        <f t="shared" si="203"/>
        <v>42465.35701388889</v>
      </c>
    </row>
    <row r="3214" spans="1:20" ht="48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>
        <f t="shared" si="200"/>
        <v>125.22750000000001</v>
      </c>
      <c r="P3214">
        <f t="shared" si="201"/>
        <v>5479136.0563909775</v>
      </c>
      <c r="Q3214" t="s">
        <v>8309</v>
      </c>
      <c r="R3214" t="s">
        <v>8314</v>
      </c>
      <c r="S3214" s="15">
        <f t="shared" si="202"/>
        <v>42437.636469907404</v>
      </c>
      <c r="T3214" s="15">
        <f t="shared" si="203"/>
        <v>42467.59480324074</v>
      </c>
    </row>
    <row r="3215" spans="1:20" ht="16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>
        <f t="shared" si="200"/>
        <v>0.125</v>
      </c>
      <c r="P3215">
        <f t="shared" si="201"/>
        <v>1457450958</v>
      </c>
      <c r="Q3215" t="s">
        <v>8316</v>
      </c>
      <c r="R3215" t="s">
        <v>8317</v>
      </c>
      <c r="S3215" s="15">
        <f t="shared" si="202"/>
        <v>42437.64534722222</v>
      </c>
      <c r="T3215" s="15">
        <f t="shared" si="203"/>
        <v>42497.603680555556</v>
      </c>
    </row>
    <row r="3216" spans="1:20" ht="48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>
        <f t="shared" si="200"/>
        <v>0.46699999999999997</v>
      </c>
      <c r="P3216">
        <f t="shared" si="201"/>
        <v>364368779.75</v>
      </c>
      <c r="Q3216" t="s">
        <v>8318</v>
      </c>
      <c r="R3216" t="s">
        <v>8320</v>
      </c>
      <c r="S3216" s="15">
        <f t="shared" si="202"/>
        <v>42437.924988425926</v>
      </c>
      <c r="T3216" s="15">
        <f t="shared" si="203"/>
        <v>42497.883321759262</v>
      </c>
    </row>
    <row r="3217" spans="1:20" ht="48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>
        <f t="shared" si="200"/>
        <v>0</v>
      </c>
      <c r="P3217" t="e">
        <f t="shared" si="201"/>
        <v>#DIV/0!</v>
      </c>
      <c r="Q3217" t="s">
        <v>8337</v>
      </c>
      <c r="R3217" t="s">
        <v>8344</v>
      </c>
      <c r="S3217" s="15">
        <f t="shared" si="202"/>
        <v>42438.53907407407</v>
      </c>
      <c r="T3217" s="15">
        <f t="shared" si="203"/>
        <v>42468.497407407413</v>
      </c>
    </row>
    <row r="3218" spans="1:20" ht="48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>
        <f t="shared" si="200"/>
        <v>138.64000000000001</v>
      </c>
      <c r="P3218">
        <f t="shared" si="201"/>
        <v>12457600.2991453</v>
      </c>
      <c r="Q3218" t="s">
        <v>8324</v>
      </c>
      <c r="R3218" t="s">
        <v>8325</v>
      </c>
      <c r="S3218" s="15">
        <f t="shared" si="202"/>
        <v>42438.667071759264</v>
      </c>
      <c r="T3218" s="15">
        <f t="shared" si="203"/>
        <v>42468.625405092593</v>
      </c>
    </row>
    <row r="3219" spans="1:20" ht="48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>
        <f t="shared" si="200"/>
        <v>0</v>
      </c>
      <c r="P3219" t="e">
        <f t="shared" si="201"/>
        <v>#DIV/0!</v>
      </c>
      <c r="Q3219" t="s">
        <v>8316</v>
      </c>
      <c r="R3219" t="s">
        <v>8356</v>
      </c>
      <c r="S3219" s="15">
        <f t="shared" si="202"/>
        <v>42438.779131944444</v>
      </c>
      <c r="T3219" s="15">
        <f t="shared" si="203"/>
        <v>42498.73746527778</v>
      </c>
    </row>
    <row r="3220" spans="1:20" ht="32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>
        <f t="shared" si="200"/>
        <v>41.4</v>
      </c>
      <c r="P3220">
        <f t="shared" si="201"/>
        <v>28029843.884615384</v>
      </c>
      <c r="Q3220" t="s">
        <v>8321</v>
      </c>
      <c r="R3220" t="s">
        <v>8343</v>
      </c>
      <c r="S3220" s="15">
        <f t="shared" si="202"/>
        <v>42438.813449074078</v>
      </c>
      <c r="T3220" s="15">
        <f t="shared" si="203"/>
        <v>42468.771782407406</v>
      </c>
    </row>
    <row r="3221" spans="1:20" ht="48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>
        <f t="shared" si="200"/>
        <v>103.94285714285714</v>
      </c>
      <c r="P3221">
        <f t="shared" si="201"/>
        <v>50260452.448275864</v>
      </c>
      <c r="Q3221" t="s">
        <v>8309</v>
      </c>
      <c r="R3221" t="s">
        <v>8314</v>
      </c>
      <c r="S3221" s="15">
        <f t="shared" si="202"/>
        <v>42438.827789351853</v>
      </c>
      <c r="T3221" s="15">
        <f t="shared" si="203"/>
        <v>42468.786122685182</v>
      </c>
    </row>
    <row r="3222" spans="1:20" ht="48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>
        <f t="shared" si="200"/>
        <v>0</v>
      </c>
      <c r="P3222" t="e">
        <f t="shared" si="201"/>
        <v>#DIV/0!</v>
      </c>
      <c r="Q3222" t="s">
        <v>8309</v>
      </c>
      <c r="R3222" t="s">
        <v>8313</v>
      </c>
      <c r="S3222" s="15">
        <f t="shared" si="202"/>
        <v>42438.961273148147</v>
      </c>
      <c r="T3222" s="15">
        <f t="shared" si="203"/>
        <v>42468.919606481482</v>
      </c>
    </row>
    <row r="3223" spans="1:20" ht="48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>
        <f t="shared" si="200"/>
        <v>0.625</v>
      </c>
      <c r="P3223">
        <f t="shared" si="201"/>
        <v>1457628680</v>
      </c>
      <c r="Q3223" t="s">
        <v>8316</v>
      </c>
      <c r="R3223" t="s">
        <v>8317</v>
      </c>
      <c r="S3223" s="15">
        <f t="shared" si="202"/>
        <v>42439.702314814815</v>
      </c>
      <c r="T3223" s="15">
        <f t="shared" si="203"/>
        <v>42468.774305555555</v>
      </c>
    </row>
    <row r="3224" spans="1:20" ht="48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>
        <f t="shared" si="200"/>
        <v>0.15</v>
      </c>
      <c r="P3224">
        <f t="shared" si="201"/>
        <v>364421616</v>
      </c>
      <c r="Q3224" t="s">
        <v>8332</v>
      </c>
      <c r="R3224" t="s">
        <v>8333</v>
      </c>
      <c r="S3224" s="15">
        <f t="shared" si="202"/>
        <v>42440.371111111104</v>
      </c>
      <c r="T3224" s="15">
        <f t="shared" si="203"/>
        <v>42470.329444444447</v>
      </c>
    </row>
    <row r="3225" spans="1:20" ht="48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>
        <f t="shared" si="200"/>
        <v>174.4</v>
      </c>
      <c r="P3225">
        <f t="shared" si="201"/>
        <v>38360273.315789476</v>
      </c>
      <c r="Q3225" t="s">
        <v>8316</v>
      </c>
      <c r="R3225" t="s">
        <v>8317</v>
      </c>
      <c r="S3225" s="15">
        <f t="shared" si="202"/>
        <v>42440.416504629626</v>
      </c>
      <c r="T3225" s="15">
        <f t="shared" si="203"/>
        <v>42463.708333333328</v>
      </c>
    </row>
    <row r="3226" spans="1:20" ht="48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>
        <f t="shared" si="200"/>
        <v>1</v>
      </c>
      <c r="P3226">
        <f t="shared" si="201"/>
        <v>1457710589</v>
      </c>
      <c r="Q3226" t="s">
        <v>8335</v>
      </c>
      <c r="R3226" t="s">
        <v>8336</v>
      </c>
      <c r="S3226" s="15">
        <f t="shared" si="202"/>
        <v>42440.650335648148</v>
      </c>
      <c r="T3226" s="15">
        <f t="shared" si="203"/>
        <v>42499.868055555555</v>
      </c>
    </row>
    <row r="3227" spans="1:20" ht="48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>
        <f t="shared" si="200"/>
        <v>12.5</v>
      </c>
      <c r="P3227">
        <f t="shared" si="201"/>
        <v>728862636</v>
      </c>
      <c r="Q3227" t="s">
        <v>8332</v>
      </c>
      <c r="R3227" t="s">
        <v>8333</v>
      </c>
      <c r="S3227" s="15">
        <f t="shared" si="202"/>
        <v>42440.820277777777</v>
      </c>
      <c r="T3227" s="15">
        <f t="shared" si="203"/>
        <v>42470.778611111105</v>
      </c>
    </row>
    <row r="3228" spans="1:20" ht="48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>
        <f t="shared" si="200"/>
        <v>100</v>
      </c>
      <c r="P3228">
        <f t="shared" si="201"/>
        <v>66267320.772727273</v>
      </c>
      <c r="Q3228" t="s">
        <v>8316</v>
      </c>
      <c r="R3228" t="s">
        <v>8317</v>
      </c>
      <c r="S3228" s="15">
        <f t="shared" si="202"/>
        <v>42442.623344907406</v>
      </c>
      <c r="T3228" s="15">
        <f t="shared" si="203"/>
        <v>42470.833333333328</v>
      </c>
    </row>
    <row r="3229" spans="1:20" ht="32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>
        <f t="shared" si="200"/>
        <v>145.14000000000001</v>
      </c>
      <c r="P3229">
        <f t="shared" si="201"/>
        <v>1970153.7527027028</v>
      </c>
      <c r="Q3229" t="s">
        <v>8337</v>
      </c>
      <c r="R3229" t="s">
        <v>8338</v>
      </c>
      <c r="S3229" s="15">
        <f t="shared" si="202"/>
        <v>42443.00204861111</v>
      </c>
      <c r="T3229" s="15">
        <f t="shared" si="203"/>
        <v>42492.165972222225</v>
      </c>
    </row>
    <row r="3230" spans="1:20" ht="48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>
        <f t="shared" si="200"/>
        <v>127.49999999999999</v>
      </c>
      <c r="P3230">
        <f t="shared" si="201"/>
        <v>53999367.555555552</v>
      </c>
      <c r="Q3230" t="s">
        <v>8316</v>
      </c>
      <c r="R3230" t="s">
        <v>8317</v>
      </c>
      <c r="S3230" s="15">
        <f t="shared" si="202"/>
        <v>42443.802361111113</v>
      </c>
      <c r="T3230" s="15">
        <f t="shared" si="203"/>
        <v>42473.802361111113</v>
      </c>
    </row>
    <row r="3231" spans="1:20" ht="48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>
        <f t="shared" si="200"/>
        <v>149</v>
      </c>
      <c r="P3231">
        <f t="shared" si="201"/>
        <v>72899952.700000003</v>
      </c>
      <c r="Q3231" t="s">
        <v>8316</v>
      </c>
      <c r="R3231" t="s">
        <v>8356</v>
      </c>
      <c r="S3231" s="15">
        <f t="shared" si="202"/>
        <v>42443.989050925928</v>
      </c>
      <c r="T3231" s="15">
        <f t="shared" si="203"/>
        <v>42487.552777777775</v>
      </c>
    </row>
    <row r="3232" spans="1:20" ht="48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>
        <f t="shared" si="200"/>
        <v>0</v>
      </c>
      <c r="P3232" t="e">
        <f t="shared" si="201"/>
        <v>#DIV/0!</v>
      </c>
      <c r="Q3232" t="s">
        <v>8318</v>
      </c>
      <c r="R3232" t="s">
        <v>8319</v>
      </c>
      <c r="S3232" s="15">
        <f t="shared" si="202"/>
        <v>42444.268101851849</v>
      </c>
      <c r="T3232" s="15">
        <f t="shared" si="203"/>
        <v>42474.268101851849</v>
      </c>
    </row>
    <row r="3233" spans="1:20" ht="48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>
        <f t="shared" si="200"/>
        <v>13.325999999999999</v>
      </c>
      <c r="P3233">
        <f t="shared" si="201"/>
        <v>15188025.520833334</v>
      </c>
      <c r="Q3233" t="s">
        <v>8318</v>
      </c>
      <c r="R3233" t="s">
        <v>8320</v>
      </c>
      <c r="S3233" s="15">
        <f t="shared" si="202"/>
        <v>42444.583912037036</v>
      </c>
      <c r="T3233" s="15">
        <f t="shared" si="203"/>
        <v>42478.583333333328</v>
      </c>
    </row>
    <row r="3234" spans="1:20" ht="48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>
        <f t="shared" si="200"/>
        <v>0.08</v>
      </c>
      <c r="P3234">
        <f t="shared" si="201"/>
        <v>729037918.5</v>
      </c>
      <c r="Q3234" t="s">
        <v>8316</v>
      </c>
      <c r="R3234" t="s">
        <v>8317</v>
      </c>
      <c r="S3234" s="15">
        <f t="shared" si="202"/>
        <v>42444.877743055549</v>
      </c>
      <c r="T3234" s="15">
        <f t="shared" si="203"/>
        <v>42504.877743055549</v>
      </c>
    </row>
    <row r="3235" spans="1:20" ht="48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>
        <f t="shared" si="200"/>
        <v>102.6467741935484</v>
      </c>
      <c r="P3235">
        <f t="shared" si="201"/>
        <v>6152334.1265822789</v>
      </c>
      <c r="Q3235" t="s">
        <v>8316</v>
      </c>
      <c r="R3235" t="s">
        <v>8317</v>
      </c>
      <c r="S3235" s="15">
        <f t="shared" si="202"/>
        <v>42445.19430555556</v>
      </c>
      <c r="T3235" s="15">
        <f t="shared" si="203"/>
        <v>42489.19430555556</v>
      </c>
    </row>
    <row r="3236" spans="1:20" ht="48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>
        <f t="shared" si="200"/>
        <v>100</v>
      </c>
      <c r="P3236">
        <f t="shared" si="201"/>
        <v>97209205.266666666</v>
      </c>
      <c r="Q3236" t="s">
        <v>8316</v>
      </c>
      <c r="R3236" t="s">
        <v>8358</v>
      </c>
      <c r="S3236" s="15">
        <f t="shared" si="202"/>
        <v>42445.598136574074</v>
      </c>
      <c r="T3236" s="15">
        <f t="shared" si="203"/>
        <v>42475.598136574074</v>
      </c>
    </row>
    <row r="3237" spans="1:20" ht="32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>
        <f t="shared" si="200"/>
        <v>20.5</v>
      </c>
      <c r="P3237">
        <f t="shared" si="201"/>
        <v>145814798.19999999</v>
      </c>
      <c r="Q3237" t="s">
        <v>8337</v>
      </c>
      <c r="R3237" t="s">
        <v>8344</v>
      </c>
      <c r="S3237" s="15">
        <f t="shared" si="202"/>
        <v>42445.712754629625</v>
      </c>
      <c r="T3237" s="15">
        <f t="shared" si="203"/>
        <v>42505.681249999994</v>
      </c>
    </row>
    <row r="3238" spans="1:20" ht="48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>
        <f t="shared" si="200"/>
        <v>108.64893617021276</v>
      </c>
      <c r="P3238">
        <f t="shared" si="201"/>
        <v>7078434.5242718449</v>
      </c>
      <c r="Q3238" t="s">
        <v>8324</v>
      </c>
      <c r="R3238" t="s">
        <v>8325</v>
      </c>
      <c r="S3238" s="15">
        <f t="shared" si="202"/>
        <v>42445.823055555549</v>
      </c>
      <c r="T3238" s="15">
        <f t="shared" si="203"/>
        <v>42476</v>
      </c>
    </row>
    <row r="3239" spans="1:20" ht="48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>
        <f t="shared" si="200"/>
        <v>129.63636363636363</v>
      </c>
      <c r="P3239">
        <f t="shared" si="201"/>
        <v>52077189.535714284</v>
      </c>
      <c r="Q3239" t="s">
        <v>8316</v>
      </c>
      <c r="R3239" t="s">
        <v>8358</v>
      </c>
      <c r="S3239" s="15">
        <f t="shared" si="202"/>
        <v>42445.866979166662</v>
      </c>
      <c r="T3239" s="15">
        <f t="shared" si="203"/>
        <v>42475.866979166662</v>
      </c>
    </row>
    <row r="3240" spans="1:20" ht="48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>
        <f t="shared" si="200"/>
        <v>2.5333333333333332</v>
      </c>
      <c r="P3240">
        <f t="shared" si="201"/>
        <v>364544511</v>
      </c>
      <c r="Q3240" t="s">
        <v>8316</v>
      </c>
      <c r="R3240" t="s">
        <v>8317</v>
      </c>
      <c r="S3240" s="15">
        <f t="shared" si="202"/>
        <v>42446.060694444444</v>
      </c>
      <c r="T3240" s="15">
        <f t="shared" si="203"/>
        <v>42461.165972222225</v>
      </c>
    </row>
    <row r="3241" spans="1:20" ht="32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>
        <f t="shared" si="200"/>
        <v>0.104</v>
      </c>
      <c r="P3241">
        <f t="shared" si="201"/>
        <v>729120103</v>
      </c>
      <c r="Q3241" t="s">
        <v>8318</v>
      </c>
      <c r="R3241" t="s">
        <v>8319</v>
      </c>
      <c r="S3241" s="15">
        <f t="shared" si="202"/>
        <v>42446.780162037037</v>
      </c>
      <c r="T3241" s="15">
        <f t="shared" si="203"/>
        <v>42476.780162037037</v>
      </c>
    </row>
    <row r="3242" spans="1:20" ht="48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>
        <f t="shared" si="200"/>
        <v>100</v>
      </c>
      <c r="P3242">
        <f t="shared" si="201"/>
        <v>121520487.91666667</v>
      </c>
      <c r="Q3242" t="s">
        <v>8316</v>
      </c>
      <c r="R3242" t="s">
        <v>8317</v>
      </c>
      <c r="S3242" s="15">
        <f t="shared" si="202"/>
        <v>42446.845543981486</v>
      </c>
      <c r="T3242" s="15">
        <f t="shared" si="203"/>
        <v>42496.845543981486</v>
      </c>
    </row>
    <row r="3243" spans="1:20" ht="48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>
        <f t="shared" si="200"/>
        <v>161</v>
      </c>
      <c r="P3243">
        <f t="shared" si="201"/>
        <v>52080512.392857142</v>
      </c>
      <c r="Q3243" t="s">
        <v>8316</v>
      </c>
      <c r="R3243" t="s">
        <v>8317</v>
      </c>
      <c r="S3243" s="15">
        <f t="shared" si="202"/>
        <v>42446.943831018521</v>
      </c>
      <c r="T3243" s="15">
        <f t="shared" si="203"/>
        <v>42476.943831018521</v>
      </c>
    </row>
    <row r="3244" spans="1:20" ht="48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>
        <f t="shared" si="200"/>
        <v>125.998</v>
      </c>
      <c r="P3244">
        <f t="shared" si="201"/>
        <v>72913407.200000003</v>
      </c>
      <c r="Q3244" t="s">
        <v>8309</v>
      </c>
      <c r="R3244" t="s">
        <v>8310</v>
      </c>
      <c r="S3244" s="15">
        <f t="shared" si="202"/>
        <v>42447.103518518517</v>
      </c>
      <c r="T3244" s="15">
        <f t="shared" si="203"/>
        <v>42477.103518518517</v>
      </c>
    </row>
    <row r="3245" spans="1:20" ht="64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>
        <f t="shared" si="200"/>
        <v>7.3333333333333334E-2</v>
      </c>
      <c r="P3245">
        <f t="shared" si="201"/>
        <v>729166905.5</v>
      </c>
      <c r="Q3245" t="s">
        <v>8316</v>
      </c>
      <c r="R3245" t="s">
        <v>8317</v>
      </c>
      <c r="S3245" s="15">
        <f t="shared" si="202"/>
        <v>42447.863553240735</v>
      </c>
      <c r="T3245" s="15">
        <f t="shared" si="203"/>
        <v>42477.863553240735</v>
      </c>
    </row>
    <row r="3246" spans="1:20" ht="48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>
        <f t="shared" si="200"/>
        <v>100.05</v>
      </c>
      <c r="P3246">
        <f t="shared" si="201"/>
        <v>29761968.959183674</v>
      </c>
      <c r="Q3246" t="s">
        <v>8316</v>
      </c>
      <c r="R3246" t="s">
        <v>8317</v>
      </c>
      <c r="S3246" s="15">
        <f t="shared" si="202"/>
        <v>42447.894432870366</v>
      </c>
      <c r="T3246" s="15">
        <f t="shared" si="203"/>
        <v>42507.894432870366</v>
      </c>
    </row>
    <row r="3247" spans="1:20" ht="48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>
        <f t="shared" si="200"/>
        <v>111.00000000000001</v>
      </c>
      <c r="P3247">
        <f t="shared" si="201"/>
        <v>40509352</v>
      </c>
      <c r="Q3247" t="s">
        <v>8316</v>
      </c>
      <c r="R3247" t="s">
        <v>8317</v>
      </c>
      <c r="S3247" s="15">
        <f t="shared" si="202"/>
        <v>42447.896666666667</v>
      </c>
      <c r="T3247" s="15">
        <f t="shared" si="203"/>
        <v>42470.166666666672</v>
      </c>
    </row>
    <row r="3248" spans="1:20" ht="48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>
        <f t="shared" si="200"/>
        <v>0.1</v>
      </c>
      <c r="P3248">
        <f t="shared" si="201"/>
        <v>1458336690</v>
      </c>
      <c r="Q3248" t="s">
        <v>8309</v>
      </c>
      <c r="R3248" t="s">
        <v>8315</v>
      </c>
      <c r="S3248" s="15">
        <f t="shared" si="202"/>
        <v>42447.896875000006</v>
      </c>
      <c r="T3248" s="15">
        <f t="shared" si="203"/>
        <v>42474.606944444444</v>
      </c>
    </row>
    <row r="3249" spans="1:20" ht="64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>
        <f t="shared" si="200"/>
        <v>106.54545454545455</v>
      </c>
      <c r="P3249">
        <f t="shared" si="201"/>
        <v>31704708.369565219</v>
      </c>
      <c r="Q3249" t="s">
        <v>8316</v>
      </c>
      <c r="R3249" t="s">
        <v>8317</v>
      </c>
      <c r="S3249" s="15">
        <f t="shared" si="202"/>
        <v>42448.821585648147</v>
      </c>
      <c r="T3249" s="15">
        <f t="shared" si="203"/>
        <v>42466.895833333328</v>
      </c>
    </row>
    <row r="3250" spans="1:20" ht="48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>
        <f t="shared" si="200"/>
        <v>0.25</v>
      </c>
      <c r="P3250">
        <f t="shared" si="201"/>
        <v>364615380.25</v>
      </c>
      <c r="Q3250" t="s">
        <v>8335</v>
      </c>
      <c r="R3250" t="s">
        <v>8336</v>
      </c>
      <c r="S3250" s="15">
        <f t="shared" si="202"/>
        <v>42449.341678240744</v>
      </c>
      <c r="T3250" s="15">
        <f t="shared" si="203"/>
        <v>42509.341678240744</v>
      </c>
    </row>
    <row r="3251" spans="1:20" ht="48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>
        <f t="shared" si="200"/>
        <v>0.2</v>
      </c>
      <c r="P3251">
        <f t="shared" si="201"/>
        <v>1458569302</v>
      </c>
      <c r="Q3251" t="s">
        <v>8318</v>
      </c>
      <c r="R3251" t="s">
        <v>8319</v>
      </c>
      <c r="S3251" s="15">
        <f t="shared" si="202"/>
        <v>42450.589143518519</v>
      </c>
      <c r="T3251" s="15">
        <f t="shared" si="203"/>
        <v>42510.589143518519</v>
      </c>
    </row>
    <row r="3252" spans="1:20" ht="32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>
        <f t="shared" si="200"/>
        <v>36.457142857142856</v>
      </c>
      <c r="P3252">
        <f t="shared" si="201"/>
        <v>145859467.59999999</v>
      </c>
      <c r="Q3252" t="s">
        <v>8316</v>
      </c>
      <c r="R3252" t="s">
        <v>8358</v>
      </c>
      <c r="S3252" s="15">
        <f t="shared" si="202"/>
        <v>42450.88282407407</v>
      </c>
      <c r="T3252" s="15">
        <f t="shared" si="203"/>
        <v>42480.88282407407</v>
      </c>
    </row>
    <row r="3253" spans="1:20" ht="48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>
        <f t="shared" si="200"/>
        <v>287</v>
      </c>
      <c r="P3253">
        <f t="shared" si="201"/>
        <v>29767613.918367349</v>
      </c>
      <c r="Q3253" t="s">
        <v>8316</v>
      </c>
      <c r="R3253" t="s">
        <v>8317</v>
      </c>
      <c r="S3253" s="15">
        <f t="shared" si="202"/>
        <v>42451.095856481479</v>
      </c>
      <c r="T3253" s="15">
        <f t="shared" si="203"/>
        <v>42465.095856481479</v>
      </c>
    </row>
    <row r="3254" spans="1:20" ht="48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>
        <f t="shared" si="200"/>
        <v>102.4</v>
      </c>
      <c r="P3254">
        <f t="shared" si="201"/>
        <v>69459415.476190478</v>
      </c>
      <c r="Q3254" t="s">
        <v>8316</v>
      </c>
      <c r="R3254" t="s">
        <v>8317</v>
      </c>
      <c r="S3254" s="15">
        <f t="shared" si="202"/>
        <v>42451.496817129635</v>
      </c>
      <c r="T3254" s="15">
        <f t="shared" si="203"/>
        <v>42459.610416666663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>
        <f t="shared" si="200"/>
        <v>8.8800000000000008</v>
      </c>
      <c r="P3255">
        <f t="shared" si="201"/>
        <v>33151480.59090909</v>
      </c>
      <c r="Q3255" t="s">
        <v>8318</v>
      </c>
      <c r="R3255" t="s">
        <v>8320</v>
      </c>
      <c r="S3255" s="15">
        <f t="shared" si="202"/>
        <v>42451.698449074072</v>
      </c>
      <c r="T3255" s="15">
        <f t="shared" si="203"/>
        <v>42486.288194444445</v>
      </c>
    </row>
    <row r="3256" spans="1:20" ht="48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>
        <f t="shared" si="200"/>
        <v>0</v>
      </c>
      <c r="P3256" t="e">
        <f t="shared" si="201"/>
        <v>#DIV/0!</v>
      </c>
      <c r="Q3256" t="s">
        <v>8324</v>
      </c>
      <c r="R3256" t="s">
        <v>8346</v>
      </c>
      <c r="S3256" s="15">
        <f t="shared" si="202"/>
        <v>42451.866967592592</v>
      </c>
      <c r="T3256" s="15">
        <f t="shared" si="203"/>
        <v>42491.866967592592</v>
      </c>
    </row>
    <row r="3257" spans="1:20" ht="48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>
        <f t="shared" si="200"/>
        <v>259.57748878923763</v>
      </c>
      <c r="P3257">
        <f t="shared" si="201"/>
        <v>1138731.2818110851</v>
      </c>
      <c r="Q3257" t="s">
        <v>8318</v>
      </c>
      <c r="R3257" t="s">
        <v>8348</v>
      </c>
      <c r="S3257" s="15">
        <f t="shared" si="202"/>
        <v>42452.272824074069</v>
      </c>
      <c r="T3257" s="15">
        <f t="shared" si="203"/>
        <v>42482.272824074069</v>
      </c>
    </row>
    <row r="3258" spans="1:20" ht="16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>
        <f t="shared" si="200"/>
        <v>105.745</v>
      </c>
      <c r="P3258">
        <f t="shared" si="201"/>
        <v>3610745.8193069305</v>
      </c>
      <c r="Q3258" t="s">
        <v>8318</v>
      </c>
      <c r="R3258" t="s">
        <v>8348</v>
      </c>
      <c r="S3258" s="15">
        <f t="shared" si="202"/>
        <v>42452.579988425925</v>
      </c>
      <c r="T3258" s="15">
        <f t="shared" si="203"/>
        <v>42482.579988425925</v>
      </c>
    </row>
    <row r="3259" spans="1:20" ht="48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>
        <f t="shared" si="200"/>
        <v>108.11999999999999</v>
      </c>
      <c r="P3259">
        <f t="shared" si="201"/>
        <v>6691508.2981651379</v>
      </c>
      <c r="Q3259" t="s">
        <v>8332</v>
      </c>
      <c r="R3259" t="s">
        <v>8350</v>
      </c>
      <c r="S3259" s="15">
        <f t="shared" si="202"/>
        <v>42452.666770833333</v>
      </c>
      <c r="T3259" s="15">
        <f t="shared" si="203"/>
        <v>42483</v>
      </c>
    </row>
    <row r="3260" spans="1:20" ht="48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>
        <f t="shared" si="200"/>
        <v>182</v>
      </c>
      <c r="P3260">
        <f t="shared" si="201"/>
        <v>91172421.875</v>
      </c>
      <c r="Q3260" t="s">
        <v>8335</v>
      </c>
      <c r="R3260" t="s">
        <v>8351</v>
      </c>
      <c r="S3260" s="15">
        <f t="shared" si="202"/>
        <v>42452.781828703708</v>
      </c>
      <c r="T3260" s="15">
        <f t="shared" si="203"/>
        <v>42480.781828703708</v>
      </c>
    </row>
    <row r="3261" spans="1:20" ht="48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>
        <f t="shared" si="200"/>
        <v>10.54</v>
      </c>
      <c r="P3261">
        <f t="shared" si="201"/>
        <v>132614697.54545455</v>
      </c>
      <c r="Q3261" t="s">
        <v>8316</v>
      </c>
      <c r="R3261" t="s">
        <v>8317</v>
      </c>
      <c r="S3261" s="15">
        <f t="shared" si="202"/>
        <v>42452.815659722226</v>
      </c>
      <c r="T3261" s="15">
        <f t="shared" si="203"/>
        <v>42512.815659722226</v>
      </c>
    </row>
    <row r="3262" spans="1:20" ht="48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>
        <f t="shared" si="200"/>
        <v>270.68</v>
      </c>
      <c r="P3262">
        <f t="shared" si="201"/>
        <v>15195443.166666666</v>
      </c>
      <c r="Q3262" t="s">
        <v>8332</v>
      </c>
      <c r="R3262" t="s">
        <v>8350</v>
      </c>
      <c r="S3262" s="15">
        <f t="shared" si="202"/>
        <v>42452.825740740736</v>
      </c>
      <c r="T3262" s="15">
        <f t="shared" si="203"/>
        <v>42482.825740740736</v>
      </c>
    </row>
    <row r="3263" spans="1:20" ht="48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>
        <f t="shared" si="200"/>
        <v>155.17499999999998</v>
      </c>
      <c r="P3263">
        <f t="shared" si="201"/>
        <v>10968140.729323309</v>
      </c>
      <c r="Q3263" t="s">
        <v>8324</v>
      </c>
      <c r="R3263" t="s">
        <v>8326</v>
      </c>
      <c r="S3263" s="15">
        <f t="shared" si="202"/>
        <v>42452.827743055561</v>
      </c>
      <c r="T3263" s="15">
        <f t="shared" si="203"/>
        <v>42485.207638888889</v>
      </c>
    </row>
    <row r="3264" spans="1:20" ht="48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>
        <f t="shared" si="200"/>
        <v>122.28571428571429</v>
      </c>
      <c r="P3264">
        <f t="shared" si="201"/>
        <v>25592402.894736841</v>
      </c>
      <c r="Q3264" t="s">
        <v>8316</v>
      </c>
      <c r="R3264" t="s">
        <v>8317</v>
      </c>
      <c r="S3264" s="15">
        <f t="shared" si="202"/>
        <v>42452.876909722225</v>
      </c>
      <c r="T3264" s="15">
        <f t="shared" si="203"/>
        <v>42473.876909722225</v>
      </c>
    </row>
    <row r="3265" spans="1:20" ht="48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>
        <f t="shared" si="200"/>
        <v>171.42857142857142</v>
      </c>
      <c r="P3265">
        <f t="shared" si="201"/>
        <v>63424799.304347828</v>
      </c>
      <c r="Q3265" t="s">
        <v>8316</v>
      </c>
      <c r="R3265" t="s">
        <v>8317</v>
      </c>
      <c r="S3265" s="15">
        <f t="shared" si="202"/>
        <v>42452.916481481487</v>
      </c>
      <c r="T3265" s="15">
        <f t="shared" si="203"/>
        <v>42473.554166666669</v>
      </c>
    </row>
    <row r="3266" spans="1:20" ht="48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>
        <f t="shared" ref="O3266:O3329" si="204">(E3266/D3266)*100</f>
        <v>1</v>
      </c>
      <c r="P3266">
        <f t="shared" ref="P3266:P3329" si="205">(J3266/L3266)</f>
        <v>1458814600</v>
      </c>
      <c r="Q3266" t="s">
        <v>8316</v>
      </c>
      <c r="R3266" t="s">
        <v>8317</v>
      </c>
      <c r="S3266" s="15">
        <f t="shared" ref="S3266:S3329" si="206">(((J3266/60)/60)/24)+DATE(1970,1,1)</f>
        <v>42453.428240740745</v>
      </c>
      <c r="T3266" s="15">
        <f t="shared" ref="T3266:T3329" si="207">(((I3266/60)/60)/24)+DATE(1970,1,1)</f>
        <v>42483.428240740745</v>
      </c>
    </row>
    <row r="3267" spans="1:20" ht="48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>
        <f t="shared" si="204"/>
        <v>169.76511744127936</v>
      </c>
      <c r="P3267">
        <f t="shared" si="205"/>
        <v>20261396.722222224</v>
      </c>
      <c r="Q3267" t="s">
        <v>8318</v>
      </c>
      <c r="R3267" t="s">
        <v>8354</v>
      </c>
      <c r="S3267" s="15">
        <f t="shared" si="206"/>
        <v>42453.49726851852</v>
      </c>
      <c r="T3267" s="15">
        <f t="shared" si="207"/>
        <v>42490.5</v>
      </c>
    </row>
    <row r="3268" spans="1:20" ht="48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>
        <f t="shared" si="204"/>
        <v>0</v>
      </c>
      <c r="P3268" t="e">
        <f t="shared" si="205"/>
        <v>#DIV/0!</v>
      </c>
      <c r="Q3268" t="s">
        <v>8316</v>
      </c>
      <c r="R3268" t="s">
        <v>8317</v>
      </c>
      <c r="S3268" s="15">
        <f t="shared" si="206"/>
        <v>42453.806307870371</v>
      </c>
      <c r="T3268" s="15">
        <f t="shared" si="207"/>
        <v>42513.806307870371</v>
      </c>
    </row>
    <row r="3269" spans="1:20" ht="48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>
        <f t="shared" si="204"/>
        <v>39.5</v>
      </c>
      <c r="P3269">
        <f t="shared" si="205"/>
        <v>37406369.769230768</v>
      </c>
      <c r="Q3269" t="s">
        <v>8332</v>
      </c>
      <c r="R3269" t="s">
        <v>8334</v>
      </c>
      <c r="S3269" s="15">
        <f t="shared" si="206"/>
        <v>42453.819687499999</v>
      </c>
      <c r="T3269" s="15">
        <f t="shared" si="207"/>
        <v>42483.819687499999</v>
      </c>
    </row>
    <row r="3270" spans="1:20" ht="48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>
        <f t="shared" si="204"/>
        <v>201.62</v>
      </c>
      <c r="P3270">
        <f t="shared" si="205"/>
        <v>11671490.432</v>
      </c>
      <c r="Q3270" t="s">
        <v>8337</v>
      </c>
      <c r="R3270" t="s">
        <v>8338</v>
      </c>
      <c r="S3270" s="15">
        <f t="shared" si="206"/>
        <v>42454.836851851855</v>
      </c>
      <c r="T3270" s="15">
        <f t="shared" si="207"/>
        <v>42479.836851851855</v>
      </c>
    </row>
    <row r="3271" spans="1:20" ht="48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>
        <f t="shared" si="204"/>
        <v>120</v>
      </c>
      <c r="P3271">
        <f t="shared" si="205"/>
        <v>23920936.18032787</v>
      </c>
      <c r="Q3271" t="s">
        <v>8309</v>
      </c>
      <c r="R3271" t="s">
        <v>8310</v>
      </c>
      <c r="S3271" s="15">
        <f t="shared" si="206"/>
        <v>42457.623923611114</v>
      </c>
      <c r="T3271" s="15">
        <f t="shared" si="207"/>
        <v>42487.623923611114</v>
      </c>
    </row>
    <row r="3272" spans="1:20" ht="48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>
        <f t="shared" si="204"/>
        <v>3</v>
      </c>
      <c r="P3272">
        <f t="shared" si="205"/>
        <v>182399812.375</v>
      </c>
      <c r="Q3272" t="s">
        <v>8321</v>
      </c>
      <c r="R3272" t="s">
        <v>8340</v>
      </c>
      <c r="S3272" s="15">
        <f t="shared" si="206"/>
        <v>42457.871516203704</v>
      </c>
      <c r="T3272" s="15">
        <f t="shared" si="207"/>
        <v>42487.579861111109</v>
      </c>
    </row>
    <row r="3273" spans="1:20" ht="48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>
        <f t="shared" si="204"/>
        <v>0</v>
      </c>
      <c r="P3273" t="e">
        <f t="shared" si="205"/>
        <v>#DIV/0!</v>
      </c>
      <c r="Q3273" t="s">
        <v>8316</v>
      </c>
      <c r="R3273" t="s">
        <v>8317</v>
      </c>
      <c r="S3273" s="15">
        <f t="shared" si="206"/>
        <v>42457.932025462964</v>
      </c>
      <c r="T3273" s="15">
        <f t="shared" si="207"/>
        <v>42485.013888888891</v>
      </c>
    </row>
    <row r="3274" spans="1:20" ht="48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>
        <f t="shared" si="204"/>
        <v>105</v>
      </c>
      <c r="P3274">
        <f t="shared" si="205"/>
        <v>208460084</v>
      </c>
      <c r="Q3274" t="s">
        <v>8316</v>
      </c>
      <c r="R3274" t="s">
        <v>8358</v>
      </c>
      <c r="S3274" s="15">
        <f t="shared" si="206"/>
        <v>42458.127175925925</v>
      </c>
      <c r="T3274" s="15">
        <f t="shared" si="207"/>
        <v>42489.165972222225</v>
      </c>
    </row>
    <row r="3275" spans="1:20" ht="48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>
        <f t="shared" si="204"/>
        <v>113.39285714285714</v>
      </c>
      <c r="P3275">
        <f t="shared" si="205"/>
        <v>23162937.222222224</v>
      </c>
      <c r="Q3275" t="s">
        <v>8316</v>
      </c>
      <c r="R3275" t="s">
        <v>8317</v>
      </c>
      <c r="S3275" s="15">
        <f t="shared" si="206"/>
        <v>42458.641724537039</v>
      </c>
      <c r="T3275" s="15">
        <f t="shared" si="207"/>
        <v>42488.641724537039</v>
      </c>
    </row>
    <row r="3276" spans="1:20" ht="48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>
        <f t="shared" si="204"/>
        <v>104.65</v>
      </c>
      <c r="P3276">
        <f t="shared" si="205"/>
        <v>44220255.515151516</v>
      </c>
      <c r="Q3276" t="s">
        <v>8316</v>
      </c>
      <c r="R3276" t="s">
        <v>8317</v>
      </c>
      <c r="S3276" s="15">
        <f t="shared" si="206"/>
        <v>42458.680925925932</v>
      </c>
      <c r="T3276" s="15">
        <f t="shared" si="207"/>
        <v>42488.680925925932</v>
      </c>
    </row>
    <row r="3277" spans="1:20" ht="48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>
        <f t="shared" si="204"/>
        <v>102.42424242424242</v>
      </c>
      <c r="P3277">
        <f t="shared" si="205"/>
        <v>34745469.142857142</v>
      </c>
      <c r="Q3277" t="s">
        <v>8316</v>
      </c>
      <c r="R3277" t="s">
        <v>8317</v>
      </c>
      <c r="S3277" s="15">
        <f t="shared" si="206"/>
        <v>42459.15861111111</v>
      </c>
      <c r="T3277" s="15">
        <f t="shared" si="207"/>
        <v>42518.905555555553</v>
      </c>
    </row>
    <row r="3278" spans="1:20" ht="48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>
        <f t="shared" si="204"/>
        <v>1253.75</v>
      </c>
      <c r="P3278">
        <f t="shared" si="205"/>
        <v>40537665.277777776</v>
      </c>
      <c r="Q3278" t="s">
        <v>8324</v>
      </c>
      <c r="R3278" t="s">
        <v>8345</v>
      </c>
      <c r="S3278" s="15">
        <f t="shared" si="206"/>
        <v>42459.693865740745</v>
      </c>
      <c r="T3278" s="15">
        <f t="shared" si="207"/>
        <v>42490.915972222225</v>
      </c>
    </row>
    <row r="3279" spans="1:20" ht="32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>
        <f t="shared" si="204"/>
        <v>100.36639999999998</v>
      </c>
      <c r="P3279">
        <f t="shared" si="205"/>
        <v>4490349.1230769232</v>
      </c>
      <c r="Q3279" t="s">
        <v>8309</v>
      </c>
      <c r="R3279" t="s">
        <v>8314</v>
      </c>
      <c r="S3279" s="15">
        <f t="shared" si="206"/>
        <v>42459.780844907407</v>
      </c>
      <c r="T3279" s="15">
        <f t="shared" si="207"/>
        <v>42489.780844907407</v>
      </c>
    </row>
    <row r="3280" spans="1:20" ht="48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>
        <f t="shared" si="204"/>
        <v>2E-3</v>
      </c>
      <c r="P3280">
        <f t="shared" si="205"/>
        <v>1459410101</v>
      </c>
      <c r="Q3280" t="s">
        <v>8316</v>
      </c>
      <c r="R3280" t="s">
        <v>8358</v>
      </c>
      <c r="S3280" s="15">
        <f t="shared" si="206"/>
        <v>42460.320613425924</v>
      </c>
      <c r="T3280" s="15">
        <f t="shared" si="207"/>
        <v>42490.231944444444</v>
      </c>
    </row>
    <row r="3281" spans="1:20" ht="48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>
        <f t="shared" si="204"/>
        <v>102</v>
      </c>
      <c r="P3281">
        <f t="shared" si="205"/>
        <v>42923863.852941178</v>
      </c>
      <c r="Q3281" t="s">
        <v>8316</v>
      </c>
      <c r="R3281" t="s">
        <v>8317</v>
      </c>
      <c r="S3281" s="15">
        <f t="shared" si="206"/>
        <v>42460.335312499999</v>
      </c>
      <c r="T3281" s="15">
        <f t="shared" si="207"/>
        <v>42488.249305555553</v>
      </c>
    </row>
    <row r="3282" spans="1:20" ht="48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>
        <f t="shared" si="204"/>
        <v>1.6666666666666666E-2</v>
      </c>
      <c r="P3282">
        <f t="shared" si="205"/>
        <v>486471580</v>
      </c>
      <c r="Q3282" t="s">
        <v>8316</v>
      </c>
      <c r="R3282" t="s">
        <v>8356</v>
      </c>
      <c r="S3282" s="15">
        <f t="shared" si="206"/>
        <v>42460.374305555553</v>
      </c>
      <c r="T3282" s="15">
        <f t="shared" si="207"/>
        <v>42510.374305555553</v>
      </c>
    </row>
    <row r="3283" spans="1:20" ht="48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>
        <f t="shared" si="204"/>
        <v>100</v>
      </c>
      <c r="P3283">
        <f t="shared" si="205"/>
        <v>54053035.555555552</v>
      </c>
      <c r="Q3283" t="s">
        <v>8324</v>
      </c>
      <c r="R3283" t="s">
        <v>8353</v>
      </c>
      <c r="S3283" s="15">
        <f t="shared" si="206"/>
        <v>42460.573611111111</v>
      </c>
      <c r="T3283" s="15">
        <f t="shared" si="207"/>
        <v>42482.619444444441</v>
      </c>
    </row>
    <row r="3284" spans="1:20" ht="16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>
        <f t="shared" si="204"/>
        <v>0.2142857142857143</v>
      </c>
      <c r="P3284">
        <f t="shared" si="205"/>
        <v>729717574.5</v>
      </c>
      <c r="Q3284" t="s">
        <v>8324</v>
      </c>
      <c r="R3284" t="s">
        <v>8346</v>
      </c>
      <c r="S3284" s="15">
        <f t="shared" si="206"/>
        <v>42460.610520833332</v>
      </c>
      <c r="T3284" s="15">
        <f t="shared" si="207"/>
        <v>42504.207638888889</v>
      </c>
    </row>
    <row r="3285" spans="1:20" ht="48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>
        <f t="shared" si="204"/>
        <v>100.01333333333334</v>
      </c>
      <c r="P3285">
        <f t="shared" si="205"/>
        <v>39444480.459459461</v>
      </c>
      <c r="Q3285" t="s">
        <v>8316</v>
      </c>
      <c r="R3285" t="s">
        <v>8317</v>
      </c>
      <c r="S3285" s="15">
        <f t="shared" si="206"/>
        <v>42460.733530092592</v>
      </c>
      <c r="T3285" s="15">
        <f t="shared" si="207"/>
        <v>42490.733530092592</v>
      </c>
    </row>
    <row r="3286" spans="1:20" ht="48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>
        <f t="shared" si="204"/>
        <v>100</v>
      </c>
      <c r="P3286">
        <f t="shared" si="205"/>
        <v>50325740.931034483</v>
      </c>
      <c r="Q3286" t="s">
        <v>8316</v>
      </c>
      <c r="R3286" t="s">
        <v>8317</v>
      </c>
      <c r="S3286" s="15">
        <f t="shared" si="206"/>
        <v>42460.741747685184</v>
      </c>
      <c r="T3286" s="15">
        <f t="shared" si="207"/>
        <v>42511.165972222225</v>
      </c>
    </row>
    <row r="3287" spans="1:20" ht="48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>
        <f t="shared" si="204"/>
        <v>160</v>
      </c>
      <c r="P3287">
        <f t="shared" si="205"/>
        <v>182432976</v>
      </c>
      <c r="Q3287" t="s">
        <v>8316</v>
      </c>
      <c r="R3287" t="s">
        <v>8317</v>
      </c>
      <c r="S3287" s="15">
        <f t="shared" si="206"/>
        <v>42460.94222222222</v>
      </c>
      <c r="T3287" s="15">
        <f t="shared" si="207"/>
        <v>42481.94222222222</v>
      </c>
    </row>
    <row r="3288" spans="1:20" ht="48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>
        <f t="shared" si="204"/>
        <v>42.725880551301685</v>
      </c>
      <c r="P3288">
        <f t="shared" si="205"/>
        <v>35596761.902439028</v>
      </c>
      <c r="Q3288" t="s">
        <v>8324</v>
      </c>
      <c r="R3288" t="s">
        <v>8346</v>
      </c>
      <c r="S3288" s="15">
        <f t="shared" si="206"/>
        <v>42460.98192129629</v>
      </c>
      <c r="T3288" s="15">
        <f t="shared" si="207"/>
        <v>42481.166666666672</v>
      </c>
    </row>
    <row r="3289" spans="1:20" ht="48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>
        <f t="shared" si="204"/>
        <v>0</v>
      </c>
      <c r="P3289" t="e">
        <f t="shared" si="205"/>
        <v>#DIV/0!</v>
      </c>
      <c r="Q3289" t="s">
        <v>8321</v>
      </c>
      <c r="R3289" t="s">
        <v>8340</v>
      </c>
      <c r="S3289" s="15">
        <f t="shared" si="206"/>
        <v>42461.447662037041</v>
      </c>
      <c r="T3289" s="15">
        <f t="shared" si="207"/>
        <v>42481.447662037041</v>
      </c>
    </row>
    <row r="3290" spans="1:20" ht="48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>
        <f t="shared" si="204"/>
        <v>33.6</v>
      </c>
      <c r="P3290">
        <f t="shared" si="205"/>
        <v>364880079.5</v>
      </c>
      <c r="Q3290" t="s">
        <v>8316</v>
      </c>
      <c r="R3290" t="s">
        <v>8317</v>
      </c>
      <c r="S3290" s="15">
        <f t="shared" si="206"/>
        <v>42461.596273148149</v>
      </c>
      <c r="T3290" s="15">
        <f t="shared" si="207"/>
        <v>42491.596273148149</v>
      </c>
    </row>
    <row r="3291" spans="1:20" ht="48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>
        <f t="shared" si="204"/>
        <v>100.24604569420035</v>
      </c>
      <c r="P3291">
        <f t="shared" si="205"/>
        <v>16399135.02247191</v>
      </c>
      <c r="Q3291" t="s">
        <v>8309</v>
      </c>
      <c r="R3291" t="s">
        <v>8310</v>
      </c>
      <c r="S3291" s="15">
        <f t="shared" si="206"/>
        <v>42461.627511574072</v>
      </c>
      <c r="T3291" s="15">
        <f t="shared" si="207"/>
        <v>42503.165972222225</v>
      </c>
    </row>
    <row r="3292" spans="1:20" ht="48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>
        <f t="shared" si="204"/>
        <v>136.33666666666667</v>
      </c>
      <c r="P3292">
        <f t="shared" si="205"/>
        <v>54056607.185185187</v>
      </c>
      <c r="Q3292" t="s">
        <v>8316</v>
      </c>
      <c r="R3292" t="s">
        <v>8317</v>
      </c>
      <c r="S3292" s="15">
        <f t="shared" si="206"/>
        <v>42461.689745370371</v>
      </c>
      <c r="T3292" s="15">
        <f t="shared" si="207"/>
        <v>42521.689745370371</v>
      </c>
    </row>
    <row r="3293" spans="1:20" ht="48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>
        <f t="shared" si="204"/>
        <v>109.52500000000001</v>
      </c>
      <c r="P3293">
        <f t="shared" si="205"/>
        <v>6132493.1008403357</v>
      </c>
      <c r="Q3293" t="s">
        <v>8316</v>
      </c>
      <c r="R3293" t="s">
        <v>8317</v>
      </c>
      <c r="S3293" s="15">
        <f t="shared" si="206"/>
        <v>42461.747199074074</v>
      </c>
      <c r="T3293" s="15">
        <f t="shared" si="207"/>
        <v>42491.747199074074</v>
      </c>
    </row>
    <row r="3294" spans="1:20" ht="48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>
        <f t="shared" si="204"/>
        <v>139.75</v>
      </c>
      <c r="P3294">
        <f t="shared" si="205"/>
        <v>28068178.384615384</v>
      </c>
      <c r="Q3294" t="s">
        <v>8324</v>
      </c>
      <c r="R3294" t="s">
        <v>8345</v>
      </c>
      <c r="S3294" s="15">
        <f t="shared" si="206"/>
        <v>42461.885138888887</v>
      </c>
      <c r="T3294" s="15">
        <f t="shared" si="207"/>
        <v>42521.885138888887</v>
      </c>
    </row>
    <row r="3295" spans="1:20" ht="48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>
        <f t="shared" si="204"/>
        <v>338.70588235294122</v>
      </c>
      <c r="P3295">
        <f t="shared" si="205"/>
        <v>31729725.456521738</v>
      </c>
      <c r="Q3295" t="s">
        <v>8316</v>
      </c>
      <c r="R3295" t="s">
        <v>8317</v>
      </c>
      <c r="S3295" s="15">
        <f t="shared" si="206"/>
        <v>42462.140868055561</v>
      </c>
      <c r="T3295" s="15">
        <f t="shared" si="207"/>
        <v>42489.875</v>
      </c>
    </row>
    <row r="3296" spans="1:20" ht="48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>
        <f t="shared" si="204"/>
        <v>104.80000000000001</v>
      </c>
      <c r="P3296">
        <f t="shared" si="205"/>
        <v>22806756.21875</v>
      </c>
      <c r="Q3296" t="s">
        <v>8316</v>
      </c>
      <c r="R3296" t="s">
        <v>8317</v>
      </c>
      <c r="S3296" s="15">
        <f t="shared" si="206"/>
        <v>42462.893495370372</v>
      </c>
      <c r="T3296" s="15">
        <f t="shared" si="207"/>
        <v>42492.893495370372</v>
      </c>
    </row>
    <row r="3297" spans="1:20" ht="48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>
        <f t="shared" si="204"/>
        <v>131.20000000000002</v>
      </c>
      <c r="P3297">
        <f t="shared" si="205"/>
        <v>56142766.038461536</v>
      </c>
      <c r="Q3297" t="s">
        <v>8316</v>
      </c>
      <c r="R3297" t="s">
        <v>8317</v>
      </c>
      <c r="S3297" s="15">
        <f t="shared" si="206"/>
        <v>42463.81385416667</v>
      </c>
      <c r="T3297" s="15">
        <f t="shared" si="207"/>
        <v>42494.165972222225</v>
      </c>
    </row>
    <row r="3298" spans="1:20" ht="48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>
        <f t="shared" si="204"/>
        <v>0.85714285714285721</v>
      </c>
      <c r="P3298">
        <f t="shared" si="205"/>
        <v>1459716480</v>
      </c>
      <c r="Q3298" t="s">
        <v>8321</v>
      </c>
      <c r="R3298" t="s">
        <v>8340</v>
      </c>
      <c r="S3298" s="15">
        <f t="shared" si="206"/>
        <v>42463.866666666669</v>
      </c>
      <c r="T3298" s="15">
        <f t="shared" si="207"/>
        <v>42484.915972222225</v>
      </c>
    </row>
    <row r="3299" spans="1:20" ht="48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>
        <f t="shared" si="204"/>
        <v>16.734177215189874</v>
      </c>
      <c r="P3299">
        <f t="shared" si="205"/>
        <v>72990542.5</v>
      </c>
      <c r="Q3299" t="s">
        <v>8316</v>
      </c>
      <c r="R3299" t="s">
        <v>8356</v>
      </c>
      <c r="S3299" s="15">
        <f t="shared" si="206"/>
        <v>42464.958912037036</v>
      </c>
      <c r="T3299" s="15">
        <f t="shared" si="207"/>
        <v>42494.958912037036</v>
      </c>
    </row>
    <row r="3300" spans="1:20" ht="48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>
        <f t="shared" si="204"/>
        <v>3.4999999999999996E-2</v>
      </c>
      <c r="P3300">
        <f t="shared" si="205"/>
        <v>486608497.66666669</v>
      </c>
      <c r="Q3300" t="s">
        <v>8316</v>
      </c>
      <c r="R3300" t="s">
        <v>8317</v>
      </c>
      <c r="S3300" s="15">
        <f t="shared" si="206"/>
        <v>42465.128391203703</v>
      </c>
      <c r="T3300" s="15">
        <f t="shared" si="207"/>
        <v>42495.128391203703</v>
      </c>
    </row>
    <row r="3301" spans="1:20" ht="32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>
        <f t="shared" si="204"/>
        <v>106</v>
      </c>
      <c r="P3301">
        <f t="shared" si="205"/>
        <v>162203217.77777779</v>
      </c>
      <c r="Q3301" t="s">
        <v>8316</v>
      </c>
      <c r="R3301" t="s">
        <v>8356</v>
      </c>
      <c r="S3301" s="15">
        <f t="shared" si="206"/>
        <v>42465.16851851852</v>
      </c>
      <c r="T3301" s="15">
        <f t="shared" si="207"/>
        <v>42495.16851851852</v>
      </c>
    </row>
    <row r="3302" spans="1:20" ht="48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>
        <f t="shared" si="204"/>
        <v>102.54767441860466</v>
      </c>
      <c r="P3302">
        <f t="shared" si="205"/>
        <v>16402886.067415731</v>
      </c>
      <c r="Q3302" t="s">
        <v>8316</v>
      </c>
      <c r="R3302" t="s">
        <v>8317</v>
      </c>
      <c r="S3302" s="15">
        <f t="shared" si="206"/>
        <v>42465.491435185191</v>
      </c>
      <c r="T3302" s="15">
        <f t="shared" si="207"/>
        <v>42494.958333333328</v>
      </c>
    </row>
    <row r="3303" spans="1:20" ht="48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>
        <f t="shared" si="204"/>
        <v>102.97499999999999</v>
      </c>
      <c r="P3303">
        <f t="shared" si="205"/>
        <v>23172401.698412698</v>
      </c>
      <c r="Q3303" t="s">
        <v>8324</v>
      </c>
      <c r="R3303" t="s">
        <v>8325</v>
      </c>
      <c r="S3303" s="15">
        <f t="shared" si="206"/>
        <v>42465.542905092589</v>
      </c>
      <c r="T3303" s="15">
        <f t="shared" si="207"/>
        <v>42495.542905092589</v>
      </c>
    </row>
    <row r="3304" spans="1:20" ht="48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>
        <f t="shared" si="204"/>
        <v>103.58333333333334</v>
      </c>
      <c r="P3304">
        <f t="shared" si="205"/>
        <v>9863959.0878378376</v>
      </c>
      <c r="Q3304" t="s">
        <v>8316</v>
      </c>
      <c r="R3304" t="s">
        <v>8356</v>
      </c>
      <c r="S3304" s="15">
        <f t="shared" si="206"/>
        <v>42465.596585648149</v>
      </c>
      <c r="T3304" s="15">
        <f t="shared" si="207"/>
        <v>42493.958333333328</v>
      </c>
    </row>
    <row r="3305" spans="1:20" ht="48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>
        <f t="shared" si="204"/>
        <v>110.00000000000001</v>
      </c>
      <c r="P3305">
        <f t="shared" si="205"/>
        <v>16403674.617977528</v>
      </c>
      <c r="Q3305" t="s">
        <v>8316</v>
      </c>
      <c r="R3305" t="s">
        <v>8317</v>
      </c>
      <c r="S3305" s="15">
        <f t="shared" si="206"/>
        <v>42466.303715277783</v>
      </c>
      <c r="T3305" s="15">
        <f t="shared" si="207"/>
        <v>42496.303715277783</v>
      </c>
    </row>
    <row r="3306" spans="1:20" ht="48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>
        <f t="shared" si="204"/>
        <v>100.2909090909091</v>
      </c>
      <c r="P3306">
        <f t="shared" si="205"/>
        <v>18480368.101265822</v>
      </c>
      <c r="Q3306" t="s">
        <v>8316</v>
      </c>
      <c r="R3306" t="s">
        <v>8317</v>
      </c>
      <c r="S3306" s="15">
        <f t="shared" si="206"/>
        <v>42466.558796296296</v>
      </c>
      <c r="T3306" s="15">
        <f t="shared" si="207"/>
        <v>42490.165972222225</v>
      </c>
    </row>
    <row r="3307" spans="1:20" ht="48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>
        <f t="shared" si="204"/>
        <v>108.8142857142857</v>
      </c>
      <c r="P3307">
        <f t="shared" si="205"/>
        <v>12478233.82905983</v>
      </c>
      <c r="Q3307" t="s">
        <v>8316</v>
      </c>
      <c r="R3307" t="s">
        <v>8317</v>
      </c>
      <c r="S3307" s="15">
        <f t="shared" si="206"/>
        <v>42466.608310185184</v>
      </c>
      <c r="T3307" s="15">
        <f t="shared" si="207"/>
        <v>42496.608310185184</v>
      </c>
    </row>
    <row r="3308" spans="1:20" ht="32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>
        <f t="shared" si="204"/>
        <v>102.49999999999999</v>
      </c>
      <c r="P3308">
        <f t="shared" si="205"/>
        <v>486657394</v>
      </c>
      <c r="Q3308" t="s">
        <v>8318</v>
      </c>
      <c r="R3308" t="s">
        <v>8348</v>
      </c>
      <c r="S3308" s="15">
        <f t="shared" si="206"/>
        <v>42466.826180555552</v>
      </c>
      <c r="T3308" s="15">
        <f t="shared" si="207"/>
        <v>42496.826180555552</v>
      </c>
    </row>
    <row r="3309" spans="1:20" ht="48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>
        <f t="shared" si="204"/>
        <v>0</v>
      </c>
      <c r="P3309" t="e">
        <f t="shared" si="205"/>
        <v>#DIV/0!</v>
      </c>
      <c r="Q3309" t="s">
        <v>8318</v>
      </c>
      <c r="R3309" t="s">
        <v>8319</v>
      </c>
      <c r="S3309" s="15">
        <f t="shared" si="206"/>
        <v>42466.858888888892</v>
      </c>
      <c r="T3309" s="15">
        <f t="shared" si="207"/>
        <v>42490.916666666672</v>
      </c>
    </row>
    <row r="3310" spans="1:20" ht="32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>
        <f t="shared" si="204"/>
        <v>100</v>
      </c>
      <c r="P3310">
        <f t="shared" si="205"/>
        <v>162222184</v>
      </c>
      <c r="Q3310" t="s">
        <v>8316</v>
      </c>
      <c r="R3310" t="s">
        <v>8317</v>
      </c>
      <c r="S3310" s="15">
        <f t="shared" si="206"/>
        <v>42467.144166666665</v>
      </c>
      <c r="T3310" s="15">
        <f t="shared" si="207"/>
        <v>42477.979166666672</v>
      </c>
    </row>
    <row r="3311" spans="1:20" ht="48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>
        <f t="shared" si="204"/>
        <v>9.76</v>
      </c>
      <c r="P3311">
        <f t="shared" si="205"/>
        <v>112310353.38461539</v>
      </c>
      <c r="Q3311" t="s">
        <v>8316</v>
      </c>
      <c r="R3311" t="s">
        <v>8317</v>
      </c>
      <c r="S3311" s="15">
        <f t="shared" si="206"/>
        <v>42467.548541666663</v>
      </c>
      <c r="T3311" s="15">
        <f t="shared" si="207"/>
        <v>42496.544444444444</v>
      </c>
    </row>
    <row r="3312" spans="1:20" ht="48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>
        <f t="shared" si="204"/>
        <v>110.73146853146854</v>
      </c>
      <c r="P3312">
        <f t="shared" si="205"/>
        <v>4171535.52</v>
      </c>
      <c r="Q3312" t="s">
        <v>8318</v>
      </c>
      <c r="R3312" t="s">
        <v>8348</v>
      </c>
      <c r="S3312" s="15">
        <f t="shared" si="206"/>
        <v>42467.581388888888</v>
      </c>
      <c r="T3312" s="15">
        <f t="shared" si="207"/>
        <v>42497.581388888888</v>
      </c>
    </row>
    <row r="3313" spans="1:20" ht="48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>
        <f t="shared" si="204"/>
        <v>503.25</v>
      </c>
      <c r="P3313">
        <f t="shared" si="205"/>
        <v>16591537.5</v>
      </c>
      <c r="Q3313" t="s">
        <v>8332</v>
      </c>
      <c r="R3313" t="s">
        <v>8350</v>
      </c>
      <c r="S3313" s="15">
        <f t="shared" si="206"/>
        <v>42467.788194444445</v>
      </c>
      <c r="T3313" s="15">
        <f t="shared" si="207"/>
        <v>42481.916666666672</v>
      </c>
    </row>
    <row r="3314" spans="1:20" ht="32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>
        <f t="shared" si="204"/>
        <v>286.65822784810126</v>
      </c>
      <c r="P3314">
        <f t="shared" si="205"/>
        <v>5387710.1512915129</v>
      </c>
      <c r="Q3314" t="s">
        <v>8332</v>
      </c>
      <c r="R3314" t="s">
        <v>8350</v>
      </c>
      <c r="S3314" s="15">
        <f t="shared" si="206"/>
        <v>42467.951979166668</v>
      </c>
      <c r="T3314" s="15">
        <f t="shared" si="207"/>
        <v>42497.951979166668</v>
      </c>
    </row>
    <row r="3315" spans="1:20" ht="48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>
        <f t="shared" si="204"/>
        <v>101.25</v>
      </c>
      <c r="P3315">
        <f t="shared" si="205"/>
        <v>44245635.333333336</v>
      </c>
      <c r="Q3315" t="s">
        <v>8316</v>
      </c>
      <c r="R3315" t="s">
        <v>8317</v>
      </c>
      <c r="S3315" s="15">
        <f t="shared" si="206"/>
        <v>42468.374606481477</v>
      </c>
      <c r="T3315" s="15">
        <f t="shared" si="207"/>
        <v>42498.374606481477</v>
      </c>
    </row>
    <row r="3316" spans="1:20" ht="48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>
        <f t="shared" si="204"/>
        <v>5.9066666666666672</v>
      </c>
      <c r="P3316">
        <f t="shared" si="205"/>
        <v>76849806.684210524</v>
      </c>
      <c r="Q3316" t="s">
        <v>8335</v>
      </c>
      <c r="R3316" t="s">
        <v>8336</v>
      </c>
      <c r="S3316" s="15">
        <f t="shared" si="206"/>
        <v>42468.84174768519</v>
      </c>
      <c r="T3316" s="15">
        <f t="shared" si="207"/>
        <v>42498.84174768519</v>
      </c>
    </row>
    <row r="3317" spans="1:20" ht="16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>
        <f t="shared" si="204"/>
        <v>100.04342857142856</v>
      </c>
      <c r="P3317">
        <f t="shared" si="205"/>
        <v>121679601</v>
      </c>
      <c r="Q3317" t="s">
        <v>8309</v>
      </c>
      <c r="R3317" t="s">
        <v>8310</v>
      </c>
      <c r="S3317" s="15">
        <f t="shared" si="206"/>
        <v>42468.94458333333</v>
      </c>
      <c r="T3317" s="15">
        <f t="shared" si="207"/>
        <v>42475.875</v>
      </c>
    </row>
    <row r="3318" spans="1:20" ht="48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>
        <f t="shared" si="204"/>
        <v>78.100000000000009</v>
      </c>
      <c r="P3318">
        <f t="shared" si="205"/>
        <v>39465381.351351351</v>
      </c>
      <c r="Q3318" t="s">
        <v>8316</v>
      </c>
      <c r="R3318" t="s">
        <v>8317</v>
      </c>
      <c r="S3318" s="15">
        <f t="shared" si="206"/>
        <v>42469.68414351852</v>
      </c>
      <c r="T3318" s="15">
        <f t="shared" si="207"/>
        <v>42499.166666666672</v>
      </c>
    </row>
    <row r="3319" spans="1:20" ht="48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>
        <f t="shared" si="204"/>
        <v>320.26666666666665</v>
      </c>
      <c r="P3319">
        <f t="shared" si="205"/>
        <v>7526987.5876288656</v>
      </c>
      <c r="Q3319" t="s">
        <v>8332</v>
      </c>
      <c r="R3319" t="s">
        <v>8350</v>
      </c>
      <c r="S3319" s="15">
        <f t="shared" si="206"/>
        <v>42469.874907407408</v>
      </c>
      <c r="T3319" s="15">
        <f t="shared" si="207"/>
        <v>42487.083333333328</v>
      </c>
    </row>
    <row r="3320" spans="1:20" ht="48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>
        <f t="shared" si="204"/>
        <v>0</v>
      </c>
      <c r="P3320" t="e">
        <f t="shared" si="205"/>
        <v>#DIV/0!</v>
      </c>
      <c r="Q3320" t="s">
        <v>8316</v>
      </c>
      <c r="R3320" t="s">
        <v>8358</v>
      </c>
      <c r="S3320" s="15">
        <f t="shared" si="206"/>
        <v>42469.951284722221</v>
      </c>
      <c r="T3320" s="15">
        <f t="shared" si="207"/>
        <v>42499.951284722221</v>
      </c>
    </row>
    <row r="3321" spans="1:20" ht="48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>
        <f t="shared" si="204"/>
        <v>0</v>
      </c>
      <c r="P3321" t="e">
        <f t="shared" si="205"/>
        <v>#DIV/0!</v>
      </c>
      <c r="Q3321" t="s">
        <v>8324</v>
      </c>
      <c r="R3321" t="s">
        <v>8346</v>
      </c>
      <c r="S3321" s="15">
        <f t="shared" si="206"/>
        <v>42471.052152777775</v>
      </c>
      <c r="T3321" s="15">
        <f t="shared" si="207"/>
        <v>42531.052152777775</v>
      </c>
    </row>
    <row r="3322" spans="1:20" ht="48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>
        <f t="shared" si="204"/>
        <v>13.466666666666665</v>
      </c>
      <c r="P3322">
        <f t="shared" si="205"/>
        <v>208636862</v>
      </c>
      <c r="Q3322" t="s">
        <v>8337</v>
      </c>
      <c r="R3322" t="s">
        <v>8342</v>
      </c>
      <c r="S3322" s="15">
        <f t="shared" si="206"/>
        <v>42472.449467592596</v>
      </c>
      <c r="T3322" s="15">
        <f t="shared" si="207"/>
        <v>42502.449467592596</v>
      </c>
    </row>
    <row r="3323" spans="1:20" ht="32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>
        <f t="shared" si="204"/>
        <v>148.04999999999998</v>
      </c>
      <c r="P3323">
        <f t="shared" si="205"/>
        <v>29805765.326530613</v>
      </c>
      <c r="Q3323" t="s">
        <v>8318</v>
      </c>
      <c r="R3323" t="s">
        <v>8348</v>
      </c>
      <c r="S3323" s="15">
        <f t="shared" si="206"/>
        <v>42472.73265046296</v>
      </c>
      <c r="T3323" s="15">
        <f t="shared" si="207"/>
        <v>42505.73265046296</v>
      </c>
    </row>
    <row r="3324" spans="1:20" ht="48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>
        <f t="shared" si="204"/>
        <v>123.25</v>
      </c>
      <c r="P3324">
        <f t="shared" si="205"/>
        <v>8442232.4161849711</v>
      </c>
      <c r="Q3324" t="s">
        <v>8316</v>
      </c>
      <c r="R3324" t="s">
        <v>8317</v>
      </c>
      <c r="S3324" s="15">
        <f t="shared" si="206"/>
        <v>42473.007037037038</v>
      </c>
      <c r="T3324" s="15">
        <f t="shared" si="207"/>
        <v>42503.007037037038</v>
      </c>
    </row>
    <row r="3325" spans="1:20" ht="48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>
        <f t="shared" si="204"/>
        <v>107.91200000000001</v>
      </c>
      <c r="P3325">
        <f t="shared" si="205"/>
        <v>7852445.4193548383</v>
      </c>
      <c r="Q3325" t="s">
        <v>8309</v>
      </c>
      <c r="R3325" t="s">
        <v>8314</v>
      </c>
      <c r="S3325" s="15">
        <f t="shared" si="206"/>
        <v>42473.57</v>
      </c>
      <c r="T3325" s="15">
        <f t="shared" si="207"/>
        <v>42503.57</v>
      </c>
    </row>
    <row r="3326" spans="1:20" ht="32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>
        <f t="shared" si="204"/>
        <v>800.21100000000001</v>
      </c>
      <c r="P3326">
        <f t="shared" si="205"/>
        <v>344065.44381625444</v>
      </c>
      <c r="Q3326" t="s">
        <v>8318</v>
      </c>
      <c r="R3326" t="s">
        <v>8348</v>
      </c>
      <c r="S3326" s="15">
        <f t="shared" si="206"/>
        <v>42473.604270833333</v>
      </c>
      <c r="T3326" s="15">
        <f t="shared" si="207"/>
        <v>42527.709722222222</v>
      </c>
    </row>
    <row r="3327" spans="1:20" ht="48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>
        <f t="shared" si="204"/>
        <v>302.42</v>
      </c>
      <c r="P3327">
        <f t="shared" si="205"/>
        <v>24342904.383333333</v>
      </c>
      <c r="Q3327" t="s">
        <v>8316</v>
      </c>
      <c r="R3327" t="s">
        <v>8317</v>
      </c>
      <c r="S3327" s="15">
        <f t="shared" si="206"/>
        <v>42473.794710648144</v>
      </c>
      <c r="T3327" s="15">
        <f t="shared" si="207"/>
        <v>42503.794710648144</v>
      </c>
    </row>
    <row r="3328" spans="1:20" ht="48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>
        <f t="shared" si="204"/>
        <v>0.17500000000000002</v>
      </c>
      <c r="P3328">
        <f t="shared" si="205"/>
        <v>486882369.33333331</v>
      </c>
      <c r="Q3328" t="s">
        <v>8318</v>
      </c>
      <c r="R3328" t="s">
        <v>8319</v>
      </c>
      <c r="S3328" s="15">
        <f t="shared" si="206"/>
        <v>42474.637824074074</v>
      </c>
      <c r="T3328" s="15">
        <f t="shared" si="207"/>
        <v>42504.637824074074</v>
      </c>
    </row>
    <row r="3329" spans="1:20" ht="48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>
        <f t="shared" si="204"/>
        <v>0.18867924528301888</v>
      </c>
      <c r="P3329">
        <f t="shared" si="205"/>
        <v>1460666721</v>
      </c>
      <c r="Q3329" t="s">
        <v>8321</v>
      </c>
      <c r="R3329" t="s">
        <v>8357</v>
      </c>
      <c r="S3329" s="15">
        <f t="shared" si="206"/>
        <v>42474.86482638889</v>
      </c>
      <c r="T3329" s="15">
        <f t="shared" si="207"/>
        <v>42484.86482638889</v>
      </c>
    </row>
    <row r="3330" spans="1:20" ht="48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>
        <f t="shared" ref="O3330:O3393" si="208">(E3330/D3330)*100</f>
        <v>106.67999999999999</v>
      </c>
      <c r="P3330">
        <f t="shared" ref="P3330:P3393" si="209">(J3330/L3330)</f>
        <v>73034166.950000003</v>
      </c>
      <c r="Q3330" t="s">
        <v>8316</v>
      </c>
      <c r="R3330" t="s">
        <v>8317</v>
      </c>
      <c r="S3330" s="15">
        <f t="shared" ref="S3330:S3393" si="210">(((J3330/60)/60)/24)+DATE(1970,1,1)</f>
        <v>42475.057164351849</v>
      </c>
      <c r="T3330" s="15">
        <f t="shared" ref="T3330:T3393" si="211">(((I3330/60)/60)/24)+DATE(1970,1,1)</f>
        <v>42505.057164351849</v>
      </c>
    </row>
    <row r="3331" spans="1:20" ht="48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>
        <f t="shared" si="208"/>
        <v>27.400000000000002</v>
      </c>
      <c r="P3331">
        <f t="shared" si="209"/>
        <v>243458612.16666666</v>
      </c>
      <c r="Q3331" t="s">
        <v>8316</v>
      </c>
      <c r="R3331" t="s">
        <v>8317</v>
      </c>
      <c r="S3331" s="15">
        <f t="shared" si="210"/>
        <v>42475.848067129627</v>
      </c>
      <c r="T3331" s="15">
        <f t="shared" si="211"/>
        <v>42505.848067129627</v>
      </c>
    </row>
    <row r="3332" spans="1:20" ht="48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>
        <f t="shared" si="208"/>
        <v>180</v>
      </c>
      <c r="P3332">
        <f t="shared" si="209"/>
        <v>97394283.533333331</v>
      </c>
      <c r="Q3332" t="s">
        <v>8316</v>
      </c>
      <c r="R3332" t="s">
        <v>8317</v>
      </c>
      <c r="S3332" s="15">
        <f t="shared" si="210"/>
        <v>42477.729780092588</v>
      </c>
      <c r="T3332" s="15">
        <f t="shared" si="211"/>
        <v>42500.875</v>
      </c>
    </row>
    <row r="3333" spans="1:20" ht="48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>
        <f t="shared" si="208"/>
        <v>0.16666666666666669</v>
      </c>
      <c r="P3333">
        <f t="shared" si="209"/>
        <v>1461027388</v>
      </c>
      <c r="Q3333" t="s">
        <v>8316</v>
      </c>
      <c r="R3333" t="s">
        <v>8317</v>
      </c>
      <c r="S3333" s="15">
        <f t="shared" si="210"/>
        <v>42479.039212962962</v>
      </c>
      <c r="T3333" s="15">
        <f t="shared" si="211"/>
        <v>42509.039212962962</v>
      </c>
    </row>
    <row r="3334" spans="1:20" ht="48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>
        <f t="shared" si="208"/>
        <v>1.6199999999999999</v>
      </c>
      <c r="P3334">
        <f t="shared" si="209"/>
        <v>97402879.333333328</v>
      </c>
      <c r="Q3334" t="s">
        <v>8332</v>
      </c>
      <c r="R3334" t="s">
        <v>8333</v>
      </c>
      <c r="S3334" s="15">
        <f t="shared" si="210"/>
        <v>42479.22210648148</v>
      </c>
      <c r="T3334" s="15">
        <f t="shared" si="211"/>
        <v>42539.22210648148</v>
      </c>
    </row>
    <row r="3335" spans="1:20" ht="48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>
        <f t="shared" si="208"/>
        <v>1.6666666666666666E-2</v>
      </c>
      <c r="P3335">
        <f t="shared" si="209"/>
        <v>1461051520</v>
      </c>
      <c r="Q3335" t="s">
        <v>8321</v>
      </c>
      <c r="R3335" t="s">
        <v>8340</v>
      </c>
      <c r="S3335" s="15">
        <f t="shared" si="210"/>
        <v>42479.318518518514</v>
      </c>
      <c r="T3335" s="15">
        <f t="shared" si="211"/>
        <v>42524.318518518514</v>
      </c>
    </row>
    <row r="3336" spans="1:20" ht="48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>
        <f t="shared" si="208"/>
        <v>315</v>
      </c>
      <c r="P3336">
        <f t="shared" si="209"/>
        <v>33205939.772727273</v>
      </c>
      <c r="Q3336" t="s">
        <v>8316</v>
      </c>
      <c r="R3336" t="s">
        <v>8317</v>
      </c>
      <c r="S3336" s="15">
        <f t="shared" si="210"/>
        <v>42479.432291666672</v>
      </c>
      <c r="T3336" s="15">
        <f t="shared" si="211"/>
        <v>42492.958333333328</v>
      </c>
    </row>
    <row r="3337" spans="1:20" ht="48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>
        <f t="shared" si="208"/>
        <v>108</v>
      </c>
      <c r="P3337">
        <f t="shared" si="209"/>
        <v>48702141.600000001</v>
      </c>
      <c r="Q3337" t="s">
        <v>8316</v>
      </c>
      <c r="R3337" t="s">
        <v>8317</v>
      </c>
      <c r="S3337" s="15">
        <f t="shared" si="210"/>
        <v>42479.465833333335</v>
      </c>
      <c r="T3337" s="15">
        <f t="shared" si="211"/>
        <v>42500.465833333335</v>
      </c>
    </row>
    <row r="3338" spans="1:20" ht="48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>
        <f t="shared" si="208"/>
        <v>2.6076923076923078</v>
      </c>
      <c r="P3338">
        <f t="shared" si="209"/>
        <v>81170718.666666672</v>
      </c>
      <c r="Q3338" t="s">
        <v>8332</v>
      </c>
      <c r="R3338" t="s">
        <v>8333</v>
      </c>
      <c r="S3338" s="15">
        <f t="shared" si="210"/>
        <v>42479.566388888896</v>
      </c>
      <c r="T3338" s="15">
        <f t="shared" si="211"/>
        <v>42504.566388888896</v>
      </c>
    </row>
    <row r="3339" spans="1:20" ht="48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>
        <f t="shared" si="208"/>
        <v>106.72648571428572</v>
      </c>
      <c r="P3339">
        <f t="shared" si="209"/>
        <v>2609068.1464285715</v>
      </c>
      <c r="Q3339" t="s">
        <v>8309</v>
      </c>
      <c r="R3339" t="s">
        <v>8314</v>
      </c>
      <c r="S3339" s="15">
        <f t="shared" si="210"/>
        <v>42479.626875000002</v>
      </c>
      <c r="T3339" s="15">
        <f t="shared" si="211"/>
        <v>42509.626875000002</v>
      </c>
    </row>
    <row r="3340" spans="1:20" ht="48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>
        <f t="shared" si="208"/>
        <v>114.40928571428573</v>
      </c>
      <c r="P3340">
        <f t="shared" si="209"/>
        <v>4348563.0982142854</v>
      </c>
      <c r="Q3340" t="s">
        <v>8316</v>
      </c>
      <c r="R3340" t="s">
        <v>8317</v>
      </c>
      <c r="S3340" s="15">
        <f t="shared" si="210"/>
        <v>42480.078715277778</v>
      </c>
      <c r="T3340" s="15">
        <f t="shared" si="211"/>
        <v>42504.165972222225</v>
      </c>
    </row>
    <row r="3341" spans="1:20" ht="48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>
        <f t="shared" si="208"/>
        <v>126.2</v>
      </c>
      <c r="P3341">
        <f t="shared" si="209"/>
        <v>40587551.666666664</v>
      </c>
      <c r="Q3341" t="s">
        <v>8316</v>
      </c>
      <c r="R3341" t="s">
        <v>8317</v>
      </c>
      <c r="S3341" s="15">
        <f t="shared" si="210"/>
        <v>42480.479861111111</v>
      </c>
      <c r="T3341" s="15">
        <f t="shared" si="211"/>
        <v>42510.479861111111</v>
      </c>
    </row>
    <row r="3342" spans="1:20" ht="16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>
        <f t="shared" si="208"/>
        <v>38.39</v>
      </c>
      <c r="P3342">
        <f t="shared" si="209"/>
        <v>12075759.272727273</v>
      </c>
      <c r="Q3342" t="s">
        <v>8318</v>
      </c>
      <c r="R3342" t="s">
        <v>8320</v>
      </c>
      <c r="S3342" s="15">
        <f t="shared" si="210"/>
        <v>42480.653611111105</v>
      </c>
      <c r="T3342" s="15">
        <f t="shared" si="211"/>
        <v>42525.653611111105</v>
      </c>
    </row>
    <row r="3343" spans="1:20" ht="48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>
        <f t="shared" si="208"/>
        <v>6.65</v>
      </c>
      <c r="P3343">
        <f t="shared" si="209"/>
        <v>162353286.22222221</v>
      </c>
      <c r="Q3343" t="s">
        <v>8316</v>
      </c>
      <c r="R3343" t="s">
        <v>8317</v>
      </c>
      <c r="S3343" s="15">
        <f t="shared" si="210"/>
        <v>42480.800648148142</v>
      </c>
      <c r="T3343" s="15">
        <f t="shared" si="211"/>
        <v>42540.800648148142</v>
      </c>
    </row>
    <row r="3344" spans="1:20" ht="48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>
        <f t="shared" si="208"/>
        <v>3.8206896551724134</v>
      </c>
      <c r="P3344">
        <f t="shared" si="209"/>
        <v>85954666.941176474</v>
      </c>
      <c r="Q3344" t="s">
        <v>8318</v>
      </c>
      <c r="R3344" t="s">
        <v>8320</v>
      </c>
      <c r="S3344" s="15">
        <f t="shared" si="210"/>
        <v>42481.376597222217</v>
      </c>
      <c r="T3344" s="15">
        <f t="shared" si="211"/>
        <v>42511.376597222217</v>
      </c>
    </row>
    <row r="3345" spans="1:20" ht="48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>
        <f t="shared" si="208"/>
        <v>0</v>
      </c>
      <c r="P3345" t="e">
        <f t="shared" si="209"/>
        <v>#DIV/0!</v>
      </c>
      <c r="Q3345" t="s">
        <v>8309</v>
      </c>
      <c r="R3345" t="s">
        <v>8313</v>
      </c>
      <c r="S3345" s="15">
        <f t="shared" si="210"/>
        <v>42482.048032407409</v>
      </c>
      <c r="T3345" s="15">
        <f t="shared" si="211"/>
        <v>42512.045138888891</v>
      </c>
    </row>
    <row r="3346" spans="1:20" ht="48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>
        <f t="shared" si="208"/>
        <v>100.2</v>
      </c>
      <c r="P3346">
        <f t="shared" si="209"/>
        <v>85960045</v>
      </c>
      <c r="Q3346" t="s">
        <v>8316</v>
      </c>
      <c r="R3346" t="s">
        <v>8317</v>
      </c>
      <c r="S3346" s="15">
        <f t="shared" si="210"/>
        <v>42482.43478009259</v>
      </c>
      <c r="T3346" s="15">
        <f t="shared" si="211"/>
        <v>42506.43478009259</v>
      </c>
    </row>
    <row r="3347" spans="1:20" ht="48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>
        <f t="shared" si="208"/>
        <v>50.38095238095238</v>
      </c>
      <c r="P3347">
        <f t="shared" si="209"/>
        <v>162370797.1111111</v>
      </c>
      <c r="Q3347" t="s">
        <v>8318</v>
      </c>
      <c r="R3347" t="s">
        <v>8355</v>
      </c>
      <c r="S3347" s="15">
        <f t="shared" si="210"/>
        <v>42482.624699074076</v>
      </c>
      <c r="T3347" s="15">
        <f t="shared" si="211"/>
        <v>42512.624699074076</v>
      </c>
    </row>
    <row r="3348" spans="1:20" ht="48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>
        <f t="shared" si="208"/>
        <v>112.83333333333334</v>
      </c>
      <c r="P3348">
        <f t="shared" si="209"/>
        <v>21179289.217391305</v>
      </c>
      <c r="Q3348" t="s">
        <v>8316</v>
      </c>
      <c r="R3348" t="s">
        <v>8317</v>
      </c>
      <c r="S3348" s="15">
        <f t="shared" si="210"/>
        <v>42483.015694444446</v>
      </c>
      <c r="T3348" s="15">
        <f t="shared" si="211"/>
        <v>42489.290972222225</v>
      </c>
    </row>
    <row r="3349" spans="1:20" ht="48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>
        <f t="shared" si="208"/>
        <v>135</v>
      </c>
      <c r="P3349">
        <f t="shared" si="209"/>
        <v>60892830.75</v>
      </c>
      <c r="Q3349" t="s">
        <v>8316</v>
      </c>
      <c r="R3349" t="s">
        <v>8317</v>
      </c>
      <c r="S3349" s="15">
        <f t="shared" si="210"/>
        <v>42483.675208333334</v>
      </c>
      <c r="T3349" s="15">
        <f t="shared" si="211"/>
        <v>42522.789583333331</v>
      </c>
    </row>
    <row r="3350" spans="1:20" ht="64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>
        <f t="shared" si="208"/>
        <v>0</v>
      </c>
      <c r="P3350" t="e">
        <f t="shared" si="209"/>
        <v>#DIV/0!</v>
      </c>
      <c r="Q3350" t="s">
        <v>8330</v>
      </c>
      <c r="R3350" t="s">
        <v>8331</v>
      </c>
      <c r="S3350" s="15">
        <f t="shared" si="210"/>
        <v>42483.797395833331</v>
      </c>
      <c r="T3350" s="15">
        <f t="shared" si="211"/>
        <v>42527.839583333334</v>
      </c>
    </row>
    <row r="3351" spans="1:20" ht="48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>
        <f t="shared" si="208"/>
        <v>119.44999999999999</v>
      </c>
      <c r="P3351">
        <f t="shared" si="209"/>
        <v>66431984.272727273</v>
      </c>
      <c r="Q3351" t="s">
        <v>8316</v>
      </c>
      <c r="R3351" t="s">
        <v>8317</v>
      </c>
      <c r="S3351" s="15">
        <f t="shared" si="210"/>
        <v>42484.551550925928</v>
      </c>
      <c r="T3351" s="15">
        <f t="shared" si="211"/>
        <v>42498.875</v>
      </c>
    </row>
    <row r="3352" spans="1:20" ht="48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>
        <f t="shared" si="208"/>
        <v>132.42499999999998</v>
      </c>
      <c r="P3352">
        <f t="shared" si="209"/>
        <v>13286614.827272728</v>
      </c>
      <c r="Q3352" t="s">
        <v>8337</v>
      </c>
      <c r="R3352" t="s">
        <v>8338</v>
      </c>
      <c r="S3352" s="15">
        <f t="shared" si="210"/>
        <v>42484.829062500001</v>
      </c>
      <c r="T3352" s="15">
        <f t="shared" si="211"/>
        <v>42513.916666666672</v>
      </c>
    </row>
    <row r="3353" spans="1:20" ht="48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>
        <f t="shared" si="208"/>
        <v>0</v>
      </c>
      <c r="P3353" t="e">
        <f t="shared" si="209"/>
        <v>#DIV/0!</v>
      </c>
      <c r="Q3353" t="s">
        <v>8321</v>
      </c>
      <c r="R3353" t="s">
        <v>8340</v>
      </c>
      <c r="S3353" s="15">
        <f t="shared" si="210"/>
        <v>42485.64534722222</v>
      </c>
      <c r="T3353" s="15">
        <f t="shared" si="211"/>
        <v>42515.64534722222</v>
      </c>
    </row>
    <row r="3354" spans="1:20" ht="48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>
        <f t="shared" si="208"/>
        <v>107.40909090909089</v>
      </c>
      <c r="P3354">
        <f t="shared" si="209"/>
        <v>24360083.666666668</v>
      </c>
      <c r="Q3354" t="s">
        <v>8309</v>
      </c>
      <c r="R3354" t="s">
        <v>8311</v>
      </c>
      <c r="S3354" s="15">
        <f t="shared" si="210"/>
        <v>42485.724768518514</v>
      </c>
      <c r="T3354" s="15">
        <f t="shared" si="211"/>
        <v>42504</v>
      </c>
    </row>
    <row r="3355" spans="1:20" ht="48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>
        <f t="shared" si="208"/>
        <v>108.60000000000001</v>
      </c>
      <c r="P3355">
        <f t="shared" si="209"/>
        <v>23960780.18032787</v>
      </c>
      <c r="Q3355" t="s">
        <v>8335</v>
      </c>
      <c r="R3355" t="s">
        <v>8351</v>
      </c>
      <c r="S3355" s="15">
        <f t="shared" si="210"/>
        <v>42485.754525462966</v>
      </c>
      <c r="T3355" s="15">
        <f t="shared" si="211"/>
        <v>42515.754525462966</v>
      </c>
    </row>
    <row r="3356" spans="1:20" ht="48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>
        <f t="shared" si="208"/>
        <v>7.6923076923076927E-3</v>
      </c>
      <c r="P3356">
        <f t="shared" si="209"/>
        <v>1461693463</v>
      </c>
      <c r="Q3356" t="s">
        <v>8321</v>
      </c>
      <c r="R3356" t="s">
        <v>8340</v>
      </c>
      <c r="S3356" s="15">
        <f t="shared" si="210"/>
        <v>42486.748414351852</v>
      </c>
      <c r="T3356" s="15">
        <f t="shared" si="211"/>
        <v>42516.748414351852</v>
      </c>
    </row>
    <row r="3357" spans="1:20" ht="48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>
        <f t="shared" si="208"/>
        <v>110.96666666666665</v>
      </c>
      <c r="P3357">
        <f t="shared" si="209"/>
        <v>20587584.154929578</v>
      </c>
      <c r="Q3357" t="s">
        <v>8316</v>
      </c>
      <c r="R3357" t="s">
        <v>8358</v>
      </c>
      <c r="S3357" s="15">
        <f t="shared" si="210"/>
        <v>42487.037905092591</v>
      </c>
      <c r="T3357" s="15">
        <f t="shared" si="211"/>
        <v>42517.037905092591</v>
      </c>
    </row>
    <row r="3358" spans="1:20" ht="48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>
        <f t="shared" si="208"/>
        <v>330</v>
      </c>
      <c r="P3358">
        <f t="shared" si="209"/>
        <v>76935230.157894731</v>
      </c>
      <c r="Q3358" t="s">
        <v>8316</v>
      </c>
      <c r="R3358" t="s">
        <v>8317</v>
      </c>
      <c r="S3358" s="15">
        <f t="shared" si="210"/>
        <v>42487.62700231481</v>
      </c>
      <c r="T3358" s="15">
        <f t="shared" si="211"/>
        <v>42521.458333333328</v>
      </c>
    </row>
    <row r="3359" spans="1:20" ht="48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>
        <f t="shared" si="208"/>
        <v>0</v>
      </c>
      <c r="P3359" t="e">
        <f t="shared" si="209"/>
        <v>#DIV/0!</v>
      </c>
      <c r="Q3359" t="s">
        <v>8335</v>
      </c>
      <c r="R3359" t="s">
        <v>8336</v>
      </c>
      <c r="S3359" s="15">
        <f t="shared" si="210"/>
        <v>42487.825752314813</v>
      </c>
      <c r="T3359" s="15">
        <f t="shared" si="211"/>
        <v>42508.825752314813</v>
      </c>
    </row>
    <row r="3360" spans="1:20" ht="32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>
        <f t="shared" si="208"/>
        <v>9.9009900990099015E-2</v>
      </c>
      <c r="P3360">
        <f t="shared" si="209"/>
        <v>1461874935</v>
      </c>
      <c r="Q3360" t="s">
        <v>8309</v>
      </c>
      <c r="R3360" t="s">
        <v>8315</v>
      </c>
      <c r="S3360" s="15">
        <f t="shared" si="210"/>
        <v>42488.848784722228</v>
      </c>
      <c r="T3360" s="15">
        <f t="shared" si="211"/>
        <v>42508.848784722228</v>
      </c>
    </row>
    <row r="3361" spans="1:20" ht="32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>
        <f t="shared" si="208"/>
        <v>2E-3</v>
      </c>
      <c r="P3361">
        <f t="shared" si="209"/>
        <v>730948306.5</v>
      </c>
      <c r="Q3361" t="s">
        <v>8335</v>
      </c>
      <c r="R3361" t="s">
        <v>8336</v>
      </c>
      <c r="S3361" s="15">
        <f t="shared" si="210"/>
        <v>42489.099687499998</v>
      </c>
      <c r="T3361" s="15">
        <f t="shared" si="211"/>
        <v>42549.099687499998</v>
      </c>
    </row>
    <row r="3362" spans="1:20" ht="48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>
        <f t="shared" si="208"/>
        <v>126.28571428571429</v>
      </c>
      <c r="P3362">
        <f t="shared" si="209"/>
        <v>97462768.466666669</v>
      </c>
      <c r="Q3362" t="s">
        <v>8316</v>
      </c>
      <c r="R3362" t="s">
        <v>8317</v>
      </c>
      <c r="S3362" s="15">
        <f t="shared" si="210"/>
        <v>42489.619525462964</v>
      </c>
      <c r="T3362" s="15">
        <f t="shared" si="211"/>
        <v>42500.470138888893</v>
      </c>
    </row>
    <row r="3363" spans="1:20" ht="48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>
        <f t="shared" si="208"/>
        <v>2.6069999999999998</v>
      </c>
      <c r="P3363">
        <f t="shared" si="209"/>
        <v>60914507.708333336</v>
      </c>
      <c r="Q3363" t="s">
        <v>8318</v>
      </c>
      <c r="R3363" t="s">
        <v>8320</v>
      </c>
      <c r="S3363" s="15">
        <f t="shared" si="210"/>
        <v>42489.696585648147</v>
      </c>
      <c r="T3363" s="15">
        <f t="shared" si="211"/>
        <v>42549.696585648147</v>
      </c>
    </row>
    <row r="3364" spans="1:20" ht="32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>
        <f t="shared" si="208"/>
        <v>1.38</v>
      </c>
      <c r="P3364">
        <f t="shared" si="209"/>
        <v>162439414.33333334</v>
      </c>
      <c r="Q3364" t="s">
        <v>8318</v>
      </c>
      <c r="R3364" t="s">
        <v>8319</v>
      </c>
      <c r="S3364" s="15">
        <f t="shared" si="210"/>
        <v>42489.772326388891</v>
      </c>
      <c r="T3364" s="15">
        <f t="shared" si="211"/>
        <v>42518.772326388891</v>
      </c>
    </row>
    <row r="3365" spans="1:20" ht="48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>
        <f t="shared" si="208"/>
        <v>107.42857142857143</v>
      </c>
      <c r="P3365">
        <f t="shared" si="209"/>
        <v>24366432.783333335</v>
      </c>
      <c r="Q3365" t="s">
        <v>8316</v>
      </c>
      <c r="R3365" t="s">
        <v>8317</v>
      </c>
      <c r="S3365" s="15">
        <f t="shared" si="210"/>
        <v>42490.133877314816</v>
      </c>
      <c r="T3365" s="15">
        <f t="shared" si="211"/>
        <v>42527.083333333328</v>
      </c>
    </row>
    <row r="3366" spans="1:20" ht="48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>
        <f t="shared" si="208"/>
        <v>0</v>
      </c>
      <c r="P3366" t="e">
        <f t="shared" si="209"/>
        <v>#DIV/0!</v>
      </c>
      <c r="Q3366" t="s">
        <v>8318</v>
      </c>
      <c r="R3366" t="s">
        <v>8320</v>
      </c>
      <c r="S3366" s="15">
        <f t="shared" si="210"/>
        <v>42491.781319444446</v>
      </c>
      <c r="T3366" s="15">
        <f t="shared" si="211"/>
        <v>42551.781319444446</v>
      </c>
    </row>
    <row r="3367" spans="1:20" ht="32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>
        <f t="shared" si="208"/>
        <v>0</v>
      </c>
      <c r="P3367" t="e">
        <f t="shared" si="209"/>
        <v>#DIV/0!</v>
      </c>
      <c r="Q3367" t="s">
        <v>8309</v>
      </c>
      <c r="R3367" t="s">
        <v>8312</v>
      </c>
      <c r="S3367" s="15">
        <f t="shared" si="210"/>
        <v>42491.80768518518</v>
      </c>
      <c r="T3367" s="15">
        <f t="shared" si="211"/>
        <v>42521.729861111111</v>
      </c>
    </row>
    <row r="3368" spans="1:20" ht="32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>
        <f t="shared" si="208"/>
        <v>104.4</v>
      </c>
      <c r="P3368">
        <f t="shared" si="209"/>
        <v>20307507.458333332</v>
      </c>
      <c r="Q3368" t="s">
        <v>8316</v>
      </c>
      <c r="R3368" t="s">
        <v>8317</v>
      </c>
      <c r="S3368" s="15">
        <f t="shared" si="210"/>
        <v>42491.92288194444</v>
      </c>
      <c r="T3368" s="15">
        <f t="shared" si="211"/>
        <v>42521.92288194444</v>
      </c>
    </row>
    <row r="3369" spans="1:20" ht="48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>
        <f t="shared" si="208"/>
        <v>108.67285714285715</v>
      </c>
      <c r="P3369">
        <f t="shared" si="209"/>
        <v>11247762.838461539</v>
      </c>
      <c r="Q3369" t="s">
        <v>8316</v>
      </c>
      <c r="R3369" t="s">
        <v>8317</v>
      </c>
      <c r="S3369" s="15">
        <f t="shared" si="210"/>
        <v>42492.717233796298</v>
      </c>
      <c r="T3369" s="15">
        <f t="shared" si="211"/>
        <v>42522.717233796298</v>
      </c>
    </row>
    <row r="3370" spans="1:20" ht="48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>
        <f t="shared" si="208"/>
        <v>0</v>
      </c>
      <c r="P3370" t="e">
        <f t="shared" si="209"/>
        <v>#DIV/0!</v>
      </c>
      <c r="Q3370" t="s">
        <v>8316</v>
      </c>
      <c r="R3370" t="s">
        <v>8317</v>
      </c>
      <c r="S3370" s="15">
        <f t="shared" si="210"/>
        <v>42492.737847222219</v>
      </c>
      <c r="T3370" s="15">
        <f t="shared" si="211"/>
        <v>42534.166666666672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>
        <f t="shared" si="208"/>
        <v>0.33333333333333337</v>
      </c>
      <c r="P3371">
        <f t="shared" si="209"/>
        <v>1462232309</v>
      </c>
      <c r="Q3371" t="s">
        <v>8316</v>
      </c>
      <c r="R3371" t="s">
        <v>8317</v>
      </c>
      <c r="S3371" s="15">
        <f t="shared" si="210"/>
        <v>42492.98505787037</v>
      </c>
      <c r="T3371" s="15">
        <f t="shared" si="211"/>
        <v>42522.98505787037</v>
      </c>
    </row>
    <row r="3372" spans="1:20" ht="48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>
        <f t="shared" si="208"/>
        <v>106.81333333333333</v>
      </c>
      <c r="P3372">
        <f t="shared" si="209"/>
        <v>6222332.3021276593</v>
      </c>
      <c r="Q3372" t="s">
        <v>8337</v>
      </c>
      <c r="R3372" t="s">
        <v>8338</v>
      </c>
      <c r="S3372" s="15">
        <f t="shared" si="210"/>
        <v>42493.167719907404</v>
      </c>
      <c r="T3372" s="15">
        <f t="shared" si="211"/>
        <v>42528.167719907404</v>
      </c>
    </row>
    <row r="3373" spans="1:20" ht="48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>
        <f t="shared" si="208"/>
        <v>175.33333333333334</v>
      </c>
      <c r="P3373">
        <f t="shared" si="209"/>
        <v>27078750.777777776</v>
      </c>
      <c r="Q3373" t="s">
        <v>8316</v>
      </c>
      <c r="R3373" t="s">
        <v>8317</v>
      </c>
      <c r="S3373" s="15">
        <f t="shared" si="210"/>
        <v>42493.219236111108</v>
      </c>
      <c r="T3373" s="15">
        <f t="shared" si="211"/>
        <v>42531.125</v>
      </c>
    </row>
    <row r="3374" spans="1:20" ht="48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>
        <f t="shared" si="208"/>
        <v>32</v>
      </c>
      <c r="P3374">
        <f t="shared" si="209"/>
        <v>132934622.54545455</v>
      </c>
      <c r="Q3374" t="s">
        <v>8316</v>
      </c>
      <c r="R3374" t="s">
        <v>8317</v>
      </c>
      <c r="S3374" s="15">
        <f t="shared" si="210"/>
        <v>42493.546851851846</v>
      </c>
      <c r="T3374" s="15">
        <f t="shared" si="211"/>
        <v>42523.546851851846</v>
      </c>
    </row>
    <row r="3375" spans="1:20" ht="48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>
        <f t="shared" si="208"/>
        <v>140</v>
      </c>
      <c r="P3375">
        <f t="shared" si="209"/>
        <v>487428394</v>
      </c>
      <c r="Q3375" t="s">
        <v>8316</v>
      </c>
      <c r="R3375" t="s">
        <v>8317</v>
      </c>
      <c r="S3375" s="15">
        <f t="shared" si="210"/>
        <v>42493.597013888888</v>
      </c>
      <c r="T3375" s="15">
        <f t="shared" si="211"/>
        <v>42505.958333333328</v>
      </c>
    </row>
    <row r="3376" spans="1:20" ht="48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>
        <f t="shared" si="208"/>
        <v>39.743333333333339</v>
      </c>
      <c r="P3376">
        <f t="shared" si="209"/>
        <v>9620299.4078947362</v>
      </c>
      <c r="Q3376" t="s">
        <v>8337</v>
      </c>
      <c r="R3376" t="s">
        <v>8338</v>
      </c>
      <c r="S3376" s="15">
        <f t="shared" si="210"/>
        <v>42493.600810185191</v>
      </c>
      <c r="T3376" s="15">
        <f t="shared" si="211"/>
        <v>42553.600810185191</v>
      </c>
    </row>
    <row r="3377" spans="1:20" ht="32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>
        <f t="shared" si="208"/>
        <v>146</v>
      </c>
      <c r="P3377">
        <f t="shared" si="209"/>
        <v>38481780.315789476</v>
      </c>
      <c r="Q3377" t="s">
        <v>8316</v>
      </c>
      <c r="R3377" t="s">
        <v>8358</v>
      </c>
      <c r="S3377" s="15">
        <f t="shared" si="210"/>
        <v>42493.857083333336</v>
      </c>
      <c r="T3377" s="15">
        <f t="shared" si="211"/>
        <v>42508</v>
      </c>
    </row>
    <row r="3378" spans="1:20" ht="48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>
        <f t="shared" si="208"/>
        <v>137.00934579439252</v>
      </c>
      <c r="P3378">
        <f t="shared" si="209"/>
        <v>34817269.976190478</v>
      </c>
      <c r="Q3378" t="s">
        <v>8318</v>
      </c>
      <c r="R3378" t="s">
        <v>8354</v>
      </c>
      <c r="S3378" s="15">
        <f t="shared" si="210"/>
        <v>42494.061793981484</v>
      </c>
      <c r="T3378" s="15">
        <f t="shared" si="211"/>
        <v>42519.061793981484</v>
      </c>
    </row>
    <row r="3379" spans="1:20" ht="48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>
        <f t="shared" si="208"/>
        <v>0</v>
      </c>
      <c r="P3379" t="e">
        <f t="shared" si="209"/>
        <v>#DIV/0!</v>
      </c>
      <c r="Q3379" t="s">
        <v>8316</v>
      </c>
      <c r="R3379" t="s">
        <v>8317</v>
      </c>
      <c r="S3379" s="15">
        <f t="shared" si="210"/>
        <v>42494.471666666665</v>
      </c>
      <c r="T3379" s="15">
        <f t="shared" si="211"/>
        <v>42524.471666666665</v>
      </c>
    </row>
    <row r="3380" spans="1:20" ht="48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>
        <f t="shared" si="208"/>
        <v>114.5</v>
      </c>
      <c r="P3380">
        <f t="shared" si="209"/>
        <v>23586591.64516129</v>
      </c>
      <c r="Q3380" t="s">
        <v>8316</v>
      </c>
      <c r="R3380" t="s">
        <v>8317</v>
      </c>
      <c r="S3380" s="15">
        <f t="shared" si="210"/>
        <v>42494.563449074078</v>
      </c>
      <c r="T3380" s="15">
        <f t="shared" si="211"/>
        <v>42524.563449074078</v>
      </c>
    </row>
    <row r="3381" spans="1:20" ht="48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>
        <f t="shared" si="208"/>
        <v>120.24999999999999</v>
      </c>
      <c r="P3381">
        <f t="shared" si="209"/>
        <v>63581698.521739133</v>
      </c>
      <c r="Q3381" t="s">
        <v>8316</v>
      </c>
      <c r="R3381" t="s">
        <v>8317</v>
      </c>
      <c r="S3381" s="15">
        <f t="shared" si="210"/>
        <v>42494.683634259258</v>
      </c>
      <c r="T3381" s="15">
        <f t="shared" si="211"/>
        <v>42524.6875</v>
      </c>
    </row>
    <row r="3382" spans="1:20" ht="48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>
        <f t="shared" si="208"/>
        <v>106.52</v>
      </c>
      <c r="P3382">
        <f t="shared" si="209"/>
        <v>19242683.131578948</v>
      </c>
      <c r="Q3382" t="s">
        <v>8316</v>
      </c>
      <c r="R3382" t="s">
        <v>8317</v>
      </c>
      <c r="S3382" s="15">
        <f t="shared" si="210"/>
        <v>42495.434236111112</v>
      </c>
      <c r="T3382" s="15">
        <f t="shared" si="211"/>
        <v>42523.434236111112</v>
      </c>
    </row>
    <row r="3383" spans="1:20" ht="48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>
        <f t="shared" si="208"/>
        <v>0</v>
      </c>
      <c r="P3383" t="e">
        <f t="shared" si="209"/>
        <v>#DIV/0!</v>
      </c>
      <c r="Q3383" t="s">
        <v>8316</v>
      </c>
      <c r="R3383" t="s">
        <v>8317</v>
      </c>
      <c r="S3383" s="15">
        <f t="shared" si="210"/>
        <v>42495.722187499996</v>
      </c>
      <c r="T3383" s="15">
        <f t="shared" si="211"/>
        <v>42525.722187499996</v>
      </c>
    </row>
    <row r="3384" spans="1:20" ht="48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>
        <f t="shared" si="208"/>
        <v>110.17999999999999</v>
      </c>
      <c r="P3384">
        <f t="shared" si="209"/>
        <v>18281021.475000001</v>
      </c>
      <c r="Q3384" t="s">
        <v>8335</v>
      </c>
      <c r="R3384" t="s">
        <v>8351</v>
      </c>
      <c r="S3384" s="15">
        <f t="shared" si="210"/>
        <v>42495.871736111112</v>
      </c>
      <c r="T3384" s="15">
        <f t="shared" si="211"/>
        <v>42530.791666666672</v>
      </c>
    </row>
    <row r="3385" spans="1:20" ht="48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>
        <f t="shared" si="208"/>
        <v>102.76</v>
      </c>
      <c r="P3385">
        <f t="shared" si="209"/>
        <v>27083130.611111112</v>
      </c>
      <c r="Q3385" t="s">
        <v>8316</v>
      </c>
      <c r="R3385" t="s">
        <v>8358</v>
      </c>
      <c r="S3385" s="15">
        <f t="shared" si="210"/>
        <v>42495.956631944442</v>
      </c>
      <c r="T3385" s="15">
        <f t="shared" si="211"/>
        <v>42525.956631944442</v>
      </c>
    </row>
    <row r="3386" spans="1:20" ht="48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>
        <f t="shared" si="208"/>
        <v>107.52</v>
      </c>
      <c r="P3386">
        <f t="shared" si="209"/>
        <v>20892745.399999999</v>
      </c>
      <c r="Q3386" t="s">
        <v>8316</v>
      </c>
      <c r="R3386" t="s">
        <v>8317</v>
      </c>
      <c r="S3386" s="15">
        <f t="shared" si="210"/>
        <v>42495.992800925931</v>
      </c>
      <c r="T3386" s="15">
        <f t="shared" si="211"/>
        <v>42552.958333333328</v>
      </c>
    </row>
    <row r="3387" spans="1:20" ht="48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>
        <f t="shared" si="208"/>
        <v>0.105</v>
      </c>
      <c r="P3387">
        <f t="shared" si="209"/>
        <v>731257846.5</v>
      </c>
      <c r="Q3387" t="s">
        <v>8332</v>
      </c>
      <c r="R3387" t="s">
        <v>8334</v>
      </c>
      <c r="S3387" s="15">
        <f t="shared" si="210"/>
        <v>42496.264965277776</v>
      </c>
      <c r="T3387" s="15">
        <f t="shared" si="211"/>
        <v>42526.264965277776</v>
      </c>
    </row>
    <row r="3388" spans="1:20" ht="48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>
        <f t="shared" si="208"/>
        <v>3</v>
      </c>
      <c r="P3388">
        <f t="shared" si="209"/>
        <v>1462531427</v>
      </c>
      <c r="Q3388" t="s">
        <v>8316</v>
      </c>
      <c r="R3388" t="s">
        <v>8356</v>
      </c>
      <c r="S3388" s="15">
        <f t="shared" si="210"/>
        <v>42496.447071759263</v>
      </c>
      <c r="T3388" s="15">
        <f t="shared" si="211"/>
        <v>42526.447071759263</v>
      </c>
    </row>
    <row r="3389" spans="1:20" ht="48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>
        <f t="shared" si="208"/>
        <v>0.79600000000000004</v>
      </c>
      <c r="P3389">
        <f t="shared" si="209"/>
        <v>1462538532</v>
      </c>
      <c r="Q3389" t="s">
        <v>8318</v>
      </c>
      <c r="R3389" t="s">
        <v>8320</v>
      </c>
      <c r="S3389" s="15">
        <f t="shared" si="210"/>
        <v>42496.529305555552</v>
      </c>
      <c r="T3389" s="15">
        <f t="shared" si="211"/>
        <v>42526.529305555552</v>
      </c>
    </row>
    <row r="3390" spans="1:20" ht="48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>
        <f t="shared" si="208"/>
        <v>180.03333333333333</v>
      </c>
      <c r="P3390">
        <f t="shared" si="209"/>
        <v>3286613.7393258428</v>
      </c>
      <c r="Q3390" t="s">
        <v>8332</v>
      </c>
      <c r="R3390" t="s">
        <v>8350</v>
      </c>
      <c r="S3390" s="15">
        <f t="shared" si="210"/>
        <v>42496.582337962958</v>
      </c>
      <c r="T3390" s="15">
        <f t="shared" si="211"/>
        <v>42513.125</v>
      </c>
    </row>
    <row r="3391" spans="1:20" ht="48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>
        <f t="shared" si="208"/>
        <v>128.95348837209301</v>
      </c>
      <c r="P3391">
        <f t="shared" si="209"/>
        <v>17006703.674418606</v>
      </c>
      <c r="Q3391" t="s">
        <v>8309</v>
      </c>
      <c r="R3391" t="s">
        <v>8310</v>
      </c>
      <c r="S3391" s="15">
        <f t="shared" si="210"/>
        <v>42496.968935185185</v>
      </c>
      <c r="T3391" s="15">
        <f t="shared" si="211"/>
        <v>42517.968935185185</v>
      </c>
    </row>
    <row r="3392" spans="1:20" ht="48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>
        <f t="shared" si="208"/>
        <v>39.17</v>
      </c>
      <c r="P3392">
        <f t="shared" si="209"/>
        <v>27595803.96226415</v>
      </c>
      <c r="Q3392" t="s">
        <v>8324</v>
      </c>
      <c r="R3392" t="s">
        <v>8328</v>
      </c>
      <c r="S3392" s="15">
        <f t="shared" si="210"/>
        <v>42496.981597222228</v>
      </c>
      <c r="T3392" s="15">
        <f t="shared" si="211"/>
        <v>42526.981597222228</v>
      </c>
    </row>
    <row r="3393" spans="1:20" ht="48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>
        <f t="shared" si="208"/>
        <v>11.428571428571429</v>
      </c>
      <c r="P3393">
        <f t="shared" si="209"/>
        <v>731292657.5</v>
      </c>
      <c r="Q3393" t="s">
        <v>8316</v>
      </c>
      <c r="R3393" t="s">
        <v>8317</v>
      </c>
      <c r="S3393" s="15">
        <f t="shared" si="210"/>
        <v>42497.070775462969</v>
      </c>
      <c r="T3393" s="15">
        <f t="shared" si="211"/>
        <v>42514.600694444445</v>
      </c>
    </row>
    <row r="3394" spans="1:20" ht="48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>
        <f t="shared" ref="O3394:O3457" si="212">(E3394/D3394)*100</f>
        <v>100.95190476190474</v>
      </c>
      <c r="P3394">
        <f t="shared" ref="P3394:P3457" si="213">(J3394/L3394)</f>
        <v>54170482.259259261</v>
      </c>
      <c r="Q3394" t="s">
        <v>8316</v>
      </c>
      <c r="R3394" t="s">
        <v>8317</v>
      </c>
      <c r="S3394" s="15">
        <f t="shared" ref="S3394:S3457" si="214">(((J3394/60)/60)/24)+DATE(1970,1,1)</f>
        <v>42497.275706018518</v>
      </c>
      <c r="T3394" s="15">
        <f t="shared" ref="T3394:T3457" si="215">(((I3394/60)/60)/24)+DATE(1970,1,1)</f>
        <v>42535.904861111107</v>
      </c>
    </row>
    <row r="3395" spans="1:20" ht="48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>
        <f t="shared" si="212"/>
        <v>0</v>
      </c>
      <c r="P3395" t="e">
        <f t="shared" si="213"/>
        <v>#DIV/0!</v>
      </c>
      <c r="Q3395" t="s">
        <v>8316</v>
      </c>
      <c r="R3395" t="s">
        <v>8356</v>
      </c>
      <c r="S3395" s="15">
        <f t="shared" si="214"/>
        <v>42498.008391203708</v>
      </c>
      <c r="T3395" s="15">
        <f t="shared" si="215"/>
        <v>42528.008391203708</v>
      </c>
    </row>
    <row r="3396" spans="1:20" ht="48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>
        <f t="shared" si="212"/>
        <v>167.42857142857144</v>
      </c>
      <c r="P3396">
        <f t="shared" si="213"/>
        <v>43020443.323529415</v>
      </c>
      <c r="Q3396" t="s">
        <v>8324</v>
      </c>
      <c r="R3396" t="s">
        <v>8325</v>
      </c>
      <c r="S3396" s="15">
        <f t="shared" si="214"/>
        <v>42498.341122685189</v>
      </c>
      <c r="T3396" s="15">
        <f t="shared" si="215"/>
        <v>42533.229166666672</v>
      </c>
    </row>
    <row r="3397" spans="1:20" ht="48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>
        <f t="shared" si="212"/>
        <v>0</v>
      </c>
      <c r="P3397" t="e">
        <f t="shared" si="213"/>
        <v>#DIV/0!</v>
      </c>
      <c r="Q3397" t="s">
        <v>8335</v>
      </c>
      <c r="R3397" t="s">
        <v>8352</v>
      </c>
      <c r="S3397" s="15">
        <f t="shared" si="214"/>
        <v>42498.899398148147</v>
      </c>
      <c r="T3397" s="15">
        <f t="shared" si="215"/>
        <v>42528.879166666666</v>
      </c>
    </row>
    <row r="3398" spans="1:20" ht="48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>
        <f t="shared" si="212"/>
        <v>106.19047619047619</v>
      </c>
      <c r="P3398">
        <f t="shared" si="213"/>
        <v>81264190.222222224</v>
      </c>
      <c r="Q3398" t="s">
        <v>8316</v>
      </c>
      <c r="R3398" t="s">
        <v>8317</v>
      </c>
      <c r="S3398" s="15">
        <f t="shared" si="214"/>
        <v>42499.039629629624</v>
      </c>
      <c r="T3398" s="15">
        <f t="shared" si="215"/>
        <v>42529.039629629624</v>
      </c>
    </row>
    <row r="3399" spans="1:20" ht="48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>
        <f t="shared" si="212"/>
        <v>110.75</v>
      </c>
      <c r="P3399">
        <f t="shared" si="213"/>
        <v>73140320.950000003</v>
      </c>
      <c r="Q3399" t="s">
        <v>8316</v>
      </c>
      <c r="R3399" t="s">
        <v>8317</v>
      </c>
      <c r="S3399" s="15">
        <f t="shared" si="214"/>
        <v>42499.629849537043</v>
      </c>
      <c r="T3399" s="15">
        <f t="shared" si="215"/>
        <v>42522.904166666667</v>
      </c>
    </row>
    <row r="3400" spans="1:20" ht="64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>
        <f t="shared" si="212"/>
        <v>2.75</v>
      </c>
      <c r="P3400">
        <f t="shared" si="213"/>
        <v>292563043.80000001</v>
      </c>
      <c r="Q3400" t="s">
        <v>8316</v>
      </c>
      <c r="R3400" t="s">
        <v>8317</v>
      </c>
      <c r="S3400" s="15">
        <f t="shared" si="214"/>
        <v>42499.731701388882</v>
      </c>
      <c r="T3400" s="15">
        <f t="shared" si="215"/>
        <v>42529.731701388882</v>
      </c>
    </row>
    <row r="3401" spans="1:20" ht="48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>
        <f t="shared" si="212"/>
        <v>100</v>
      </c>
      <c r="P3401">
        <f t="shared" si="213"/>
        <v>54178697.481481485</v>
      </c>
      <c r="Q3401" t="s">
        <v>8316</v>
      </c>
      <c r="R3401" t="s">
        <v>8358</v>
      </c>
      <c r="S3401" s="15">
        <f t="shared" si="214"/>
        <v>42499.842962962968</v>
      </c>
      <c r="T3401" s="15">
        <f t="shared" si="215"/>
        <v>42519.024999999994</v>
      </c>
    </row>
    <row r="3402" spans="1:20" ht="48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>
        <f t="shared" si="212"/>
        <v>494.91374999999999</v>
      </c>
      <c r="P3402">
        <f t="shared" si="213"/>
        <v>320656.51337132836</v>
      </c>
      <c r="Q3402" t="s">
        <v>8318</v>
      </c>
      <c r="R3402" t="s">
        <v>8348</v>
      </c>
      <c r="S3402" s="15">
        <f t="shared" si="214"/>
        <v>42499.960810185185</v>
      </c>
      <c r="T3402" s="15">
        <f t="shared" si="215"/>
        <v>42559.960810185185</v>
      </c>
    </row>
    <row r="3403" spans="1:20" ht="48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>
        <f t="shared" si="212"/>
        <v>108.5</v>
      </c>
      <c r="P3403">
        <f t="shared" si="213"/>
        <v>36571049.75</v>
      </c>
      <c r="Q3403" t="s">
        <v>8316</v>
      </c>
      <c r="R3403" t="s">
        <v>8317</v>
      </c>
      <c r="S3403" s="15">
        <f t="shared" si="214"/>
        <v>42500.041550925926</v>
      </c>
      <c r="T3403" s="15">
        <f t="shared" si="215"/>
        <v>42527.291666666672</v>
      </c>
    </row>
    <row r="3404" spans="1:20" ht="64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>
        <f t="shared" si="212"/>
        <v>100.12</v>
      </c>
      <c r="P3404">
        <f t="shared" si="213"/>
        <v>38500864.921052635</v>
      </c>
      <c r="Q3404" t="s">
        <v>8324</v>
      </c>
      <c r="R3404" t="s">
        <v>8325</v>
      </c>
      <c r="S3404" s="15">
        <f t="shared" si="214"/>
        <v>42502.250775462962</v>
      </c>
      <c r="T3404" s="15">
        <f t="shared" si="215"/>
        <v>42527.250775462962</v>
      </c>
    </row>
    <row r="3405" spans="1:20" ht="48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>
        <f t="shared" si="212"/>
        <v>125.13700000000001</v>
      </c>
      <c r="P3405">
        <f t="shared" si="213"/>
        <v>4501724.2215384617</v>
      </c>
      <c r="Q3405" t="s">
        <v>8318</v>
      </c>
      <c r="R3405" t="s">
        <v>8348</v>
      </c>
      <c r="S3405" s="15">
        <f t="shared" si="214"/>
        <v>42502.569120370375</v>
      </c>
      <c r="T3405" s="15">
        <f t="shared" si="215"/>
        <v>42532.569120370375</v>
      </c>
    </row>
    <row r="3406" spans="1:20" ht="48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>
        <f t="shared" si="212"/>
        <v>130.25</v>
      </c>
      <c r="P3406">
        <f t="shared" si="213"/>
        <v>22860640.296875</v>
      </c>
      <c r="Q3406" t="s">
        <v>8321</v>
      </c>
      <c r="R3406" t="s">
        <v>8322</v>
      </c>
      <c r="S3406" s="15">
        <f t="shared" si="214"/>
        <v>42502.807627314818</v>
      </c>
      <c r="T3406" s="15">
        <f t="shared" si="215"/>
        <v>42532.807627314818</v>
      </c>
    </row>
    <row r="3407" spans="1:20" ht="48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>
        <f t="shared" si="212"/>
        <v>125.29999999999998</v>
      </c>
      <c r="P3407">
        <f t="shared" si="213"/>
        <v>39542871.918918923</v>
      </c>
      <c r="Q3407" t="s">
        <v>8324</v>
      </c>
      <c r="R3407" t="s">
        <v>8325</v>
      </c>
      <c r="S3407" s="15">
        <f t="shared" si="214"/>
        <v>42502.868761574078</v>
      </c>
      <c r="T3407" s="15">
        <f t="shared" si="215"/>
        <v>42562.868761574078</v>
      </c>
    </row>
    <row r="3408" spans="1:20" ht="48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>
        <f t="shared" si="212"/>
        <v>2.8571428571428574E-2</v>
      </c>
      <c r="P3408">
        <f t="shared" si="213"/>
        <v>1463090149</v>
      </c>
      <c r="Q3408" t="s">
        <v>8335</v>
      </c>
      <c r="R3408" t="s">
        <v>8336</v>
      </c>
      <c r="S3408" s="15">
        <f t="shared" si="214"/>
        <v>42502.913761574076</v>
      </c>
      <c r="T3408" s="15">
        <f t="shared" si="215"/>
        <v>42517.919444444444</v>
      </c>
    </row>
    <row r="3409" spans="1:20" ht="48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>
        <f t="shared" si="212"/>
        <v>0</v>
      </c>
      <c r="P3409" t="e">
        <f t="shared" si="213"/>
        <v>#DIV/0!</v>
      </c>
      <c r="Q3409" t="s">
        <v>8318</v>
      </c>
      <c r="R3409" t="s">
        <v>8319</v>
      </c>
      <c r="S3409" s="15">
        <f t="shared" si="214"/>
        <v>42503.353506944448</v>
      </c>
      <c r="T3409" s="15">
        <f t="shared" si="215"/>
        <v>42533.353506944448</v>
      </c>
    </row>
    <row r="3410" spans="1:20" ht="48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>
        <f t="shared" si="212"/>
        <v>126.6</v>
      </c>
      <c r="P3410">
        <f t="shared" si="213"/>
        <v>52255151.928571425</v>
      </c>
      <c r="Q3410" t="s">
        <v>8316</v>
      </c>
      <c r="R3410" t="s">
        <v>8317</v>
      </c>
      <c r="S3410" s="15">
        <f t="shared" si="214"/>
        <v>42503.539976851855</v>
      </c>
      <c r="T3410" s="15">
        <f t="shared" si="215"/>
        <v>42548.791666666672</v>
      </c>
    </row>
    <row r="3411" spans="1:20" ht="48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>
        <f t="shared" si="212"/>
        <v>102.35000000000001</v>
      </c>
      <c r="P3411">
        <f t="shared" si="213"/>
        <v>37516562.512820512</v>
      </c>
      <c r="Q3411" t="s">
        <v>8316</v>
      </c>
      <c r="R3411" t="s">
        <v>8317</v>
      </c>
      <c r="S3411" s="15">
        <f t="shared" si="214"/>
        <v>42503.559467592597</v>
      </c>
      <c r="T3411" s="15">
        <f t="shared" si="215"/>
        <v>42524.875</v>
      </c>
    </row>
    <row r="3412" spans="1:20" ht="48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>
        <f t="shared" si="212"/>
        <v>253.29333333333332</v>
      </c>
      <c r="P3412">
        <f t="shared" si="213"/>
        <v>4659729.4076433117</v>
      </c>
      <c r="Q3412" t="s">
        <v>8337</v>
      </c>
      <c r="R3412" t="s">
        <v>8338</v>
      </c>
      <c r="S3412" s="15">
        <f t="shared" si="214"/>
        <v>42503.66474537037</v>
      </c>
      <c r="T3412" s="15">
        <f t="shared" si="215"/>
        <v>42534.249305555553</v>
      </c>
    </row>
    <row r="3413" spans="1:20" ht="48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>
        <f t="shared" si="212"/>
        <v>225</v>
      </c>
      <c r="P3413">
        <f t="shared" si="213"/>
        <v>487720537</v>
      </c>
      <c r="Q3413" t="s">
        <v>8316</v>
      </c>
      <c r="R3413" t="s">
        <v>8317</v>
      </c>
      <c r="S3413" s="15">
        <f t="shared" si="214"/>
        <v>42503.740868055553</v>
      </c>
      <c r="T3413" s="15">
        <f t="shared" si="215"/>
        <v>42517.740868055553</v>
      </c>
    </row>
    <row r="3414" spans="1:20" ht="48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>
        <f t="shared" si="212"/>
        <v>25.584</v>
      </c>
      <c r="P3414">
        <f t="shared" si="213"/>
        <v>15241863.489583334</v>
      </c>
      <c r="Q3414" t="s">
        <v>8318</v>
      </c>
      <c r="R3414" t="s">
        <v>8320</v>
      </c>
      <c r="S3414" s="15">
        <f t="shared" si="214"/>
        <v>42504.403877314813</v>
      </c>
      <c r="T3414" s="15">
        <f t="shared" si="215"/>
        <v>42549.403877314813</v>
      </c>
    </row>
    <row r="3415" spans="1:20" ht="48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>
        <f t="shared" si="212"/>
        <v>104</v>
      </c>
      <c r="P3415">
        <f t="shared" si="213"/>
        <v>91453327.5</v>
      </c>
      <c r="Q3415" t="s">
        <v>8324</v>
      </c>
      <c r="R3415" t="s">
        <v>8325</v>
      </c>
      <c r="S3415" s="15">
        <f t="shared" si="214"/>
        <v>42504.801388888889</v>
      </c>
      <c r="T3415" s="15">
        <f t="shared" si="215"/>
        <v>42564.801388888889</v>
      </c>
    </row>
    <row r="3416" spans="1:20" ht="48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>
        <f t="shared" si="212"/>
        <v>101.49999999999999</v>
      </c>
      <c r="P3416">
        <f t="shared" si="213"/>
        <v>77017587.684210524</v>
      </c>
      <c r="Q3416" t="s">
        <v>8316</v>
      </c>
      <c r="R3416" t="s">
        <v>8317</v>
      </c>
      <c r="S3416" s="15">
        <f t="shared" si="214"/>
        <v>42505.738032407404</v>
      </c>
      <c r="T3416" s="15">
        <f t="shared" si="215"/>
        <v>42525.738032407404</v>
      </c>
    </row>
    <row r="3417" spans="1:20" ht="48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>
        <f t="shared" si="212"/>
        <v>100.26489999999998</v>
      </c>
      <c r="P3417">
        <f t="shared" si="213"/>
        <v>7069262.3913043477</v>
      </c>
      <c r="Q3417" t="s">
        <v>8316</v>
      </c>
      <c r="R3417" t="s">
        <v>8317</v>
      </c>
      <c r="S3417" s="15">
        <f t="shared" si="214"/>
        <v>42505.774479166663</v>
      </c>
      <c r="T3417" s="15">
        <f t="shared" si="215"/>
        <v>42541.958333333328</v>
      </c>
    </row>
    <row r="3418" spans="1:20" ht="48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>
        <f t="shared" si="212"/>
        <v>636.14</v>
      </c>
      <c r="P3418">
        <f t="shared" si="213"/>
        <v>8658883.6035502963</v>
      </c>
      <c r="Q3418" t="s">
        <v>8332</v>
      </c>
      <c r="R3418" t="s">
        <v>8350</v>
      </c>
      <c r="S3418" s="15">
        <f t="shared" si="214"/>
        <v>42505.936678240745</v>
      </c>
      <c r="T3418" s="15">
        <f t="shared" si="215"/>
        <v>42540.958333333328</v>
      </c>
    </row>
    <row r="3419" spans="1:20" ht="48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>
        <f t="shared" si="212"/>
        <v>114.7</v>
      </c>
      <c r="P3419">
        <f t="shared" si="213"/>
        <v>54198258.962962963</v>
      </c>
      <c r="Q3419" t="s">
        <v>8337</v>
      </c>
      <c r="R3419" t="s">
        <v>8338</v>
      </c>
      <c r="S3419" s="15">
        <f t="shared" si="214"/>
        <v>42505.955925925926</v>
      </c>
      <c r="T3419" s="15">
        <f t="shared" si="215"/>
        <v>42565.955925925926</v>
      </c>
    </row>
    <row r="3420" spans="1:20" ht="48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>
        <f t="shared" si="212"/>
        <v>82.817599999999999</v>
      </c>
      <c r="P3420">
        <f t="shared" si="213"/>
        <v>15243675.291666666</v>
      </c>
      <c r="Q3420" t="s">
        <v>8318</v>
      </c>
      <c r="R3420" t="s">
        <v>8320</v>
      </c>
      <c r="S3420" s="15">
        <f t="shared" si="214"/>
        <v>42506.416990740734</v>
      </c>
      <c r="T3420" s="15">
        <f t="shared" si="215"/>
        <v>42541.790972222225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>
        <f t="shared" si="212"/>
        <v>100</v>
      </c>
      <c r="P3421">
        <f t="shared" si="213"/>
        <v>54200670</v>
      </c>
      <c r="Q3421" t="s">
        <v>8316</v>
      </c>
      <c r="R3421" t="s">
        <v>8317</v>
      </c>
      <c r="S3421" s="15">
        <f t="shared" si="214"/>
        <v>42506.709375000006</v>
      </c>
      <c r="T3421" s="15">
        <f t="shared" si="215"/>
        <v>42538.583333333328</v>
      </c>
    </row>
    <row r="3422" spans="1:20" ht="48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>
        <f t="shared" si="212"/>
        <v>29.276666666666667</v>
      </c>
      <c r="P3422">
        <f t="shared" si="213"/>
        <v>4720703.6129032262</v>
      </c>
      <c r="Q3422" t="s">
        <v>8318</v>
      </c>
      <c r="R3422" t="s">
        <v>8320</v>
      </c>
      <c r="S3422" s="15">
        <f t="shared" si="214"/>
        <v>42506.709722222222</v>
      </c>
      <c r="T3422" s="15">
        <f t="shared" si="215"/>
        <v>42540.340277777781</v>
      </c>
    </row>
    <row r="3423" spans="1:20" ht="48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>
        <f t="shared" si="212"/>
        <v>114.24000000000001</v>
      </c>
      <c r="P3423">
        <f t="shared" si="213"/>
        <v>33259602.25</v>
      </c>
      <c r="Q3423" t="s">
        <v>8316</v>
      </c>
      <c r="R3423" t="s">
        <v>8317</v>
      </c>
      <c r="S3423" s="15">
        <f t="shared" si="214"/>
        <v>42506.760405092587</v>
      </c>
      <c r="T3423" s="15">
        <f t="shared" si="215"/>
        <v>42536.760405092587</v>
      </c>
    </row>
    <row r="3424" spans="1:20" ht="48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>
        <f t="shared" si="212"/>
        <v>116.6348</v>
      </c>
      <c r="P3424">
        <f t="shared" si="213"/>
        <v>11257431.307692308</v>
      </c>
      <c r="Q3424" t="s">
        <v>8316</v>
      </c>
      <c r="R3424" t="s">
        <v>8317</v>
      </c>
      <c r="S3424" s="15">
        <f t="shared" si="214"/>
        <v>42507.264699074076</v>
      </c>
      <c r="T3424" s="15">
        <f t="shared" si="215"/>
        <v>42538.666666666672</v>
      </c>
    </row>
    <row r="3425" spans="1:20" ht="48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>
        <f t="shared" si="212"/>
        <v>12.45</v>
      </c>
      <c r="P3425">
        <f t="shared" si="213"/>
        <v>58538762.479999997</v>
      </c>
      <c r="Q3425" t="s">
        <v>8318</v>
      </c>
      <c r="R3425" t="s">
        <v>8319</v>
      </c>
      <c r="S3425" s="15">
        <f t="shared" si="214"/>
        <v>42507.29932870371</v>
      </c>
      <c r="T3425" s="15">
        <f t="shared" si="215"/>
        <v>42538.958333333328</v>
      </c>
    </row>
    <row r="3426" spans="1:20" ht="48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>
        <f t="shared" si="212"/>
        <v>106.60499999999999</v>
      </c>
      <c r="P3426">
        <f t="shared" si="213"/>
        <v>3341309.2100456622</v>
      </c>
      <c r="Q3426" t="s">
        <v>8309</v>
      </c>
      <c r="R3426" t="s">
        <v>8314</v>
      </c>
      <c r="S3426" s="15">
        <f t="shared" si="214"/>
        <v>42507.581412037034</v>
      </c>
      <c r="T3426" s="15">
        <f t="shared" si="215"/>
        <v>42538.581412037034</v>
      </c>
    </row>
    <row r="3427" spans="1:20" ht="32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>
        <f t="shared" si="212"/>
        <v>0.15</v>
      </c>
      <c r="P3427">
        <f t="shared" si="213"/>
        <v>731752283</v>
      </c>
      <c r="Q3427" t="s">
        <v>8335</v>
      </c>
      <c r="R3427" t="s">
        <v>8336</v>
      </c>
      <c r="S3427" s="15">
        <f t="shared" si="214"/>
        <v>42507.71025462963</v>
      </c>
      <c r="T3427" s="15">
        <f t="shared" si="215"/>
        <v>42537.71025462963</v>
      </c>
    </row>
    <row r="3428" spans="1:20" ht="48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>
        <f t="shared" si="212"/>
        <v>103.08800000000001</v>
      </c>
      <c r="P3428">
        <f t="shared" si="213"/>
        <v>5481339.0299625471</v>
      </c>
      <c r="Q3428" t="s">
        <v>8309</v>
      </c>
      <c r="R3428" t="s">
        <v>8314</v>
      </c>
      <c r="S3428" s="15">
        <f t="shared" si="214"/>
        <v>42507.860196759255</v>
      </c>
      <c r="T3428" s="15">
        <f t="shared" si="215"/>
        <v>42536.625</v>
      </c>
    </row>
    <row r="3429" spans="1:20" ht="32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>
        <f t="shared" si="212"/>
        <v>4.083333333333333</v>
      </c>
      <c r="P3429">
        <f t="shared" si="213"/>
        <v>209077878.42857143</v>
      </c>
      <c r="Q3429" t="s">
        <v>8316</v>
      </c>
      <c r="R3429" t="s">
        <v>8317</v>
      </c>
      <c r="S3429" s="15">
        <f t="shared" si="214"/>
        <v>42508.179965277777</v>
      </c>
      <c r="T3429" s="15">
        <f t="shared" si="215"/>
        <v>42568.179965277777</v>
      </c>
    </row>
    <row r="3430" spans="1:20" ht="48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>
        <f t="shared" si="212"/>
        <v>107.42157000000002</v>
      </c>
      <c r="P3430">
        <f t="shared" si="213"/>
        <v>830633.59250851301</v>
      </c>
      <c r="Q3430" t="s">
        <v>8318</v>
      </c>
      <c r="R3430" t="s">
        <v>8354</v>
      </c>
      <c r="S3430" s="15">
        <f t="shared" si="214"/>
        <v>42508.541550925926</v>
      </c>
      <c r="T3430" s="15">
        <f t="shared" si="215"/>
        <v>42538.541550925926</v>
      </c>
    </row>
    <row r="3431" spans="1:20" ht="32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>
        <f t="shared" si="212"/>
        <v>159.97142857142856</v>
      </c>
      <c r="P3431">
        <f t="shared" si="213"/>
        <v>28697806.05882353</v>
      </c>
      <c r="Q3431" t="s">
        <v>8309</v>
      </c>
      <c r="R3431" t="s">
        <v>8310</v>
      </c>
      <c r="S3431" s="15">
        <f t="shared" si="214"/>
        <v>42508.677187499998</v>
      </c>
      <c r="T3431" s="15">
        <f t="shared" si="215"/>
        <v>42544.852083333331</v>
      </c>
    </row>
    <row r="3432" spans="1:20" ht="48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0.1</v>
      </c>
      <c r="P3432">
        <f t="shared" si="213"/>
        <v>1463648360</v>
      </c>
      <c r="Q3432" t="s">
        <v>8316</v>
      </c>
      <c r="R3432" t="s">
        <v>8356</v>
      </c>
      <c r="S3432" s="15">
        <f t="shared" si="214"/>
        <v>42509.374537037031</v>
      </c>
      <c r="T3432" s="15">
        <f t="shared" si="215"/>
        <v>42517.55</v>
      </c>
    </row>
    <row r="3433" spans="1:20" ht="64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>
        <f t="shared" si="212"/>
        <v>0</v>
      </c>
      <c r="P3433" t="e">
        <f t="shared" si="213"/>
        <v>#DIV/0!</v>
      </c>
      <c r="Q3433" t="s">
        <v>8335</v>
      </c>
      <c r="R3433" t="s">
        <v>8336</v>
      </c>
      <c r="S3433" s="15">
        <f t="shared" si="214"/>
        <v>42509.724328703705</v>
      </c>
      <c r="T3433" s="15">
        <f t="shared" si="215"/>
        <v>42539.724328703705</v>
      </c>
    </row>
    <row r="3434" spans="1:20" ht="48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>
        <f t="shared" si="212"/>
        <v>12.55</v>
      </c>
      <c r="P3434">
        <f t="shared" si="213"/>
        <v>292737267.80000001</v>
      </c>
      <c r="Q3434" t="s">
        <v>8316</v>
      </c>
      <c r="R3434" t="s">
        <v>8317</v>
      </c>
      <c r="S3434" s="15">
        <f t="shared" si="214"/>
        <v>42509.814108796301</v>
      </c>
      <c r="T3434" s="15">
        <f t="shared" si="215"/>
        <v>42539.814108796301</v>
      </c>
    </row>
    <row r="3435" spans="1:20" ht="48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>
        <f t="shared" si="212"/>
        <v>5.6666666666666661</v>
      </c>
      <c r="P3435">
        <f t="shared" si="213"/>
        <v>209104559.57142857</v>
      </c>
      <c r="Q3435" t="s">
        <v>8335</v>
      </c>
      <c r="R3435" t="s">
        <v>8336</v>
      </c>
      <c r="S3435" s="15">
        <f t="shared" si="214"/>
        <v>42510.341631944444</v>
      </c>
      <c r="T3435" s="15">
        <f t="shared" si="215"/>
        <v>42540.341631944444</v>
      </c>
    </row>
    <row r="3436" spans="1:20" ht="48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>
        <f t="shared" si="212"/>
        <v>13.13</v>
      </c>
      <c r="P3436">
        <f t="shared" si="213"/>
        <v>14492620.257425742</v>
      </c>
      <c r="Q3436" t="s">
        <v>8318</v>
      </c>
      <c r="R3436" t="s">
        <v>8320</v>
      </c>
      <c r="S3436" s="15">
        <f t="shared" si="214"/>
        <v>42510.604699074072</v>
      </c>
      <c r="T3436" s="15">
        <f t="shared" si="215"/>
        <v>42540.604699074072</v>
      </c>
    </row>
    <row r="3437" spans="1:20" ht="48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>
        <f t="shared" si="212"/>
        <v>100</v>
      </c>
      <c r="P3437">
        <f t="shared" si="213"/>
        <v>52277550.75</v>
      </c>
      <c r="Q3437" t="s">
        <v>8316</v>
      </c>
      <c r="R3437" t="s">
        <v>8317</v>
      </c>
      <c r="S3437" s="15">
        <f t="shared" si="214"/>
        <v>42510.798854166671</v>
      </c>
      <c r="T3437" s="15">
        <f t="shared" si="215"/>
        <v>42533.708333333328</v>
      </c>
    </row>
    <row r="3438" spans="1:20" ht="48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>
        <f t="shared" si="212"/>
        <v>0.16666666666666669</v>
      </c>
      <c r="P3438">
        <f t="shared" si="213"/>
        <v>1463783521</v>
      </c>
      <c r="Q3438" t="s">
        <v>8316</v>
      </c>
      <c r="R3438" t="s">
        <v>8317</v>
      </c>
      <c r="S3438" s="15">
        <f t="shared" si="214"/>
        <v>42510.938900462963</v>
      </c>
      <c r="T3438" s="15">
        <f t="shared" si="215"/>
        <v>42540.938900462963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>
        <f t="shared" si="212"/>
        <v>100</v>
      </c>
      <c r="P3439">
        <f t="shared" si="213"/>
        <v>52279288.607142858</v>
      </c>
      <c r="Q3439" t="s">
        <v>8316</v>
      </c>
      <c r="R3439" t="s">
        <v>8356</v>
      </c>
      <c r="S3439" s="15">
        <f t="shared" si="214"/>
        <v>42511.362048611118</v>
      </c>
      <c r="T3439" s="15">
        <f t="shared" si="215"/>
        <v>42541.362048611118</v>
      </c>
    </row>
    <row r="3440" spans="1:20" ht="48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>
        <f t="shared" si="212"/>
        <v>0</v>
      </c>
      <c r="P3440" t="e">
        <f t="shared" si="213"/>
        <v>#DIV/0!</v>
      </c>
      <c r="Q3440" t="s">
        <v>8316</v>
      </c>
      <c r="R3440" t="s">
        <v>8317</v>
      </c>
      <c r="S3440" s="15">
        <f t="shared" si="214"/>
        <v>42511.698101851856</v>
      </c>
      <c r="T3440" s="15">
        <f t="shared" si="215"/>
        <v>42535.787500000006</v>
      </c>
    </row>
    <row r="3441" spans="1:20" ht="48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>
        <f t="shared" si="212"/>
        <v>108.70406189555126</v>
      </c>
      <c r="P3441">
        <f t="shared" si="213"/>
        <v>29874549.06122449</v>
      </c>
      <c r="Q3441" t="s">
        <v>8316</v>
      </c>
      <c r="R3441" t="s">
        <v>8317</v>
      </c>
      <c r="S3441" s="15">
        <f t="shared" si="214"/>
        <v>42511.741944444439</v>
      </c>
      <c r="T3441" s="15">
        <f t="shared" si="215"/>
        <v>42523.916666666672</v>
      </c>
    </row>
    <row r="3442" spans="1:20" ht="32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>
        <f t="shared" si="212"/>
        <v>101.66666666666666</v>
      </c>
      <c r="P3442">
        <f t="shared" si="213"/>
        <v>146392559</v>
      </c>
      <c r="Q3442" t="s">
        <v>8316</v>
      </c>
      <c r="R3442" t="s">
        <v>8317</v>
      </c>
      <c r="S3442" s="15">
        <f t="shared" si="214"/>
        <v>42512.58321759259</v>
      </c>
      <c r="T3442" s="15">
        <f t="shared" si="215"/>
        <v>42526.58321759259</v>
      </c>
    </row>
    <row r="3443" spans="1:20" ht="48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>
        <f t="shared" si="212"/>
        <v>28.666666666666668</v>
      </c>
      <c r="P3443">
        <f t="shared" si="213"/>
        <v>243988225.16666666</v>
      </c>
      <c r="Q3443" t="s">
        <v>8316</v>
      </c>
      <c r="R3443" t="s">
        <v>8317</v>
      </c>
      <c r="S3443" s="15">
        <f t="shared" si="214"/>
        <v>42512.626747685179</v>
      </c>
      <c r="T3443" s="15">
        <f t="shared" si="215"/>
        <v>42572.626747685179</v>
      </c>
    </row>
    <row r="3444" spans="1:20" ht="48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>
        <f t="shared" si="212"/>
        <v>233.21535</v>
      </c>
      <c r="P3444">
        <f t="shared" si="213"/>
        <v>1395553.4089609152</v>
      </c>
      <c r="Q3444" t="s">
        <v>8316</v>
      </c>
      <c r="R3444" t="s">
        <v>8356</v>
      </c>
      <c r="S3444" s="15">
        <f t="shared" si="214"/>
        <v>42512.698217592595</v>
      </c>
      <c r="T3444" s="15">
        <f t="shared" si="215"/>
        <v>42572.698217592595</v>
      </c>
    </row>
    <row r="3445" spans="1:20" ht="48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>
        <f t="shared" si="212"/>
        <v>101</v>
      </c>
      <c r="P3445">
        <f t="shared" si="213"/>
        <v>38525409.394736841</v>
      </c>
      <c r="Q3445" t="s">
        <v>8316</v>
      </c>
      <c r="R3445" t="s">
        <v>8317</v>
      </c>
      <c r="S3445" s="15">
        <f t="shared" si="214"/>
        <v>42513.045798611114</v>
      </c>
      <c r="T3445" s="15">
        <f t="shared" si="215"/>
        <v>42543.045798611114</v>
      </c>
    </row>
    <row r="3446" spans="1:20" ht="48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>
        <f t="shared" si="212"/>
        <v>153.4</v>
      </c>
      <c r="P3446">
        <f t="shared" si="213"/>
        <v>104569369.42857143</v>
      </c>
      <c r="Q3446" t="s">
        <v>8316</v>
      </c>
      <c r="R3446" t="s">
        <v>8317</v>
      </c>
      <c r="S3446" s="15">
        <f t="shared" si="214"/>
        <v>42513.110787037032</v>
      </c>
      <c r="T3446" s="15">
        <f t="shared" si="215"/>
        <v>42534.708333333328</v>
      </c>
    </row>
    <row r="3447" spans="1:20" ht="48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>
        <f t="shared" si="212"/>
        <v>2.5000000000000001E-2</v>
      </c>
      <c r="P3447">
        <f t="shared" si="213"/>
        <v>1464045954</v>
      </c>
      <c r="Q3447" t="s">
        <v>8316</v>
      </c>
      <c r="R3447" t="s">
        <v>8317</v>
      </c>
      <c r="S3447" s="15">
        <f t="shared" si="214"/>
        <v>42513.976319444439</v>
      </c>
      <c r="T3447" s="15">
        <f t="shared" si="215"/>
        <v>42559.976319444439</v>
      </c>
    </row>
    <row r="3448" spans="1:20" ht="48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>
        <f t="shared" si="212"/>
        <v>2E-3</v>
      </c>
      <c r="P3448">
        <f t="shared" si="213"/>
        <v>1464085545</v>
      </c>
      <c r="Q3448" t="s">
        <v>8309</v>
      </c>
      <c r="R3448" t="s">
        <v>8312</v>
      </c>
      <c r="S3448" s="15">
        <f t="shared" si="214"/>
        <v>42514.434548611112</v>
      </c>
      <c r="T3448" s="15">
        <f t="shared" si="215"/>
        <v>42554.434548611112</v>
      </c>
    </row>
    <row r="3449" spans="1:20" ht="16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>
        <f t="shared" si="212"/>
        <v>108.49703703703703</v>
      </c>
      <c r="P3449">
        <f t="shared" si="213"/>
        <v>15251100.260416666</v>
      </c>
      <c r="Q3449" t="s">
        <v>8324</v>
      </c>
      <c r="R3449" t="s">
        <v>8329</v>
      </c>
      <c r="S3449" s="15">
        <f t="shared" si="214"/>
        <v>42514.666956018518</v>
      </c>
      <c r="T3449" s="15">
        <f t="shared" si="215"/>
        <v>42544.666956018518</v>
      </c>
    </row>
    <row r="3450" spans="1:20" ht="48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>
        <f t="shared" si="212"/>
        <v>42.76</v>
      </c>
      <c r="P3450">
        <f t="shared" si="213"/>
        <v>14788949.323232323</v>
      </c>
      <c r="Q3450" t="s">
        <v>8318</v>
      </c>
      <c r="R3450" t="s">
        <v>8347</v>
      </c>
      <c r="S3450" s="15">
        <f t="shared" si="214"/>
        <v>42514.671099537038</v>
      </c>
      <c r="T3450" s="15">
        <f t="shared" si="215"/>
        <v>42544.671099537038</v>
      </c>
    </row>
    <row r="3451" spans="1:20" ht="48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>
        <f t="shared" si="212"/>
        <v>0</v>
      </c>
      <c r="P3451" t="e">
        <f t="shared" si="213"/>
        <v>#DIV/0!</v>
      </c>
      <c r="Q3451" t="s">
        <v>8318</v>
      </c>
      <c r="R3451" t="s">
        <v>8319</v>
      </c>
      <c r="S3451" s="15">
        <f t="shared" si="214"/>
        <v>42515.061805555553</v>
      </c>
      <c r="T3451" s="15">
        <f t="shared" si="215"/>
        <v>42545.061805555553</v>
      </c>
    </row>
    <row r="3452" spans="1:20" ht="48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>
        <f t="shared" si="212"/>
        <v>0</v>
      </c>
      <c r="P3452" t="e">
        <f t="shared" si="213"/>
        <v>#DIV/0!</v>
      </c>
      <c r="Q3452" t="s">
        <v>8316</v>
      </c>
      <c r="R3452" t="s">
        <v>8317</v>
      </c>
      <c r="S3452" s="15">
        <f t="shared" si="214"/>
        <v>42515.078217592592</v>
      </c>
      <c r="T3452" s="15">
        <f t="shared" si="215"/>
        <v>42575.078217592592</v>
      </c>
    </row>
    <row r="3453" spans="1:20" ht="48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>
        <f t="shared" si="212"/>
        <v>22.05263157894737</v>
      </c>
      <c r="P3453">
        <f t="shared" si="213"/>
        <v>17025260.069767442</v>
      </c>
      <c r="Q3453" t="s">
        <v>8337</v>
      </c>
      <c r="R3453" t="s">
        <v>8338</v>
      </c>
      <c r="S3453" s="15">
        <f t="shared" si="214"/>
        <v>42515.439421296294</v>
      </c>
      <c r="T3453" s="15">
        <f t="shared" si="215"/>
        <v>42575.439421296294</v>
      </c>
    </row>
    <row r="3454" spans="1:20" ht="32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>
        <f t="shared" si="212"/>
        <v>102.63636363636364</v>
      </c>
      <c r="P3454">
        <f t="shared" si="213"/>
        <v>17640920.650602411</v>
      </c>
      <c r="Q3454" t="s">
        <v>8324</v>
      </c>
      <c r="R3454" t="s">
        <v>8325</v>
      </c>
      <c r="S3454" s="15">
        <f t="shared" si="214"/>
        <v>42515.71775462963</v>
      </c>
      <c r="T3454" s="15">
        <f t="shared" si="215"/>
        <v>42546.165972222225</v>
      </c>
    </row>
    <row r="3455" spans="1:20" ht="48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>
        <f t="shared" si="212"/>
        <v>0.1</v>
      </c>
      <c r="P3455">
        <f t="shared" si="213"/>
        <v>1464197269</v>
      </c>
      <c r="Q3455" t="s">
        <v>8318</v>
      </c>
      <c r="R3455" t="s">
        <v>8319</v>
      </c>
      <c r="S3455" s="15">
        <f t="shared" si="214"/>
        <v>42515.727650462963</v>
      </c>
      <c r="T3455" s="15">
        <f t="shared" si="215"/>
        <v>42545.727650462963</v>
      </c>
    </row>
    <row r="3456" spans="1:20" ht="48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>
        <f t="shared" si="212"/>
        <v>101.1</v>
      </c>
      <c r="P3456">
        <f t="shared" si="213"/>
        <v>244034876.83333334</v>
      </c>
      <c r="Q3456" t="s">
        <v>8337</v>
      </c>
      <c r="R3456" t="s">
        <v>8338</v>
      </c>
      <c r="S3456" s="15">
        <f t="shared" si="214"/>
        <v>42515.866446759261</v>
      </c>
      <c r="T3456" s="15">
        <f t="shared" si="215"/>
        <v>42530.866446759261</v>
      </c>
    </row>
    <row r="3457" spans="1:20" ht="48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>
        <f t="shared" si="212"/>
        <v>101.22222222222221</v>
      </c>
      <c r="P3457">
        <f t="shared" si="213"/>
        <v>25688155.561403509</v>
      </c>
      <c r="Q3457" t="s">
        <v>8309</v>
      </c>
      <c r="R3457" t="s">
        <v>8310</v>
      </c>
      <c r="S3457" s="15">
        <f t="shared" si="214"/>
        <v>42516.047071759262</v>
      </c>
      <c r="T3457" s="15">
        <f t="shared" si="215"/>
        <v>42556.047071759262</v>
      </c>
    </row>
    <row r="3458" spans="1:20" ht="48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>
        <f t="shared" ref="O3458:O3521" si="216">(E3458/D3458)*100</f>
        <v>123</v>
      </c>
      <c r="P3458">
        <f t="shared" ref="P3458:P3521" si="217">(J3458/L3458)</f>
        <v>183038436.375</v>
      </c>
      <c r="Q3458" t="s">
        <v>8316</v>
      </c>
      <c r="R3458" t="s">
        <v>8317</v>
      </c>
      <c r="S3458" s="15">
        <f t="shared" ref="S3458:S3521" si="218">(((J3458/60)/60)/24)+DATE(1970,1,1)</f>
        <v>42517.003368055557</v>
      </c>
      <c r="T3458" s="15">
        <f t="shared" ref="T3458:T3521" si="219">(((I3458/60)/60)/24)+DATE(1970,1,1)</f>
        <v>42547.003368055557</v>
      </c>
    </row>
    <row r="3459" spans="1:20" ht="48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>
        <f t="shared" si="216"/>
        <v>317.3272</v>
      </c>
      <c r="P3459">
        <f t="shared" si="217"/>
        <v>957213.54444444447</v>
      </c>
      <c r="Q3459" t="s">
        <v>8318</v>
      </c>
      <c r="R3459" t="s">
        <v>8348</v>
      </c>
      <c r="S3459" s="15">
        <f t="shared" si="218"/>
        <v>42519.6565162037</v>
      </c>
      <c r="T3459" s="15">
        <f t="shared" si="219"/>
        <v>42549.6565162037</v>
      </c>
    </row>
    <row r="3460" spans="1:20" ht="48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>
        <f t="shared" si="216"/>
        <v>5.7334999999999994</v>
      </c>
      <c r="P3460">
        <f t="shared" si="217"/>
        <v>77083512.947368428</v>
      </c>
      <c r="Q3460" t="s">
        <v>8318</v>
      </c>
      <c r="R3460" t="s">
        <v>8320</v>
      </c>
      <c r="S3460" s="15">
        <f t="shared" si="218"/>
        <v>42520.235486111109</v>
      </c>
      <c r="T3460" s="15">
        <f t="shared" si="219"/>
        <v>42572.583333333328</v>
      </c>
    </row>
    <row r="3461" spans="1:20" ht="48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>
        <f t="shared" si="216"/>
        <v>0.26222222222222225</v>
      </c>
      <c r="P3461">
        <f t="shared" si="217"/>
        <v>244106602.33333334</v>
      </c>
      <c r="Q3461" t="s">
        <v>8332</v>
      </c>
      <c r="R3461" t="s">
        <v>8333</v>
      </c>
      <c r="S3461" s="15">
        <f t="shared" si="218"/>
        <v>42520.847384259265</v>
      </c>
      <c r="T3461" s="15">
        <f t="shared" si="219"/>
        <v>42550.847384259265</v>
      </c>
    </row>
    <row r="3462" spans="1:20" ht="48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>
        <f t="shared" si="216"/>
        <v>101.51515151515152</v>
      </c>
      <c r="P3462">
        <f t="shared" si="217"/>
        <v>63680595.478260867</v>
      </c>
      <c r="Q3462" t="s">
        <v>8316</v>
      </c>
      <c r="R3462" t="s">
        <v>8317</v>
      </c>
      <c r="S3462" s="15">
        <f t="shared" si="218"/>
        <v>42521.010370370372</v>
      </c>
      <c r="T3462" s="15">
        <f t="shared" si="219"/>
        <v>42543.163194444445</v>
      </c>
    </row>
    <row r="3463" spans="1:20" ht="48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>
        <f t="shared" si="216"/>
        <v>289</v>
      </c>
      <c r="P3463">
        <f t="shared" si="217"/>
        <v>73233899.299999997</v>
      </c>
      <c r="Q3463" t="s">
        <v>8316</v>
      </c>
      <c r="R3463" t="s">
        <v>8317</v>
      </c>
      <c r="S3463" s="15">
        <f t="shared" si="218"/>
        <v>42521.291504629626</v>
      </c>
      <c r="T3463" s="15">
        <f t="shared" si="219"/>
        <v>42529.582638888889</v>
      </c>
    </row>
    <row r="3464" spans="1:20" ht="16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>
        <f t="shared" si="216"/>
        <v>128</v>
      </c>
      <c r="P3464">
        <f t="shared" si="217"/>
        <v>56334974.384615384</v>
      </c>
      <c r="Q3464" t="s">
        <v>8316</v>
      </c>
      <c r="R3464" t="s">
        <v>8317</v>
      </c>
      <c r="S3464" s="15">
        <f t="shared" si="218"/>
        <v>42521.654328703706</v>
      </c>
      <c r="T3464" s="15">
        <f t="shared" si="219"/>
        <v>42551.654328703706</v>
      </c>
    </row>
    <row r="3465" spans="1:20" ht="48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>
        <f t="shared" si="216"/>
        <v>22.494285714285713</v>
      </c>
      <c r="P3465">
        <f t="shared" si="217"/>
        <v>29295262.18</v>
      </c>
      <c r="Q3465" t="s">
        <v>8318</v>
      </c>
      <c r="R3465" t="s">
        <v>8320</v>
      </c>
      <c r="S3465" s="15">
        <f t="shared" si="218"/>
        <v>42522.276724537034</v>
      </c>
      <c r="T3465" s="15">
        <f t="shared" si="219"/>
        <v>42553.166666666672</v>
      </c>
    </row>
    <row r="3466" spans="1:20" ht="48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>
        <f t="shared" si="216"/>
        <v>103.20666666666666</v>
      </c>
      <c r="P3466">
        <f t="shared" si="217"/>
        <v>8092647.7955801105</v>
      </c>
      <c r="Q3466" t="s">
        <v>8316</v>
      </c>
      <c r="R3466" t="s">
        <v>8317</v>
      </c>
      <c r="S3466" s="15">
        <f t="shared" si="218"/>
        <v>42522.347812499997</v>
      </c>
      <c r="T3466" s="15">
        <f t="shared" si="219"/>
        <v>42552.347812499997</v>
      </c>
    </row>
    <row r="3467" spans="1:20" ht="48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>
        <f t="shared" si="216"/>
        <v>377.73333333333335</v>
      </c>
      <c r="P3467">
        <f t="shared" si="217"/>
        <v>10538183.014388489</v>
      </c>
      <c r="Q3467" t="s">
        <v>8321</v>
      </c>
      <c r="R3467" t="s">
        <v>8322</v>
      </c>
      <c r="S3467" s="15">
        <f t="shared" si="218"/>
        <v>42522.789803240739</v>
      </c>
      <c r="T3467" s="15">
        <f t="shared" si="219"/>
        <v>42551.789803240739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>
        <f t="shared" si="216"/>
        <v>130.44999999999999</v>
      </c>
      <c r="P3468">
        <f t="shared" si="217"/>
        <v>20925932.185714286</v>
      </c>
      <c r="Q3468" t="s">
        <v>8324</v>
      </c>
      <c r="R3468" t="s">
        <v>8326</v>
      </c>
      <c r="S3468" s="15">
        <f t="shared" si="218"/>
        <v>42522.880243055552</v>
      </c>
      <c r="T3468" s="15">
        <f t="shared" si="219"/>
        <v>42582.822916666672</v>
      </c>
    </row>
    <row r="3469" spans="1:20" ht="48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>
        <f t="shared" si="216"/>
        <v>0.33512064343163539</v>
      </c>
      <c r="P3469">
        <f t="shared" si="217"/>
        <v>1464827780</v>
      </c>
      <c r="Q3469" t="s">
        <v>8316</v>
      </c>
      <c r="R3469" t="s">
        <v>8356</v>
      </c>
      <c r="S3469" s="15">
        <f t="shared" si="218"/>
        <v>42523.025231481486</v>
      </c>
      <c r="T3469" s="15">
        <f t="shared" si="219"/>
        <v>42583.025231481486</v>
      </c>
    </row>
    <row r="3470" spans="1:20" ht="48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>
        <f t="shared" si="216"/>
        <v>109.375</v>
      </c>
      <c r="P3470">
        <f t="shared" si="217"/>
        <v>77097215.210526317</v>
      </c>
      <c r="Q3470" t="s">
        <v>8316</v>
      </c>
      <c r="R3470" t="s">
        <v>8317</v>
      </c>
      <c r="S3470" s="15">
        <f t="shared" si="218"/>
        <v>42523.248715277776</v>
      </c>
      <c r="T3470" s="15">
        <f t="shared" si="219"/>
        <v>42537.248715277776</v>
      </c>
    </row>
    <row r="3471" spans="1:20" ht="96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>
        <f t="shared" si="216"/>
        <v>100</v>
      </c>
      <c r="P3471">
        <f t="shared" si="217"/>
        <v>77097599.894736841</v>
      </c>
      <c r="Q3471" t="s">
        <v>8324</v>
      </c>
      <c r="R3471" t="s">
        <v>8325</v>
      </c>
      <c r="S3471" s="15">
        <f t="shared" si="218"/>
        <v>42523.333310185189</v>
      </c>
      <c r="T3471" s="15">
        <f t="shared" si="219"/>
        <v>42538.204861111109</v>
      </c>
    </row>
    <row r="3472" spans="1:20" ht="48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>
        <f t="shared" si="216"/>
        <v>2.4500000000000002</v>
      </c>
      <c r="P3472">
        <f t="shared" si="217"/>
        <v>488296489.33333331</v>
      </c>
      <c r="Q3472" t="s">
        <v>8316</v>
      </c>
      <c r="R3472" t="s">
        <v>8317</v>
      </c>
      <c r="S3472" s="15">
        <f t="shared" si="218"/>
        <v>42523.739212962959</v>
      </c>
      <c r="T3472" s="15">
        <f t="shared" si="219"/>
        <v>42553.739212962959</v>
      </c>
    </row>
    <row r="3473" spans="1:20" ht="48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>
        <f t="shared" si="216"/>
        <v>157.9</v>
      </c>
      <c r="P3473">
        <f t="shared" si="217"/>
        <v>18085445.827160493</v>
      </c>
      <c r="Q3473" t="s">
        <v>8318</v>
      </c>
      <c r="R3473" t="s">
        <v>8354</v>
      </c>
      <c r="S3473" s="15">
        <f t="shared" si="218"/>
        <v>42524.105462962965</v>
      </c>
      <c r="T3473" s="15">
        <f t="shared" si="219"/>
        <v>42551.416666666672</v>
      </c>
    </row>
    <row r="3474" spans="1:20" ht="48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>
        <f t="shared" si="216"/>
        <v>13.307692307692307</v>
      </c>
      <c r="P3474">
        <f t="shared" si="217"/>
        <v>63693023.304347828</v>
      </c>
      <c r="Q3474" t="s">
        <v>8337</v>
      </c>
      <c r="R3474" t="s">
        <v>8338</v>
      </c>
      <c r="S3474" s="15">
        <f t="shared" si="218"/>
        <v>42524.318703703699</v>
      </c>
      <c r="T3474" s="15">
        <f t="shared" si="219"/>
        <v>42554.318703703699</v>
      </c>
    </row>
    <row r="3475" spans="1:20" ht="48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>
        <f t="shared" si="216"/>
        <v>10.5</v>
      </c>
      <c r="P3475">
        <f t="shared" si="217"/>
        <v>732471833</v>
      </c>
      <c r="Q3475" t="s">
        <v>8321</v>
      </c>
      <c r="R3475" t="s">
        <v>8357</v>
      </c>
      <c r="S3475" s="15">
        <f t="shared" si="218"/>
        <v>42524.36650462963</v>
      </c>
      <c r="T3475" s="15">
        <f t="shared" si="219"/>
        <v>42567.36650462963</v>
      </c>
    </row>
    <row r="3476" spans="1:20" ht="48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>
        <f t="shared" si="216"/>
        <v>109.16666666666666</v>
      </c>
      <c r="P3476">
        <f t="shared" si="217"/>
        <v>69759927.809523806</v>
      </c>
      <c r="Q3476" t="s">
        <v>8316</v>
      </c>
      <c r="R3476" t="s">
        <v>8317</v>
      </c>
      <c r="S3476" s="15">
        <f t="shared" si="218"/>
        <v>42524.53800925926</v>
      </c>
      <c r="T3476" s="15">
        <f t="shared" si="219"/>
        <v>42561.957638888889</v>
      </c>
    </row>
    <row r="3477" spans="1:20" ht="16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>
        <f t="shared" si="216"/>
        <v>2.7272727272727271</v>
      </c>
      <c r="P3477">
        <f t="shared" si="217"/>
        <v>488323228.66666669</v>
      </c>
      <c r="Q3477" t="s">
        <v>8321</v>
      </c>
      <c r="R3477" t="s">
        <v>8340</v>
      </c>
      <c r="S3477" s="15">
        <f t="shared" si="218"/>
        <v>42524.667662037042</v>
      </c>
      <c r="T3477" s="15">
        <f t="shared" si="219"/>
        <v>42549.667662037042</v>
      </c>
    </row>
    <row r="3478" spans="1:20" ht="48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>
        <f t="shared" si="216"/>
        <v>111.71428571428572</v>
      </c>
      <c r="P3478">
        <f t="shared" si="217"/>
        <v>48832654</v>
      </c>
      <c r="Q3478" t="s">
        <v>8316</v>
      </c>
      <c r="R3478" t="s">
        <v>8317</v>
      </c>
      <c r="S3478" s="15">
        <f t="shared" si="218"/>
        <v>42524.782638888893</v>
      </c>
      <c r="T3478" s="15">
        <f t="shared" si="219"/>
        <v>42544.782638888893</v>
      </c>
    </row>
    <row r="3479" spans="1:20" ht="48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>
        <f t="shared" si="216"/>
        <v>45.133333333333333</v>
      </c>
      <c r="P3479">
        <f t="shared" si="217"/>
        <v>122084302</v>
      </c>
      <c r="Q3479" t="s">
        <v>8337</v>
      </c>
      <c r="R3479" t="s">
        <v>8342</v>
      </c>
      <c r="S3479" s="15">
        <f t="shared" si="218"/>
        <v>42525.153055555551</v>
      </c>
      <c r="T3479" s="15">
        <f t="shared" si="219"/>
        <v>42555.153055555551</v>
      </c>
    </row>
    <row r="3480" spans="1:20" ht="48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>
        <f t="shared" si="216"/>
        <v>1.2</v>
      </c>
      <c r="P3480">
        <f t="shared" si="217"/>
        <v>732527580</v>
      </c>
      <c r="Q3480" t="s">
        <v>8318</v>
      </c>
      <c r="R3480" t="s">
        <v>8319</v>
      </c>
      <c r="S3480" s="15">
        <f t="shared" si="218"/>
        <v>42525.656944444447</v>
      </c>
      <c r="T3480" s="15">
        <f t="shared" si="219"/>
        <v>42555.656944444447</v>
      </c>
    </row>
    <row r="3481" spans="1:20" ht="48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>
        <f t="shared" si="216"/>
        <v>13.833333333333334</v>
      </c>
      <c r="P3481">
        <f t="shared" si="217"/>
        <v>183145010.375</v>
      </c>
      <c r="Q3481" t="s">
        <v>8309</v>
      </c>
      <c r="R3481" t="s">
        <v>8315</v>
      </c>
      <c r="S3481" s="15">
        <f t="shared" si="218"/>
        <v>42526.871331018512</v>
      </c>
      <c r="T3481" s="15">
        <f t="shared" si="219"/>
        <v>42556.871331018512</v>
      </c>
    </row>
    <row r="3482" spans="1:20" ht="48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>
        <f t="shared" si="216"/>
        <v>109.68181818181819</v>
      </c>
      <c r="P3482">
        <f t="shared" si="217"/>
        <v>22540928.215384614</v>
      </c>
      <c r="Q3482" t="s">
        <v>8324</v>
      </c>
      <c r="R3482" t="s">
        <v>8325</v>
      </c>
      <c r="S3482" s="15">
        <f t="shared" si="218"/>
        <v>42526.874236111107</v>
      </c>
      <c r="T3482" s="15">
        <f t="shared" si="219"/>
        <v>42556.874236111107</v>
      </c>
    </row>
    <row r="3483" spans="1:20" ht="48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>
        <f t="shared" si="216"/>
        <v>0.25</v>
      </c>
      <c r="P3483">
        <f t="shared" si="217"/>
        <v>1465171833</v>
      </c>
      <c r="Q3483" t="s">
        <v>8321</v>
      </c>
      <c r="R3483" t="s">
        <v>8323</v>
      </c>
      <c r="S3483" s="15">
        <f t="shared" si="218"/>
        <v>42527.007326388892</v>
      </c>
      <c r="T3483" s="15">
        <f t="shared" si="219"/>
        <v>42587.007326388892</v>
      </c>
    </row>
    <row r="3484" spans="1:20" ht="48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>
        <f t="shared" si="216"/>
        <v>0</v>
      </c>
      <c r="P3484" t="e">
        <f t="shared" si="217"/>
        <v>#DIV/0!</v>
      </c>
      <c r="Q3484" t="s">
        <v>8316</v>
      </c>
      <c r="R3484" t="s">
        <v>8358</v>
      </c>
      <c r="S3484" s="15">
        <f t="shared" si="218"/>
        <v>42527.00953703704</v>
      </c>
      <c r="T3484" s="15">
        <f t="shared" si="219"/>
        <v>42582.291666666672</v>
      </c>
    </row>
    <row r="3485" spans="1:20" ht="64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>
        <f t="shared" si="216"/>
        <v>21.5075</v>
      </c>
      <c r="P3485">
        <f t="shared" si="217"/>
        <v>52329473.5</v>
      </c>
      <c r="Q3485" t="s">
        <v>8318</v>
      </c>
      <c r="R3485" t="s">
        <v>8320</v>
      </c>
      <c r="S3485" s="15">
        <f t="shared" si="218"/>
        <v>42527.625671296293</v>
      </c>
      <c r="T3485" s="15">
        <f t="shared" si="219"/>
        <v>42557.625671296293</v>
      </c>
    </row>
    <row r="3486" spans="1:20" ht="16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>
        <f t="shared" si="216"/>
        <v>0.41666666666666669</v>
      </c>
      <c r="P3486">
        <f t="shared" si="217"/>
        <v>1465227446</v>
      </c>
      <c r="Q3486" t="s">
        <v>8309</v>
      </c>
      <c r="R3486" t="s">
        <v>8313</v>
      </c>
      <c r="S3486" s="15">
        <f t="shared" si="218"/>
        <v>42527.650995370372</v>
      </c>
      <c r="T3486" s="15">
        <f t="shared" si="219"/>
        <v>42537.650995370372</v>
      </c>
    </row>
    <row r="3487" spans="1:20" ht="32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>
        <f t="shared" si="216"/>
        <v>23.416</v>
      </c>
      <c r="P3487">
        <f t="shared" si="217"/>
        <v>32562321.844444446</v>
      </c>
      <c r="Q3487" t="s">
        <v>8316</v>
      </c>
      <c r="R3487" t="s">
        <v>8356</v>
      </c>
      <c r="S3487" s="15">
        <f t="shared" si="218"/>
        <v>42528.542627314819</v>
      </c>
      <c r="T3487" s="15">
        <f t="shared" si="219"/>
        <v>42560.082638888889</v>
      </c>
    </row>
    <row r="3488" spans="1:20" ht="48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>
        <f t="shared" si="216"/>
        <v>0.68399999999999994</v>
      </c>
      <c r="P3488">
        <f t="shared" si="217"/>
        <v>488437246.66666669</v>
      </c>
      <c r="Q3488" t="s">
        <v>8318</v>
      </c>
      <c r="R3488" t="s">
        <v>8319</v>
      </c>
      <c r="S3488" s="15">
        <f t="shared" si="218"/>
        <v>42528.626620370371</v>
      </c>
      <c r="T3488" s="15">
        <f t="shared" si="219"/>
        <v>42573.626620370371</v>
      </c>
    </row>
    <row r="3489" spans="1:20" ht="32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>
        <f t="shared" si="216"/>
        <v>0.51</v>
      </c>
      <c r="P3489">
        <f t="shared" si="217"/>
        <v>488445102.66666669</v>
      </c>
      <c r="Q3489" t="s">
        <v>8332</v>
      </c>
      <c r="R3489" t="s">
        <v>8334</v>
      </c>
      <c r="S3489" s="15">
        <f t="shared" si="218"/>
        <v>42528.899398148147</v>
      </c>
      <c r="T3489" s="15">
        <f t="shared" si="219"/>
        <v>42588.899398148147</v>
      </c>
    </row>
    <row r="3490" spans="1:20" ht="48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>
        <f t="shared" si="216"/>
        <v>1.044</v>
      </c>
      <c r="P3490">
        <f t="shared" si="217"/>
        <v>488447645.66666669</v>
      </c>
      <c r="Q3490" t="s">
        <v>8318</v>
      </c>
      <c r="R3490" t="s">
        <v>8319</v>
      </c>
      <c r="S3490" s="15">
        <f t="shared" si="218"/>
        <v>42528.987696759257</v>
      </c>
      <c r="T3490" s="15">
        <f t="shared" si="219"/>
        <v>42558.987696759257</v>
      </c>
    </row>
    <row r="3491" spans="1:20" ht="32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>
        <f t="shared" si="216"/>
        <v>150</v>
      </c>
      <c r="P3491">
        <f t="shared" si="217"/>
        <v>162816211.33333334</v>
      </c>
      <c r="Q3491" t="s">
        <v>8316</v>
      </c>
      <c r="R3491" t="s">
        <v>8317</v>
      </c>
      <c r="S3491" s="15">
        <f t="shared" si="218"/>
        <v>42529.022013888884</v>
      </c>
      <c r="T3491" s="15">
        <f t="shared" si="219"/>
        <v>42566.901388888888</v>
      </c>
    </row>
    <row r="3492" spans="1:20" ht="64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>
        <f t="shared" si="216"/>
        <v>62.839999999999996</v>
      </c>
      <c r="P3492">
        <f t="shared" si="217"/>
        <v>8569582.8654970769</v>
      </c>
      <c r="Q3492" t="s">
        <v>8318</v>
      </c>
      <c r="R3492" t="s">
        <v>8355</v>
      </c>
      <c r="S3492" s="15">
        <f t="shared" si="218"/>
        <v>42529.632754629631</v>
      </c>
      <c r="T3492" s="15">
        <f t="shared" si="219"/>
        <v>42556.207638888889</v>
      </c>
    </row>
    <row r="3493" spans="1:20" ht="32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>
        <f t="shared" si="216"/>
        <v>1.4999999999999999E-2</v>
      </c>
      <c r="P3493">
        <f t="shared" si="217"/>
        <v>488469044.66666669</v>
      </c>
      <c r="Q3493" t="s">
        <v>8321</v>
      </c>
      <c r="R3493" t="s">
        <v>8340</v>
      </c>
      <c r="S3493" s="15">
        <f t="shared" si="218"/>
        <v>42529.730717592596</v>
      </c>
      <c r="T3493" s="15">
        <f t="shared" si="219"/>
        <v>42559.730717592596</v>
      </c>
    </row>
    <row r="3494" spans="1:20" ht="48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>
        <f t="shared" si="216"/>
        <v>1.6250000000000001E-2</v>
      </c>
      <c r="P3494">
        <f t="shared" si="217"/>
        <v>732713866.5</v>
      </c>
      <c r="Q3494" t="s">
        <v>8332</v>
      </c>
      <c r="R3494" t="s">
        <v>8334</v>
      </c>
      <c r="S3494" s="15">
        <f t="shared" si="218"/>
        <v>42529.969131944439</v>
      </c>
      <c r="T3494" s="15">
        <f t="shared" si="219"/>
        <v>42549.969131944439</v>
      </c>
    </row>
    <row r="3495" spans="1:20" ht="48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>
        <f t="shared" si="216"/>
        <v>107.77777777777777</v>
      </c>
      <c r="P3495">
        <f t="shared" si="217"/>
        <v>17039867.383720931</v>
      </c>
      <c r="Q3495" t="s">
        <v>8337</v>
      </c>
      <c r="R3495" t="s">
        <v>8338</v>
      </c>
      <c r="S3495" s="15">
        <f t="shared" si="218"/>
        <v>42529.979108796295</v>
      </c>
      <c r="T3495" s="15">
        <f t="shared" si="219"/>
        <v>42550.979108796295</v>
      </c>
    </row>
    <row r="3496" spans="1:20" ht="48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>
        <f t="shared" si="216"/>
        <v>68.153599999999997</v>
      </c>
      <c r="P3496">
        <f t="shared" si="217"/>
        <v>4211253.4425287358</v>
      </c>
      <c r="Q3496" t="s">
        <v>8316</v>
      </c>
      <c r="R3496" t="s">
        <v>8356</v>
      </c>
      <c r="S3496" s="15">
        <f t="shared" si="218"/>
        <v>42530.993032407408</v>
      </c>
      <c r="T3496" s="15">
        <f t="shared" si="219"/>
        <v>42560.993032407408</v>
      </c>
    </row>
    <row r="3497" spans="1:20" ht="48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>
        <f t="shared" si="216"/>
        <v>20.16</v>
      </c>
      <c r="P3497">
        <f t="shared" si="217"/>
        <v>146553367.19999999</v>
      </c>
      <c r="Q3497" t="s">
        <v>8316</v>
      </c>
      <c r="R3497" t="s">
        <v>8317</v>
      </c>
      <c r="S3497" s="15">
        <f t="shared" si="218"/>
        <v>42531.195277777777</v>
      </c>
      <c r="T3497" s="15">
        <f t="shared" si="219"/>
        <v>42555.166666666672</v>
      </c>
    </row>
    <row r="3498" spans="1:20" ht="48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>
        <f t="shared" si="216"/>
        <v>11.985714285714286</v>
      </c>
      <c r="P3498">
        <f t="shared" si="217"/>
        <v>97702435.799999997</v>
      </c>
      <c r="Q3498" t="s">
        <v>8316</v>
      </c>
      <c r="R3498" t="s">
        <v>8356</v>
      </c>
      <c r="S3498" s="15">
        <f t="shared" si="218"/>
        <v>42531.228437500002</v>
      </c>
      <c r="T3498" s="15">
        <f t="shared" si="219"/>
        <v>42561.228437500002</v>
      </c>
    </row>
    <row r="3499" spans="1:20" ht="48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>
        <f t="shared" si="216"/>
        <v>114.99999999999999</v>
      </c>
      <c r="P3499">
        <f t="shared" si="217"/>
        <v>146560153.19999999</v>
      </c>
      <c r="Q3499" t="s">
        <v>8316</v>
      </c>
      <c r="R3499" t="s">
        <v>8358</v>
      </c>
      <c r="S3499" s="15">
        <f t="shared" si="218"/>
        <v>42531.980694444443</v>
      </c>
      <c r="T3499" s="15">
        <f t="shared" si="219"/>
        <v>42561.980694444443</v>
      </c>
    </row>
    <row r="3500" spans="1:20" ht="48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>
        <f t="shared" si="216"/>
        <v>170.625</v>
      </c>
      <c r="P3500">
        <f t="shared" si="217"/>
        <v>73280386.900000006</v>
      </c>
      <c r="Q3500" t="s">
        <v>8316</v>
      </c>
      <c r="R3500" t="s">
        <v>8317</v>
      </c>
      <c r="S3500" s="15">
        <f t="shared" si="218"/>
        <v>42532.052523148144</v>
      </c>
      <c r="T3500" s="15">
        <f t="shared" si="219"/>
        <v>42560.166666666672</v>
      </c>
    </row>
    <row r="3501" spans="1:20" ht="48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>
        <f t="shared" si="216"/>
        <v>5.6833333333333336</v>
      </c>
      <c r="P3501">
        <f t="shared" si="217"/>
        <v>162852237.55555555</v>
      </c>
      <c r="Q3501" t="s">
        <v>8318</v>
      </c>
      <c r="R3501" t="s">
        <v>8319</v>
      </c>
      <c r="S3501" s="15">
        <f t="shared" si="218"/>
        <v>42532.774745370371</v>
      </c>
      <c r="T3501" s="15">
        <f t="shared" si="219"/>
        <v>42552.774745370371</v>
      </c>
    </row>
    <row r="3502" spans="1:20" ht="48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>
        <f t="shared" si="216"/>
        <v>2E-3</v>
      </c>
      <c r="P3502">
        <f t="shared" si="217"/>
        <v>1465791614</v>
      </c>
      <c r="Q3502" t="s">
        <v>8309</v>
      </c>
      <c r="R3502" t="s">
        <v>8313</v>
      </c>
      <c r="S3502" s="15">
        <f t="shared" si="218"/>
        <v>42534.180717592593</v>
      </c>
      <c r="T3502" s="15">
        <f t="shared" si="219"/>
        <v>42594.180717592593</v>
      </c>
    </row>
    <row r="3503" spans="1:20" ht="16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>
        <f t="shared" si="216"/>
        <v>0.80999999999999994</v>
      </c>
      <c r="P3503">
        <f t="shared" si="217"/>
        <v>366450149.75</v>
      </c>
      <c r="Q3503" t="s">
        <v>8332</v>
      </c>
      <c r="R3503" t="s">
        <v>8333</v>
      </c>
      <c r="S3503" s="15">
        <f t="shared" si="218"/>
        <v>42534.284710648149</v>
      </c>
      <c r="T3503" s="15">
        <f t="shared" si="219"/>
        <v>42564.284710648149</v>
      </c>
    </row>
    <row r="3504" spans="1:20" ht="48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>
        <f t="shared" si="216"/>
        <v>86.135181975736558</v>
      </c>
      <c r="P3504">
        <f t="shared" si="217"/>
        <v>146583056</v>
      </c>
      <c r="Q3504" t="s">
        <v>8316</v>
      </c>
      <c r="R3504" t="s">
        <v>8317</v>
      </c>
      <c r="S3504" s="15">
        <f t="shared" si="218"/>
        <v>42534.631481481483</v>
      </c>
      <c r="T3504" s="15">
        <f t="shared" si="219"/>
        <v>42562.631481481483</v>
      </c>
    </row>
    <row r="3505" spans="1:20" ht="32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>
        <f t="shared" si="216"/>
        <v>0.31</v>
      </c>
      <c r="P3505">
        <f t="shared" si="217"/>
        <v>732916061.5</v>
      </c>
      <c r="Q3505" t="s">
        <v>8316</v>
      </c>
      <c r="R3505" t="s">
        <v>8356</v>
      </c>
      <c r="S3505" s="15">
        <f t="shared" si="218"/>
        <v>42534.649571759262</v>
      </c>
      <c r="T3505" s="15">
        <f t="shared" si="219"/>
        <v>42553.649571759262</v>
      </c>
    </row>
    <row r="3506" spans="1:20" ht="48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>
        <f t="shared" si="216"/>
        <v>0</v>
      </c>
      <c r="P3506" t="e">
        <f t="shared" si="217"/>
        <v>#DIV/0!</v>
      </c>
      <c r="Q3506" t="s">
        <v>8316</v>
      </c>
      <c r="R3506" t="s">
        <v>8317</v>
      </c>
      <c r="S3506" s="15">
        <f t="shared" si="218"/>
        <v>42534.866875</v>
      </c>
      <c r="T3506" s="15">
        <f t="shared" si="219"/>
        <v>42564.866875</v>
      </c>
    </row>
    <row r="3507" spans="1:20" ht="48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>
        <f t="shared" si="216"/>
        <v>318.69988910451895</v>
      </c>
      <c r="P3507">
        <f t="shared" si="217"/>
        <v>8376305.04</v>
      </c>
      <c r="Q3507" t="s">
        <v>8316</v>
      </c>
      <c r="R3507" t="s">
        <v>8356</v>
      </c>
      <c r="S3507" s="15">
        <f t="shared" si="218"/>
        <v>42534.895625000005</v>
      </c>
      <c r="T3507" s="15">
        <f t="shared" si="219"/>
        <v>42564.895625000005</v>
      </c>
    </row>
    <row r="3508" spans="1:20" ht="48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>
        <f t="shared" si="216"/>
        <v>53</v>
      </c>
      <c r="P3508">
        <f t="shared" si="217"/>
        <v>162872959.8888889</v>
      </c>
      <c r="Q3508" t="s">
        <v>8316</v>
      </c>
      <c r="R3508" t="s">
        <v>8317</v>
      </c>
      <c r="S3508" s="15">
        <f t="shared" si="218"/>
        <v>42534.933321759265</v>
      </c>
      <c r="T3508" s="15">
        <f t="shared" si="219"/>
        <v>42554.832638888889</v>
      </c>
    </row>
    <row r="3509" spans="1:20" ht="48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>
        <f t="shared" si="216"/>
        <v>100.64400000000001</v>
      </c>
      <c r="P3509">
        <f t="shared" si="217"/>
        <v>73293335.349999994</v>
      </c>
      <c r="Q3509" t="s">
        <v>8316</v>
      </c>
      <c r="R3509" t="s">
        <v>8317</v>
      </c>
      <c r="S3509" s="15">
        <f t="shared" si="218"/>
        <v>42535.049849537041</v>
      </c>
      <c r="T3509" s="15">
        <f t="shared" si="219"/>
        <v>42556.049849537041</v>
      </c>
    </row>
    <row r="3510" spans="1:20" ht="32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>
        <f t="shared" si="216"/>
        <v>0.5</v>
      </c>
      <c r="P3510">
        <f t="shared" si="217"/>
        <v>732945347</v>
      </c>
      <c r="Q3510" t="s">
        <v>8332</v>
      </c>
      <c r="R3510" t="s">
        <v>8334</v>
      </c>
      <c r="S3510" s="15">
        <f t="shared" si="218"/>
        <v>42535.327476851846</v>
      </c>
      <c r="T3510" s="15">
        <f t="shared" si="219"/>
        <v>42565.327476851846</v>
      </c>
    </row>
    <row r="3511" spans="1:20" ht="48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>
        <f t="shared" si="216"/>
        <v>3.105</v>
      </c>
      <c r="P3511">
        <f t="shared" si="217"/>
        <v>209414990.42857143</v>
      </c>
      <c r="Q3511" t="s">
        <v>8318</v>
      </c>
      <c r="R3511" t="s">
        <v>8320</v>
      </c>
      <c r="S3511" s="15">
        <f t="shared" si="218"/>
        <v>42535.492280092592</v>
      </c>
      <c r="T3511" s="15">
        <f t="shared" si="219"/>
        <v>42565.492280092592</v>
      </c>
    </row>
    <row r="3512" spans="1:20" ht="48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>
        <f t="shared" si="216"/>
        <v>0.02</v>
      </c>
      <c r="P3512">
        <f t="shared" si="217"/>
        <v>1465921533</v>
      </c>
      <c r="Q3512" t="s">
        <v>8318</v>
      </c>
      <c r="R3512" t="s">
        <v>8319</v>
      </c>
      <c r="S3512" s="15">
        <f t="shared" si="218"/>
        <v>42535.68440972222</v>
      </c>
      <c r="T3512" s="15">
        <f t="shared" si="219"/>
        <v>42565.68440972222</v>
      </c>
    </row>
    <row r="3513" spans="1:20" ht="48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>
        <f t="shared" si="216"/>
        <v>102.60000000000001</v>
      </c>
      <c r="P3513">
        <f t="shared" si="217"/>
        <v>8010559.2349726772</v>
      </c>
      <c r="Q3513" t="s">
        <v>8337</v>
      </c>
      <c r="R3513" t="s">
        <v>8338</v>
      </c>
      <c r="S3513" s="15">
        <f t="shared" si="218"/>
        <v>42535.809490740736</v>
      </c>
      <c r="T3513" s="15">
        <f t="shared" si="219"/>
        <v>42565.809490740736</v>
      </c>
    </row>
    <row r="3514" spans="1:20" ht="48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>
        <f t="shared" si="216"/>
        <v>128.33333333333334</v>
      </c>
      <c r="P3514">
        <f t="shared" si="217"/>
        <v>104710496.85714285</v>
      </c>
      <c r="Q3514" t="s">
        <v>8316</v>
      </c>
      <c r="R3514" t="s">
        <v>8317</v>
      </c>
      <c r="S3514" s="15">
        <f t="shared" si="218"/>
        <v>42535.97865740741</v>
      </c>
      <c r="T3514" s="15">
        <f t="shared" si="219"/>
        <v>42595.97865740741</v>
      </c>
    </row>
    <row r="3515" spans="1:20" ht="64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>
        <f t="shared" si="216"/>
        <v>0</v>
      </c>
      <c r="P3515" t="e">
        <f t="shared" si="217"/>
        <v>#DIV/0!</v>
      </c>
      <c r="Q3515" t="s">
        <v>8318</v>
      </c>
      <c r="R3515" t="s">
        <v>8354</v>
      </c>
      <c r="S3515" s="15">
        <f t="shared" si="218"/>
        <v>42536.246620370366</v>
      </c>
      <c r="T3515" s="15">
        <f t="shared" si="219"/>
        <v>42566.289583333331</v>
      </c>
    </row>
    <row r="3516" spans="1:20" ht="48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>
        <f t="shared" si="216"/>
        <v>102.43783333333334</v>
      </c>
      <c r="P3516">
        <f t="shared" si="217"/>
        <v>13207218.432432432</v>
      </c>
      <c r="Q3516" t="s">
        <v>8337</v>
      </c>
      <c r="R3516" t="s">
        <v>8338</v>
      </c>
      <c r="S3516" s="15">
        <f t="shared" si="218"/>
        <v>42536.60701388889</v>
      </c>
      <c r="T3516" s="15">
        <f t="shared" si="219"/>
        <v>42566.60701388889</v>
      </c>
    </row>
    <row r="3517" spans="1:20" ht="48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>
        <f t="shared" si="216"/>
        <v>101.4</v>
      </c>
      <c r="P3517">
        <f t="shared" si="217"/>
        <v>54297010.074074075</v>
      </c>
      <c r="Q3517" t="s">
        <v>8316</v>
      </c>
      <c r="R3517" t="s">
        <v>8317</v>
      </c>
      <c r="S3517" s="15">
        <f t="shared" si="218"/>
        <v>42536.815648148149</v>
      </c>
      <c r="T3517" s="15">
        <f t="shared" si="219"/>
        <v>42566.815648148149</v>
      </c>
    </row>
    <row r="3518" spans="1:20" ht="48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>
        <f t="shared" si="216"/>
        <v>0.55833333333333335</v>
      </c>
      <c r="P3518">
        <f t="shared" si="217"/>
        <v>244337224.33333334</v>
      </c>
      <c r="Q3518" t="s">
        <v>8335</v>
      </c>
      <c r="R3518" t="s">
        <v>8336</v>
      </c>
      <c r="S3518" s="15">
        <f t="shared" si="218"/>
        <v>42536.862800925926</v>
      </c>
      <c r="T3518" s="15">
        <f t="shared" si="219"/>
        <v>42566.862800925926</v>
      </c>
    </row>
    <row r="3519" spans="1:20" ht="48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>
        <f t="shared" si="216"/>
        <v>133.46666666666667</v>
      </c>
      <c r="P3519">
        <f t="shared" si="217"/>
        <v>20945502.514285713</v>
      </c>
      <c r="Q3519" t="s">
        <v>8316</v>
      </c>
      <c r="R3519" t="s">
        <v>8317</v>
      </c>
      <c r="S3519" s="15">
        <f t="shared" si="218"/>
        <v>42538.73583333334</v>
      </c>
      <c r="T3519" s="15">
        <f t="shared" si="219"/>
        <v>42583.290972222225</v>
      </c>
    </row>
    <row r="3520" spans="1:20" ht="16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>
        <f t="shared" si="216"/>
        <v>0</v>
      </c>
      <c r="P3520" t="e">
        <f t="shared" si="217"/>
        <v>#DIV/0!</v>
      </c>
      <c r="Q3520" t="s">
        <v>8316</v>
      </c>
      <c r="R3520" t="s">
        <v>8317</v>
      </c>
      <c r="S3520" s="15">
        <f t="shared" si="218"/>
        <v>42538.742893518516</v>
      </c>
      <c r="T3520" s="15">
        <f t="shared" si="219"/>
        <v>42568.742893518516</v>
      </c>
    </row>
    <row r="3521" spans="1:20" ht="48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>
        <f t="shared" si="216"/>
        <v>4.0266666666666664</v>
      </c>
      <c r="P3521">
        <f t="shared" si="217"/>
        <v>366546717.25</v>
      </c>
      <c r="Q3521" t="s">
        <v>8316</v>
      </c>
      <c r="R3521" t="s">
        <v>8358</v>
      </c>
      <c r="S3521" s="15">
        <f t="shared" si="218"/>
        <v>42538.755428240736</v>
      </c>
      <c r="T3521" s="15">
        <f t="shared" si="219"/>
        <v>42598.755428240736</v>
      </c>
    </row>
    <row r="3522" spans="1:20" ht="80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>
        <f t="shared" ref="O3522:O3585" si="220">(E3522/D3522)*100</f>
        <v>4.24</v>
      </c>
      <c r="P3522">
        <f t="shared" ref="P3522:P3585" si="221">(J3522/L3522)</f>
        <v>209455284</v>
      </c>
      <c r="Q3522" t="s">
        <v>8318</v>
      </c>
      <c r="R3522" t="s">
        <v>8320</v>
      </c>
      <c r="S3522" s="15">
        <f t="shared" ref="S3522:S3585" si="222">(((J3522/60)/60)/24)+DATE(1970,1,1)</f>
        <v>42538.75680555556</v>
      </c>
      <c r="T3522" s="15">
        <f t="shared" ref="T3522:T3585" si="223">(((I3522/60)/60)/24)+DATE(1970,1,1)</f>
        <v>42563.785416666666</v>
      </c>
    </row>
    <row r="3523" spans="1:20" ht="32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>
        <f t="shared" si="220"/>
        <v>4.1000000000000002E-2</v>
      </c>
      <c r="P3523">
        <f t="shared" si="221"/>
        <v>244364723</v>
      </c>
      <c r="Q3523" t="s">
        <v>8332</v>
      </c>
      <c r="R3523" t="s">
        <v>8333</v>
      </c>
      <c r="S3523" s="15">
        <f t="shared" si="222"/>
        <v>42538.77243055556</v>
      </c>
      <c r="T3523" s="15">
        <f t="shared" si="223"/>
        <v>42565.758333333331</v>
      </c>
    </row>
    <row r="3524" spans="1:20" ht="48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>
        <f t="shared" si="220"/>
        <v>15.742857142857142</v>
      </c>
      <c r="P3524">
        <f t="shared" si="221"/>
        <v>122183771.83333333</v>
      </c>
      <c r="Q3524" t="s">
        <v>8316</v>
      </c>
      <c r="R3524" t="s">
        <v>8317</v>
      </c>
      <c r="S3524" s="15">
        <f t="shared" si="222"/>
        <v>42538.968310185184</v>
      </c>
      <c r="T3524" s="15">
        <f t="shared" si="223"/>
        <v>42568.029861111107</v>
      </c>
    </row>
    <row r="3525" spans="1:20" ht="32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>
        <f t="shared" si="220"/>
        <v>118.6</v>
      </c>
      <c r="P3525">
        <f t="shared" si="221"/>
        <v>56395439.230769232</v>
      </c>
      <c r="Q3525" t="s">
        <v>8309</v>
      </c>
      <c r="R3525" t="s">
        <v>8311</v>
      </c>
      <c r="S3525" s="15">
        <f t="shared" si="222"/>
        <v>42539.849768518514</v>
      </c>
      <c r="T3525" s="15">
        <f t="shared" si="223"/>
        <v>42569.849768518514</v>
      </c>
    </row>
    <row r="3526" spans="1:20" ht="48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>
        <f t="shared" si="220"/>
        <v>0.88500000000000001</v>
      </c>
      <c r="P3526">
        <f t="shared" si="221"/>
        <v>293269136.19999999</v>
      </c>
      <c r="Q3526" t="s">
        <v>8316</v>
      </c>
      <c r="R3526" t="s">
        <v>8317</v>
      </c>
      <c r="S3526" s="15">
        <f t="shared" si="222"/>
        <v>42540.593530092592</v>
      </c>
      <c r="T3526" s="15">
        <f t="shared" si="223"/>
        <v>42570.593530092592</v>
      </c>
    </row>
    <row r="3527" spans="1:20" ht="48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>
        <f t="shared" si="220"/>
        <v>101</v>
      </c>
      <c r="P3527">
        <f t="shared" si="221"/>
        <v>37600618.743589744</v>
      </c>
      <c r="Q3527" t="s">
        <v>8316</v>
      </c>
      <c r="R3527" t="s">
        <v>8317</v>
      </c>
      <c r="S3527" s="15">
        <f t="shared" si="222"/>
        <v>42541.501516203702</v>
      </c>
      <c r="T3527" s="15">
        <f t="shared" si="223"/>
        <v>42571.501516203702</v>
      </c>
    </row>
    <row r="3528" spans="1:20" ht="16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>
        <f t="shared" si="220"/>
        <v>0</v>
      </c>
      <c r="P3528" t="e">
        <f t="shared" si="221"/>
        <v>#DIV/0!</v>
      </c>
      <c r="Q3528" t="s">
        <v>8309</v>
      </c>
      <c r="R3528" t="s">
        <v>8312</v>
      </c>
      <c r="S3528" s="15">
        <f t="shared" si="222"/>
        <v>42541.837511574078</v>
      </c>
      <c r="T3528" s="15">
        <f t="shared" si="223"/>
        <v>42557</v>
      </c>
    </row>
    <row r="3529" spans="1:20" ht="48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>
        <f t="shared" si="220"/>
        <v>102.298</v>
      </c>
      <c r="P3529">
        <f t="shared" si="221"/>
        <v>4540286.9442724455</v>
      </c>
      <c r="Q3529" t="s">
        <v>8318</v>
      </c>
      <c r="R3529" t="s">
        <v>8320</v>
      </c>
      <c r="S3529" s="15">
        <f t="shared" si="222"/>
        <v>42542.526423611111</v>
      </c>
      <c r="T3529" s="15">
        <f t="shared" si="223"/>
        <v>42601.165972222225</v>
      </c>
    </row>
    <row r="3530" spans="1:20" ht="48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>
        <f t="shared" si="220"/>
        <v>25.976666666666663</v>
      </c>
      <c r="P3530">
        <f t="shared" si="221"/>
        <v>17053617.534883723</v>
      </c>
      <c r="Q3530" t="s">
        <v>8318</v>
      </c>
      <c r="R3530" t="s">
        <v>8320</v>
      </c>
      <c r="S3530" s="15">
        <f t="shared" si="222"/>
        <v>42543.665601851855</v>
      </c>
      <c r="T3530" s="15">
        <f t="shared" si="223"/>
        <v>42572.729166666672</v>
      </c>
    </row>
    <row r="3531" spans="1:20" ht="48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>
        <f t="shared" si="220"/>
        <v>1.4500000000000002</v>
      </c>
      <c r="P3531">
        <f t="shared" si="221"/>
        <v>244436955.33333334</v>
      </c>
      <c r="Q3531" t="s">
        <v>8316</v>
      </c>
      <c r="R3531" t="s">
        <v>8317</v>
      </c>
      <c r="S3531" s="15">
        <f t="shared" si="222"/>
        <v>42543.788564814815</v>
      </c>
      <c r="T3531" s="15">
        <f t="shared" si="223"/>
        <v>42573.788564814815</v>
      </c>
    </row>
    <row r="3532" spans="1:20" ht="48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>
        <f t="shared" si="220"/>
        <v>136.80000000000001</v>
      </c>
      <c r="P3532">
        <f t="shared" si="221"/>
        <v>97775209.599999994</v>
      </c>
      <c r="Q3532" t="s">
        <v>8309</v>
      </c>
      <c r="R3532" t="s">
        <v>8314</v>
      </c>
      <c r="S3532" s="15">
        <f t="shared" si="222"/>
        <v>42543.862777777773</v>
      </c>
      <c r="T3532" s="15">
        <f t="shared" si="223"/>
        <v>42573.862777777773</v>
      </c>
    </row>
    <row r="3533" spans="1:20" ht="48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>
        <f t="shared" si="220"/>
        <v>123.6</v>
      </c>
      <c r="P3533">
        <f t="shared" si="221"/>
        <v>69843350.380952388</v>
      </c>
      <c r="Q3533" t="s">
        <v>8316</v>
      </c>
      <c r="R3533" t="s">
        <v>8317</v>
      </c>
      <c r="S3533" s="15">
        <f t="shared" si="222"/>
        <v>42544.814328703709</v>
      </c>
      <c r="T3533" s="15">
        <f t="shared" si="223"/>
        <v>42582.873611111107</v>
      </c>
    </row>
    <row r="3534" spans="1:20" ht="32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>
        <f t="shared" si="220"/>
        <v>103.44827586206897</v>
      </c>
      <c r="P3534">
        <f t="shared" si="221"/>
        <v>31207174.829787236</v>
      </c>
      <c r="Q3534" t="s">
        <v>8324</v>
      </c>
      <c r="R3534" t="s">
        <v>8326</v>
      </c>
      <c r="S3534" s="15">
        <f t="shared" si="222"/>
        <v>42545.125196759262</v>
      </c>
      <c r="T3534" s="15">
        <f t="shared" si="223"/>
        <v>42575.125196759262</v>
      </c>
    </row>
    <row r="3535" spans="1:20" ht="48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>
        <f t="shared" si="220"/>
        <v>107.55999999999999</v>
      </c>
      <c r="P3535">
        <f t="shared" si="221"/>
        <v>38599150.736842103</v>
      </c>
      <c r="Q3535" t="s">
        <v>8316</v>
      </c>
      <c r="R3535" t="s">
        <v>8317</v>
      </c>
      <c r="S3535" s="15">
        <f t="shared" si="222"/>
        <v>42545.478333333333</v>
      </c>
      <c r="T3535" s="15">
        <f t="shared" si="223"/>
        <v>42575.478333333333</v>
      </c>
    </row>
    <row r="3536" spans="1:20" ht="48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>
        <f t="shared" si="220"/>
        <v>0.26666666666666666</v>
      </c>
      <c r="P3536">
        <f t="shared" si="221"/>
        <v>733393667.5</v>
      </c>
      <c r="Q3536" t="s">
        <v>8318</v>
      </c>
      <c r="R3536" t="s">
        <v>8319</v>
      </c>
      <c r="S3536" s="15">
        <f t="shared" si="222"/>
        <v>42545.705266203702</v>
      </c>
      <c r="T3536" s="15">
        <f t="shared" si="223"/>
        <v>42582.666666666672</v>
      </c>
    </row>
    <row r="3537" spans="1:20" ht="80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>
        <f t="shared" si="220"/>
        <v>104.93333333333332</v>
      </c>
      <c r="P3537">
        <f t="shared" si="221"/>
        <v>37610084.35897436</v>
      </c>
      <c r="Q3537" t="s">
        <v>8316</v>
      </c>
      <c r="R3537" t="s">
        <v>8317</v>
      </c>
      <c r="S3537" s="15">
        <f t="shared" si="222"/>
        <v>42545.774189814809</v>
      </c>
      <c r="T3537" s="15">
        <f t="shared" si="223"/>
        <v>42605.774189814809</v>
      </c>
    </row>
    <row r="3538" spans="1:20" ht="48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>
        <f t="shared" si="220"/>
        <v>101.75</v>
      </c>
      <c r="P3538">
        <f t="shared" si="221"/>
        <v>54329159.148148149</v>
      </c>
      <c r="Q3538" t="s">
        <v>8316</v>
      </c>
      <c r="R3538" t="s">
        <v>8358</v>
      </c>
      <c r="S3538" s="15">
        <f t="shared" si="222"/>
        <v>42546.862233796302</v>
      </c>
      <c r="T3538" s="15">
        <f t="shared" si="223"/>
        <v>42575.958333333328</v>
      </c>
    </row>
    <row r="3539" spans="1:20" ht="48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>
        <f t="shared" si="220"/>
        <v>0.7142857142857143</v>
      </c>
      <c r="P3539">
        <f t="shared" si="221"/>
        <v>733501137.5</v>
      </c>
      <c r="Q3539" t="s">
        <v>8321</v>
      </c>
      <c r="R3539" t="s">
        <v>8323</v>
      </c>
      <c r="S3539" s="15">
        <f t="shared" si="222"/>
        <v>42548.192997685182</v>
      </c>
      <c r="T3539" s="15">
        <f t="shared" si="223"/>
        <v>42573.192997685182</v>
      </c>
    </row>
    <row r="3540" spans="1:20" ht="48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>
        <f t="shared" si="220"/>
        <v>1705.2499999999998</v>
      </c>
      <c r="P3540">
        <f t="shared" si="221"/>
        <v>592013.28329297819</v>
      </c>
      <c r="Q3540" t="s">
        <v>8318</v>
      </c>
      <c r="R3540" t="s">
        <v>8348</v>
      </c>
      <c r="S3540" s="15">
        <f t="shared" si="222"/>
        <v>42548.269861111112</v>
      </c>
      <c r="T3540" s="15">
        <f t="shared" si="223"/>
        <v>42593.269861111112</v>
      </c>
    </row>
    <row r="3541" spans="1:20" ht="48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>
        <f t="shared" si="220"/>
        <v>20.125</v>
      </c>
      <c r="P3541">
        <f t="shared" si="221"/>
        <v>183378058.5</v>
      </c>
      <c r="Q3541" t="s">
        <v>8316</v>
      </c>
      <c r="R3541" t="s">
        <v>8317</v>
      </c>
      <c r="S3541" s="15">
        <f t="shared" si="222"/>
        <v>42548.449861111112</v>
      </c>
      <c r="T3541" s="15">
        <f t="shared" si="223"/>
        <v>42568.449861111112</v>
      </c>
    </row>
    <row r="3542" spans="1:20" ht="48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>
        <f t="shared" si="220"/>
        <v>150.75</v>
      </c>
      <c r="P3542">
        <f t="shared" si="221"/>
        <v>48901358.966666669</v>
      </c>
      <c r="Q3542" t="s">
        <v>8316</v>
      </c>
      <c r="R3542" t="s">
        <v>8358</v>
      </c>
      <c r="S3542" s="15">
        <f t="shared" si="222"/>
        <v>42548.63853009259</v>
      </c>
      <c r="T3542" s="15">
        <f t="shared" si="223"/>
        <v>42584.418749999997</v>
      </c>
    </row>
    <row r="3543" spans="1:20" ht="48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>
        <f t="shared" si="220"/>
        <v>2.036</v>
      </c>
      <c r="P3543">
        <f t="shared" si="221"/>
        <v>244510217.16666666</v>
      </c>
      <c r="Q3543" t="s">
        <v>8337</v>
      </c>
      <c r="R3543" t="s">
        <v>8338</v>
      </c>
      <c r="S3543" s="15">
        <f t="shared" si="222"/>
        <v>42548.876192129625</v>
      </c>
      <c r="T3543" s="15">
        <f t="shared" si="223"/>
        <v>42576.791666666672</v>
      </c>
    </row>
    <row r="3544" spans="1:20" ht="48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>
        <f t="shared" si="220"/>
        <v>126.16000000000001</v>
      </c>
      <c r="P3544">
        <f t="shared" si="221"/>
        <v>20663078.591549296</v>
      </c>
      <c r="Q3544" t="s">
        <v>8309</v>
      </c>
      <c r="R3544" t="s">
        <v>8314</v>
      </c>
      <c r="S3544" s="15">
        <f t="shared" si="222"/>
        <v>42549.076157407413</v>
      </c>
      <c r="T3544" s="15">
        <f t="shared" si="223"/>
        <v>42579.076157407413</v>
      </c>
    </row>
    <row r="3545" spans="1:20" ht="32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>
        <f t="shared" si="220"/>
        <v>104.35000000000001</v>
      </c>
      <c r="P3545">
        <f t="shared" si="221"/>
        <v>31215521.659574468</v>
      </c>
      <c r="Q3545" t="s">
        <v>8316</v>
      </c>
      <c r="R3545" t="s">
        <v>8317</v>
      </c>
      <c r="S3545" s="15">
        <f t="shared" si="222"/>
        <v>42549.665717592594</v>
      </c>
      <c r="T3545" s="15">
        <f t="shared" si="223"/>
        <v>42579.665717592594</v>
      </c>
    </row>
    <row r="3546" spans="1:20" ht="48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>
        <f t="shared" si="220"/>
        <v>256.83081313131316</v>
      </c>
      <c r="P3546">
        <f t="shared" si="221"/>
        <v>715326.40858117992</v>
      </c>
      <c r="Q3546" t="s">
        <v>8318</v>
      </c>
      <c r="R3546" t="s">
        <v>8348</v>
      </c>
      <c r="S3546" s="15">
        <f t="shared" si="222"/>
        <v>42549.722962962958</v>
      </c>
      <c r="T3546" s="15">
        <f t="shared" si="223"/>
        <v>42588.291666666672</v>
      </c>
    </row>
    <row r="3547" spans="1:20" ht="48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>
        <f t="shared" si="220"/>
        <v>21.25</v>
      </c>
      <c r="P3547">
        <f t="shared" si="221"/>
        <v>24866969.559322033</v>
      </c>
      <c r="Q3547" t="s">
        <v>8321</v>
      </c>
      <c r="R3547" t="s">
        <v>8343</v>
      </c>
      <c r="S3547" s="15">
        <f t="shared" si="222"/>
        <v>42549.916712962964</v>
      </c>
      <c r="T3547" s="15">
        <f t="shared" si="223"/>
        <v>42578.916666666672</v>
      </c>
    </row>
    <row r="3548" spans="1:20" ht="48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>
        <f t="shared" si="220"/>
        <v>0</v>
      </c>
      <c r="P3548" t="e">
        <f t="shared" si="221"/>
        <v>#DIV/0!</v>
      </c>
      <c r="Q3548" t="s">
        <v>8316</v>
      </c>
      <c r="R3548" t="s">
        <v>8317</v>
      </c>
      <c r="S3548" s="15">
        <f t="shared" si="222"/>
        <v>42550.048449074078</v>
      </c>
      <c r="T3548" s="15">
        <f t="shared" si="223"/>
        <v>42580.978472222225</v>
      </c>
    </row>
    <row r="3549" spans="1:20" ht="32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>
        <f t="shared" si="220"/>
        <v>102.49999999999999</v>
      </c>
      <c r="P3549">
        <f t="shared" si="221"/>
        <v>73360952.150000006</v>
      </c>
      <c r="Q3549" t="s">
        <v>8316</v>
      </c>
      <c r="R3549" t="s">
        <v>8317</v>
      </c>
      <c r="S3549" s="15">
        <f t="shared" si="222"/>
        <v>42550.701886574068</v>
      </c>
      <c r="T3549" s="15">
        <f t="shared" si="223"/>
        <v>42580.701886574068</v>
      </c>
    </row>
    <row r="3550" spans="1:20" ht="48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>
        <f t="shared" si="220"/>
        <v>8.64</v>
      </c>
      <c r="P3550">
        <f t="shared" si="221"/>
        <v>73362682</v>
      </c>
      <c r="Q3550" t="s">
        <v>8316</v>
      </c>
      <c r="R3550" t="s">
        <v>8356</v>
      </c>
      <c r="S3550" s="15">
        <f t="shared" si="222"/>
        <v>42551.102314814809</v>
      </c>
      <c r="T3550" s="15">
        <f t="shared" si="223"/>
        <v>42601.102314814809</v>
      </c>
    </row>
    <row r="3551" spans="1:20" ht="48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>
        <f t="shared" si="220"/>
        <v>9.285714285714286E-2</v>
      </c>
      <c r="P3551">
        <f t="shared" si="221"/>
        <v>366830298.5</v>
      </c>
      <c r="Q3551" t="s">
        <v>8318</v>
      </c>
      <c r="R3551" t="s">
        <v>8354</v>
      </c>
      <c r="S3551" s="15">
        <f t="shared" si="222"/>
        <v>42551.884189814817</v>
      </c>
      <c r="T3551" s="15">
        <f t="shared" si="223"/>
        <v>42581.884189814817</v>
      </c>
    </row>
    <row r="3552" spans="1:20" ht="48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>
        <f t="shared" si="220"/>
        <v>18.737933333333334</v>
      </c>
      <c r="P3552">
        <f t="shared" si="221"/>
        <v>24869916.152542371</v>
      </c>
      <c r="Q3552" t="s">
        <v>8318</v>
      </c>
      <c r="R3552" t="s">
        <v>8354</v>
      </c>
      <c r="S3552" s="15">
        <f t="shared" si="222"/>
        <v>42551.928854166668</v>
      </c>
      <c r="T3552" s="15">
        <f t="shared" si="223"/>
        <v>42585.0625</v>
      </c>
    </row>
    <row r="3553" spans="1:20" ht="48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>
        <f t="shared" si="220"/>
        <v>2.8571428571428571E-3</v>
      </c>
      <c r="P3553">
        <f t="shared" si="221"/>
        <v>1467327890</v>
      </c>
      <c r="Q3553" t="s">
        <v>8335</v>
      </c>
      <c r="R3553" t="s">
        <v>8336</v>
      </c>
      <c r="S3553" s="15">
        <f t="shared" si="222"/>
        <v>42551.961689814809</v>
      </c>
      <c r="T3553" s="15">
        <f t="shared" si="223"/>
        <v>42581.961689814809</v>
      </c>
    </row>
    <row r="3554" spans="1:20" ht="32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>
        <f t="shared" si="220"/>
        <v>186</v>
      </c>
      <c r="P3554">
        <f t="shared" si="221"/>
        <v>63797190.347826086</v>
      </c>
      <c r="Q3554" t="s">
        <v>8316</v>
      </c>
      <c r="R3554" t="s">
        <v>8317</v>
      </c>
      <c r="S3554" s="15">
        <f t="shared" si="222"/>
        <v>42552.048356481479</v>
      </c>
      <c r="T3554" s="15">
        <f t="shared" si="223"/>
        <v>42573.226388888885</v>
      </c>
    </row>
    <row r="3555" spans="1:20" ht="48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>
        <f t="shared" si="220"/>
        <v>179.9</v>
      </c>
      <c r="P3555">
        <f t="shared" si="221"/>
        <v>6550707.2633928573</v>
      </c>
      <c r="Q3555" t="s">
        <v>8337</v>
      </c>
      <c r="R3555" t="s">
        <v>8338</v>
      </c>
      <c r="S3555" s="15">
        <f t="shared" si="222"/>
        <v>42552.315127314811</v>
      </c>
      <c r="T3555" s="15">
        <f t="shared" si="223"/>
        <v>42588.75</v>
      </c>
    </row>
    <row r="3556" spans="1:20" ht="32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>
        <f t="shared" si="220"/>
        <v>13.923999999999999</v>
      </c>
      <c r="P3556">
        <f t="shared" si="221"/>
        <v>21579230.955882352</v>
      </c>
      <c r="Q3556" t="s">
        <v>8309</v>
      </c>
      <c r="R3556" t="s">
        <v>8315</v>
      </c>
      <c r="S3556" s="15">
        <f t="shared" si="222"/>
        <v>42552.653993055559</v>
      </c>
      <c r="T3556" s="15">
        <f t="shared" si="223"/>
        <v>42597.291666666672</v>
      </c>
    </row>
    <row r="3557" spans="1:20" ht="32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>
        <f t="shared" si="220"/>
        <v>100.67349999999999</v>
      </c>
      <c r="P3557">
        <f t="shared" si="221"/>
        <v>19057982</v>
      </c>
      <c r="Q3557" t="s">
        <v>8324</v>
      </c>
      <c r="R3557" t="s">
        <v>8345</v>
      </c>
      <c r="S3557" s="15">
        <f t="shared" si="222"/>
        <v>42553.54414351852</v>
      </c>
      <c r="T3557" s="15">
        <f t="shared" si="223"/>
        <v>42583.54414351852</v>
      </c>
    </row>
    <row r="3558" spans="1:20" ht="48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>
        <f t="shared" si="220"/>
        <v>100.88571428571429</v>
      </c>
      <c r="P3558">
        <f t="shared" si="221"/>
        <v>37627384.820512824</v>
      </c>
      <c r="Q3558" t="s">
        <v>8316</v>
      </c>
      <c r="R3558" t="s">
        <v>8358</v>
      </c>
      <c r="S3558" s="15">
        <f t="shared" si="222"/>
        <v>42553.583425925928</v>
      </c>
      <c r="T3558" s="15">
        <f t="shared" si="223"/>
        <v>42611.708333333328</v>
      </c>
    </row>
    <row r="3559" spans="1:20" ht="16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>
        <f t="shared" si="220"/>
        <v>102.35000000000001</v>
      </c>
      <c r="P3559">
        <f t="shared" si="221"/>
        <v>28220702.365384616</v>
      </c>
      <c r="Q3559" t="s">
        <v>8324</v>
      </c>
      <c r="R3559" t="s">
        <v>8325</v>
      </c>
      <c r="S3559" s="15">
        <f t="shared" si="222"/>
        <v>42553.681979166664</v>
      </c>
      <c r="T3559" s="15">
        <f t="shared" si="223"/>
        <v>42583.681979166664</v>
      </c>
    </row>
    <row r="3560" spans="1:20" ht="48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>
        <f t="shared" si="220"/>
        <v>112.5</v>
      </c>
      <c r="P3560">
        <f t="shared" si="221"/>
        <v>104821260.85714285</v>
      </c>
      <c r="Q3560" t="s">
        <v>8316</v>
      </c>
      <c r="R3560" t="s">
        <v>8317</v>
      </c>
      <c r="S3560" s="15">
        <f t="shared" si="222"/>
        <v>42553.926527777774</v>
      </c>
      <c r="T3560" s="15">
        <f t="shared" si="223"/>
        <v>42585.172916666663</v>
      </c>
    </row>
    <row r="3561" spans="1:20" ht="48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>
        <f t="shared" si="220"/>
        <v>0</v>
      </c>
      <c r="P3561" t="e">
        <f t="shared" si="221"/>
        <v>#DIV/0!</v>
      </c>
      <c r="Q3561" t="s">
        <v>8321</v>
      </c>
      <c r="R3561" t="s">
        <v>8323</v>
      </c>
      <c r="S3561" s="15">
        <f t="shared" si="222"/>
        <v>42554.917488425926</v>
      </c>
      <c r="T3561" s="15">
        <f t="shared" si="223"/>
        <v>42584.917488425926</v>
      </c>
    </row>
    <row r="3562" spans="1:20" ht="48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>
        <f t="shared" si="220"/>
        <v>130.0018</v>
      </c>
      <c r="P3562">
        <f t="shared" si="221"/>
        <v>8840992.7951807231</v>
      </c>
      <c r="Q3562" t="s">
        <v>8324</v>
      </c>
      <c r="R3562" t="s">
        <v>8329</v>
      </c>
      <c r="S3562" s="15">
        <f t="shared" si="222"/>
        <v>42555.166712962964</v>
      </c>
      <c r="T3562" s="15">
        <f t="shared" si="223"/>
        <v>42587.165972222225</v>
      </c>
    </row>
    <row r="3563" spans="1:20" ht="48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>
        <f t="shared" si="220"/>
        <v>39.112499999999997</v>
      </c>
      <c r="P3563">
        <f t="shared" si="221"/>
        <v>16306886.866666667</v>
      </c>
      <c r="Q3563" t="s">
        <v>8316</v>
      </c>
      <c r="R3563" t="s">
        <v>8356</v>
      </c>
      <c r="S3563" s="15">
        <f t="shared" si="222"/>
        <v>42555.340486111112</v>
      </c>
      <c r="T3563" s="15">
        <f t="shared" si="223"/>
        <v>42605.340486111112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>
        <f t="shared" si="220"/>
        <v>105.49000000000002</v>
      </c>
      <c r="P3564">
        <f t="shared" si="221"/>
        <v>58705938.240000002</v>
      </c>
      <c r="Q3564" t="s">
        <v>8316</v>
      </c>
      <c r="R3564" t="s">
        <v>8317</v>
      </c>
      <c r="S3564" s="15">
        <f t="shared" si="222"/>
        <v>42555.671944444446</v>
      </c>
      <c r="T3564" s="15">
        <f t="shared" si="223"/>
        <v>42583.791666666672</v>
      </c>
    </row>
    <row r="3565" spans="1:20" ht="48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>
        <f t="shared" si="220"/>
        <v>3.1875</v>
      </c>
      <c r="P3565">
        <f t="shared" si="221"/>
        <v>366912692.75</v>
      </c>
      <c r="Q3565" t="s">
        <v>8337</v>
      </c>
      <c r="R3565" t="s">
        <v>8349</v>
      </c>
      <c r="S3565" s="15">
        <f t="shared" si="222"/>
        <v>42555.698738425926</v>
      </c>
      <c r="T3565" s="15">
        <f t="shared" si="223"/>
        <v>42584.958333333328</v>
      </c>
    </row>
    <row r="3566" spans="1:20" ht="48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>
        <f t="shared" si="220"/>
        <v>123.42857142857142</v>
      </c>
      <c r="P3566">
        <f t="shared" si="221"/>
        <v>48924012.93333333</v>
      </c>
      <c r="Q3566" t="s">
        <v>8316</v>
      </c>
      <c r="R3566" t="s">
        <v>8317</v>
      </c>
      <c r="S3566" s="15">
        <f t="shared" si="222"/>
        <v>42556.504490740743</v>
      </c>
      <c r="T3566" s="15">
        <f t="shared" si="223"/>
        <v>42595.290972222225</v>
      </c>
    </row>
    <row r="3567" spans="1:20" ht="48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>
        <f t="shared" si="220"/>
        <v>50.721666666666664</v>
      </c>
      <c r="P3567">
        <f t="shared" si="221"/>
        <v>1135133.1809744779</v>
      </c>
      <c r="Q3567" t="s">
        <v>8309</v>
      </c>
      <c r="R3567" t="s">
        <v>8313</v>
      </c>
      <c r="S3567" s="15">
        <f t="shared" si="222"/>
        <v>42556.583368055552</v>
      </c>
      <c r="T3567" s="15">
        <f t="shared" si="223"/>
        <v>42586.583368055552</v>
      </c>
    </row>
    <row r="3568" spans="1:20" ht="32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>
        <f t="shared" si="220"/>
        <v>15.5</v>
      </c>
      <c r="P3568">
        <f t="shared" si="221"/>
        <v>61155602.083333336</v>
      </c>
      <c r="Q3568" t="s">
        <v>8318</v>
      </c>
      <c r="R3568" t="s">
        <v>8320</v>
      </c>
      <c r="S3568" s="15">
        <f t="shared" si="222"/>
        <v>42556.667245370365</v>
      </c>
      <c r="T3568" s="15">
        <f t="shared" si="223"/>
        <v>42601.667245370365</v>
      </c>
    </row>
    <row r="3569" spans="1:20" ht="48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>
        <f t="shared" si="220"/>
        <v>6.8999999999999992E-2</v>
      </c>
      <c r="P3569">
        <f t="shared" si="221"/>
        <v>293547295.39999998</v>
      </c>
      <c r="Q3569" t="s">
        <v>8309</v>
      </c>
      <c r="R3569" t="s">
        <v>8313</v>
      </c>
      <c r="S3569" s="15">
        <f t="shared" si="222"/>
        <v>42556.690706018519</v>
      </c>
      <c r="T3569" s="15">
        <f t="shared" si="223"/>
        <v>42616.690706018519</v>
      </c>
    </row>
    <row r="3570" spans="1:20" ht="48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>
        <f t="shared" si="220"/>
        <v>15.485964912280703</v>
      </c>
      <c r="P3570">
        <f t="shared" si="221"/>
        <v>15614222.436170213</v>
      </c>
      <c r="Q3570" t="s">
        <v>8318</v>
      </c>
      <c r="R3570" t="s">
        <v>8320</v>
      </c>
      <c r="S3570" s="15">
        <f t="shared" si="222"/>
        <v>42556.695706018523</v>
      </c>
      <c r="T3570" s="15">
        <f t="shared" si="223"/>
        <v>42616.695706018523</v>
      </c>
    </row>
    <row r="3571" spans="1:20" ht="16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>
        <f t="shared" si="220"/>
        <v>95.477386934673376</v>
      </c>
      <c r="P3571">
        <f t="shared" si="221"/>
        <v>366936635.25</v>
      </c>
      <c r="Q3571" t="s">
        <v>8330</v>
      </c>
      <c r="R3571" t="s">
        <v>8331</v>
      </c>
      <c r="S3571" s="15">
        <f t="shared" si="222"/>
        <v>42556.807187500002</v>
      </c>
      <c r="T3571" s="15">
        <f t="shared" si="223"/>
        <v>42563.807187500002</v>
      </c>
    </row>
    <row r="3572" spans="1:20" ht="48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>
        <f t="shared" si="220"/>
        <v>100</v>
      </c>
      <c r="P3572">
        <f t="shared" si="221"/>
        <v>47346846.096774191</v>
      </c>
      <c r="Q3572" t="s">
        <v>8316</v>
      </c>
      <c r="R3572" t="s">
        <v>8317</v>
      </c>
      <c r="S3572" s="15">
        <f t="shared" si="222"/>
        <v>42556.873020833329</v>
      </c>
      <c r="T3572" s="15">
        <f t="shared" si="223"/>
        <v>42616.873020833329</v>
      </c>
    </row>
    <row r="3573" spans="1:20" ht="48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>
        <f t="shared" si="220"/>
        <v>579.08000000000004</v>
      </c>
      <c r="P3573">
        <f t="shared" si="221"/>
        <v>777865.21886592475</v>
      </c>
      <c r="Q3573" t="s">
        <v>8318</v>
      </c>
      <c r="R3573" t="s">
        <v>8348</v>
      </c>
      <c r="S3573" s="15">
        <f t="shared" si="222"/>
        <v>42557.792453703703</v>
      </c>
      <c r="T3573" s="15">
        <f t="shared" si="223"/>
        <v>42587.792453703703</v>
      </c>
    </row>
    <row r="3574" spans="1:20" ht="48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>
        <f t="shared" si="220"/>
        <v>104.67999999999999</v>
      </c>
      <c r="P3574">
        <f t="shared" si="221"/>
        <v>10337084.274647888</v>
      </c>
      <c r="Q3574" t="s">
        <v>8316</v>
      </c>
      <c r="R3574" t="s">
        <v>8317</v>
      </c>
      <c r="S3574" s="15">
        <f t="shared" si="222"/>
        <v>42558.189432870371</v>
      </c>
      <c r="T3574" s="15">
        <f t="shared" si="223"/>
        <v>42587.875</v>
      </c>
    </row>
    <row r="3575" spans="1:20" ht="64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>
        <f t="shared" si="220"/>
        <v>5</v>
      </c>
      <c r="P3575">
        <f t="shared" si="221"/>
        <v>1467935094</v>
      </c>
      <c r="Q3575" t="s">
        <v>8332</v>
      </c>
      <c r="R3575" t="s">
        <v>8334</v>
      </c>
      <c r="S3575" s="15">
        <f t="shared" si="222"/>
        <v>42558.989513888882</v>
      </c>
      <c r="T3575" s="15">
        <f t="shared" si="223"/>
        <v>42588.989513888882</v>
      </c>
    </row>
    <row r="3576" spans="1:20" ht="48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>
        <f t="shared" si="220"/>
        <v>0</v>
      </c>
      <c r="P3576" t="e">
        <f t="shared" si="221"/>
        <v>#DIV/0!</v>
      </c>
      <c r="Q3576" t="s">
        <v>8309</v>
      </c>
      <c r="R3576" t="s">
        <v>8312</v>
      </c>
      <c r="S3576" s="15">
        <f t="shared" si="222"/>
        <v>42559.064143518524</v>
      </c>
      <c r="T3576" s="15">
        <f t="shared" si="223"/>
        <v>42616.246527777781</v>
      </c>
    </row>
    <row r="3577" spans="1:20" ht="48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>
        <f t="shared" si="220"/>
        <v>100.74285714285713</v>
      </c>
      <c r="P3577">
        <f t="shared" si="221"/>
        <v>31912462.086956523</v>
      </c>
      <c r="Q3577" t="s">
        <v>8316</v>
      </c>
      <c r="R3577" t="s">
        <v>8317</v>
      </c>
      <c r="S3577" s="15">
        <f t="shared" si="222"/>
        <v>42559.431203703702</v>
      </c>
      <c r="T3577" s="15">
        <f t="shared" si="223"/>
        <v>42583.957638888889</v>
      </c>
    </row>
    <row r="3578" spans="1:20" ht="32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>
        <f t="shared" si="220"/>
        <v>0.42</v>
      </c>
      <c r="P3578">
        <f t="shared" si="221"/>
        <v>733988477</v>
      </c>
      <c r="Q3578" t="s">
        <v>8316</v>
      </c>
      <c r="R3578" t="s">
        <v>8317</v>
      </c>
      <c r="S3578" s="15">
        <f t="shared" si="222"/>
        <v>42559.474004629628</v>
      </c>
      <c r="T3578" s="15">
        <f t="shared" si="223"/>
        <v>42619.474004629628</v>
      </c>
    </row>
    <row r="3579" spans="1:20" ht="48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>
        <f t="shared" si="220"/>
        <v>110.13360000000002</v>
      </c>
      <c r="P3579">
        <f t="shared" si="221"/>
        <v>6220344.4491525423</v>
      </c>
      <c r="Q3579" t="s">
        <v>8309</v>
      </c>
      <c r="R3579" t="s">
        <v>8314</v>
      </c>
      <c r="S3579" s="15">
        <f t="shared" si="222"/>
        <v>42559.755671296298</v>
      </c>
      <c r="T3579" s="15">
        <f t="shared" si="223"/>
        <v>42616.041666666672</v>
      </c>
    </row>
    <row r="3580" spans="1:20" ht="48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>
        <f t="shared" si="220"/>
        <v>242</v>
      </c>
      <c r="P3580">
        <f t="shared" si="221"/>
        <v>104857364.92857143</v>
      </c>
      <c r="Q3580" t="s">
        <v>8316</v>
      </c>
      <c r="R3580" t="s">
        <v>8317</v>
      </c>
      <c r="S3580" s="15">
        <f t="shared" si="222"/>
        <v>42559.776724537034</v>
      </c>
      <c r="T3580" s="15">
        <f t="shared" si="223"/>
        <v>42589.776724537034</v>
      </c>
    </row>
    <row r="3581" spans="1:20" ht="48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>
        <f t="shared" si="220"/>
        <v>11</v>
      </c>
      <c r="P3581">
        <f t="shared" si="221"/>
        <v>734003172.5</v>
      </c>
      <c r="Q3581" t="s">
        <v>8324</v>
      </c>
      <c r="R3581" t="s">
        <v>8346</v>
      </c>
      <c r="S3581" s="15">
        <f t="shared" si="222"/>
        <v>42559.814178240747</v>
      </c>
      <c r="T3581" s="15">
        <f t="shared" si="223"/>
        <v>42589.814178240747</v>
      </c>
    </row>
    <row r="3582" spans="1:20" ht="48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>
        <f t="shared" si="220"/>
        <v>100.44999999999999</v>
      </c>
      <c r="P3582">
        <f t="shared" si="221"/>
        <v>24067576.442622952</v>
      </c>
      <c r="Q3582" t="s">
        <v>8316</v>
      </c>
      <c r="R3582" t="s">
        <v>8317</v>
      </c>
      <c r="S3582" s="15">
        <f t="shared" si="222"/>
        <v>42561.154664351852</v>
      </c>
      <c r="T3582" s="15">
        <f t="shared" si="223"/>
        <v>42592.166666666672</v>
      </c>
    </row>
    <row r="3583" spans="1:20" ht="48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>
        <f t="shared" si="220"/>
        <v>101.33000000000001</v>
      </c>
      <c r="P3583">
        <f t="shared" si="221"/>
        <v>14393887.519607844</v>
      </c>
      <c r="Q3583" t="s">
        <v>8316</v>
      </c>
      <c r="R3583" t="s">
        <v>8317</v>
      </c>
      <c r="S3583" s="15">
        <f t="shared" si="222"/>
        <v>42561.783877314811</v>
      </c>
      <c r="T3583" s="15">
        <f t="shared" si="223"/>
        <v>42593.165972222225</v>
      </c>
    </row>
    <row r="3584" spans="1:20" ht="48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>
        <f t="shared" si="220"/>
        <v>0.19088937093275488</v>
      </c>
      <c r="P3584">
        <f t="shared" si="221"/>
        <v>367045115.5</v>
      </c>
      <c r="Q3584" t="s">
        <v>8318</v>
      </c>
      <c r="R3584" t="s">
        <v>8320</v>
      </c>
      <c r="S3584" s="15">
        <f t="shared" si="222"/>
        <v>42561.829421296294</v>
      </c>
      <c r="T3584" s="15">
        <f t="shared" si="223"/>
        <v>42618.124305555553</v>
      </c>
    </row>
    <row r="3585" spans="1:20" ht="48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>
        <f t="shared" si="220"/>
        <v>109.77744436109028</v>
      </c>
      <c r="P3585">
        <f t="shared" si="221"/>
        <v>31241749.085106384</v>
      </c>
      <c r="Q3585" t="s">
        <v>8309</v>
      </c>
      <c r="R3585" t="s">
        <v>8310</v>
      </c>
      <c r="S3585" s="15">
        <f t="shared" si="222"/>
        <v>42563.932951388888</v>
      </c>
      <c r="T3585" s="15">
        <f t="shared" si="223"/>
        <v>42580.232638888891</v>
      </c>
    </row>
    <row r="3586" spans="1:20" ht="32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>
        <f t="shared" ref="O3586:O3649" si="224">(E3586/D3586)*100</f>
        <v>278.7</v>
      </c>
      <c r="P3586">
        <f t="shared" ref="P3586:P3649" si="225">(J3586/L3586)</f>
        <v>6195655.1645569624</v>
      </c>
      <c r="Q3586" t="s">
        <v>8318</v>
      </c>
      <c r="R3586" t="s">
        <v>8320</v>
      </c>
      <c r="S3586" s="15">
        <f t="shared" ref="S3586:S3649" si="226">(((J3586/60)/60)/24)+DATE(1970,1,1)</f>
        <v>42564.026319444441</v>
      </c>
      <c r="T3586" s="15">
        <f t="shared" ref="T3586:T3649" si="227">(((I3586/60)/60)/24)+DATE(1970,1,1)</f>
        <v>42594.026319444441</v>
      </c>
    </row>
    <row r="3587" spans="1:20" ht="32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>
        <f t="shared" si="224"/>
        <v>141.3251043268175</v>
      </c>
      <c r="P3587">
        <f t="shared" si="225"/>
        <v>2544963.821490468</v>
      </c>
      <c r="Q3587" t="s">
        <v>8318</v>
      </c>
      <c r="R3587" t="s">
        <v>8354</v>
      </c>
      <c r="S3587" s="15">
        <f t="shared" si="226"/>
        <v>42564.881076388891</v>
      </c>
      <c r="T3587" s="15">
        <f t="shared" si="227"/>
        <v>42604.290972222225</v>
      </c>
    </row>
    <row r="3588" spans="1:20" ht="48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>
        <f t="shared" si="224"/>
        <v>100.88</v>
      </c>
      <c r="P3588">
        <f t="shared" si="225"/>
        <v>23684684.016129032</v>
      </c>
      <c r="Q3588" t="s">
        <v>8316</v>
      </c>
      <c r="R3588" t="s">
        <v>8356</v>
      </c>
      <c r="S3588" s="15">
        <f t="shared" si="226"/>
        <v>42564.95380787037</v>
      </c>
      <c r="T3588" s="15">
        <f t="shared" si="227"/>
        <v>42609.95380787037</v>
      </c>
    </row>
    <row r="3589" spans="1:20" ht="48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>
        <f t="shared" si="224"/>
        <v>250</v>
      </c>
      <c r="P3589">
        <f t="shared" si="225"/>
        <v>56479045.615384616</v>
      </c>
      <c r="Q3589" t="s">
        <v>8324</v>
      </c>
      <c r="R3589" t="s">
        <v>8325</v>
      </c>
      <c r="S3589" s="15">
        <f t="shared" si="226"/>
        <v>42565.009097222224</v>
      </c>
      <c r="T3589" s="15">
        <f t="shared" si="227"/>
        <v>42572.009097222224</v>
      </c>
    </row>
    <row r="3590" spans="1:20" ht="32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>
        <f t="shared" si="224"/>
        <v>145.4</v>
      </c>
      <c r="P3590">
        <f t="shared" si="225"/>
        <v>43191057.558823526</v>
      </c>
      <c r="Q3590" t="s">
        <v>8324</v>
      </c>
      <c r="R3590" t="s">
        <v>8325</v>
      </c>
      <c r="S3590" s="15">
        <f t="shared" si="226"/>
        <v>42565.480983796297</v>
      </c>
      <c r="T3590" s="15">
        <f t="shared" si="227"/>
        <v>42595.480983796297</v>
      </c>
    </row>
    <row r="3591" spans="1:20" ht="32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>
        <f t="shared" si="224"/>
        <v>130.26085714285716</v>
      </c>
      <c r="P3591">
        <f t="shared" si="225"/>
        <v>13597952.962962963</v>
      </c>
      <c r="Q3591" t="s">
        <v>8316</v>
      </c>
      <c r="R3591" t="s">
        <v>8317</v>
      </c>
      <c r="S3591" s="15">
        <f t="shared" si="226"/>
        <v>42566.441203703704</v>
      </c>
      <c r="T3591" s="15">
        <f t="shared" si="227"/>
        <v>42582.458333333328</v>
      </c>
    </row>
    <row r="3592" spans="1:20" ht="48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>
        <f t="shared" si="224"/>
        <v>130.26666666666665</v>
      </c>
      <c r="P3592">
        <f t="shared" si="225"/>
        <v>22946766.515625</v>
      </c>
      <c r="Q3592" t="s">
        <v>8316</v>
      </c>
      <c r="R3592" t="s">
        <v>8317</v>
      </c>
      <c r="S3592" s="15">
        <f t="shared" si="226"/>
        <v>42566.604826388888</v>
      </c>
      <c r="T3592" s="15">
        <f t="shared" si="227"/>
        <v>42596.604826388888</v>
      </c>
    </row>
    <row r="3593" spans="1:20" ht="48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>
        <f t="shared" si="224"/>
        <v>15.920000000000002</v>
      </c>
      <c r="P3593">
        <f t="shared" si="225"/>
        <v>163180304.77777779</v>
      </c>
      <c r="Q3593" t="s">
        <v>8316</v>
      </c>
      <c r="R3593" t="s">
        <v>8356</v>
      </c>
      <c r="S3593" s="15">
        <f t="shared" si="226"/>
        <v>42566.948414351849</v>
      </c>
      <c r="T3593" s="15">
        <f t="shared" si="227"/>
        <v>42596.948414351849</v>
      </c>
    </row>
    <row r="3594" spans="1:20" ht="48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>
        <f t="shared" si="224"/>
        <v>0</v>
      </c>
      <c r="P3594" t="e">
        <f t="shared" si="225"/>
        <v>#DIV/0!</v>
      </c>
      <c r="Q3594" t="s">
        <v>8309</v>
      </c>
      <c r="R3594" t="s">
        <v>8313</v>
      </c>
      <c r="S3594" s="15">
        <f t="shared" si="226"/>
        <v>42567.004432870366</v>
      </c>
      <c r="T3594" s="15">
        <f t="shared" si="227"/>
        <v>42588.004432870366</v>
      </c>
    </row>
    <row r="3595" spans="1:20" ht="32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>
        <f t="shared" si="224"/>
        <v>168.01999999999998</v>
      </c>
      <c r="P3595">
        <f t="shared" si="225"/>
        <v>14834848.737373738</v>
      </c>
      <c r="Q3595" t="s">
        <v>8316</v>
      </c>
      <c r="R3595" t="s">
        <v>8356</v>
      </c>
      <c r="S3595" s="15">
        <f t="shared" si="226"/>
        <v>42567.264178240745</v>
      </c>
      <c r="T3595" s="15">
        <f t="shared" si="227"/>
        <v>42597.264178240745</v>
      </c>
    </row>
    <row r="3596" spans="1:20" ht="48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>
        <f t="shared" si="224"/>
        <v>0.1</v>
      </c>
      <c r="P3596">
        <f t="shared" si="225"/>
        <v>734336546</v>
      </c>
      <c r="Q3596" t="s">
        <v>8316</v>
      </c>
      <c r="R3596" t="s">
        <v>8356</v>
      </c>
      <c r="S3596" s="15">
        <f t="shared" si="226"/>
        <v>42567.531157407408</v>
      </c>
      <c r="T3596" s="15">
        <f t="shared" si="227"/>
        <v>42597.531157407408</v>
      </c>
    </row>
    <row r="3597" spans="1:20" ht="48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>
        <f t="shared" si="224"/>
        <v>101.76666666666667</v>
      </c>
      <c r="P3597">
        <f t="shared" si="225"/>
        <v>12038522.803278688</v>
      </c>
      <c r="Q3597" t="s">
        <v>8316</v>
      </c>
      <c r="R3597" t="s">
        <v>8317</v>
      </c>
      <c r="S3597" s="15">
        <f t="shared" si="226"/>
        <v>42567.840069444443</v>
      </c>
      <c r="T3597" s="15">
        <f t="shared" si="227"/>
        <v>42597.840069444443</v>
      </c>
    </row>
    <row r="3598" spans="1:20" ht="16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>
        <f t="shared" si="224"/>
        <v>203.35000000000002</v>
      </c>
      <c r="P3598">
        <f t="shared" si="225"/>
        <v>11043452.706766916</v>
      </c>
      <c r="Q3598" t="s">
        <v>8324</v>
      </c>
      <c r="R3598" t="s">
        <v>8325</v>
      </c>
      <c r="S3598" s="15">
        <f t="shared" si="226"/>
        <v>42568.759374999994</v>
      </c>
      <c r="T3598" s="15">
        <f t="shared" si="227"/>
        <v>42583.759374999994</v>
      </c>
    </row>
    <row r="3599" spans="1:20" ht="48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>
        <f t="shared" si="224"/>
        <v>1.3668</v>
      </c>
      <c r="P3599">
        <f t="shared" si="225"/>
        <v>43201281</v>
      </c>
      <c r="Q3599" t="s">
        <v>8318</v>
      </c>
      <c r="R3599" t="s">
        <v>8320</v>
      </c>
      <c r="S3599" s="15">
        <f t="shared" si="226"/>
        <v>42569.50409722222</v>
      </c>
      <c r="T3599" s="15">
        <f t="shared" si="227"/>
        <v>42599.50409722222</v>
      </c>
    </row>
    <row r="3600" spans="1:20" ht="48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>
        <f t="shared" si="224"/>
        <v>201.7</v>
      </c>
      <c r="P3600">
        <f t="shared" si="225"/>
        <v>12998692.973451328</v>
      </c>
      <c r="Q3600" t="s">
        <v>8324</v>
      </c>
      <c r="R3600" t="s">
        <v>8345</v>
      </c>
      <c r="S3600" s="15">
        <f t="shared" si="226"/>
        <v>42569.605393518519</v>
      </c>
      <c r="T3600" s="15">
        <f t="shared" si="227"/>
        <v>42600.290972222225</v>
      </c>
    </row>
    <row r="3601" spans="1:20" ht="48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>
        <f t="shared" si="224"/>
        <v>146.53333333333333</v>
      </c>
      <c r="P3601">
        <f t="shared" si="225"/>
        <v>63865040.217391305</v>
      </c>
      <c r="Q3601" t="s">
        <v>8316</v>
      </c>
      <c r="R3601" t="s">
        <v>8356</v>
      </c>
      <c r="S3601" s="15">
        <f t="shared" si="226"/>
        <v>42570.110243055555</v>
      </c>
      <c r="T3601" s="15">
        <f t="shared" si="227"/>
        <v>42600.110243055555</v>
      </c>
    </row>
    <row r="3602" spans="1:20" ht="48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>
        <f t="shared" si="224"/>
        <v>174.00576923076923</v>
      </c>
      <c r="P3602">
        <f t="shared" si="225"/>
        <v>10492479.557142857</v>
      </c>
      <c r="Q3602" t="s">
        <v>8337</v>
      </c>
      <c r="R3602" t="s">
        <v>8338</v>
      </c>
      <c r="S3602" s="15">
        <f t="shared" si="226"/>
        <v>42570.702986111108</v>
      </c>
      <c r="T3602" s="15">
        <f t="shared" si="227"/>
        <v>42600.702986111108</v>
      </c>
    </row>
    <row r="3603" spans="1:20" ht="48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>
        <f t="shared" si="224"/>
        <v>1.1111111111111112</v>
      </c>
      <c r="P3603">
        <f t="shared" si="225"/>
        <v>1468959873</v>
      </c>
      <c r="Q3603" t="s">
        <v>8316</v>
      </c>
      <c r="R3603" t="s">
        <v>8317</v>
      </c>
      <c r="S3603" s="15">
        <f t="shared" si="226"/>
        <v>42570.850381944445</v>
      </c>
      <c r="T3603" s="15">
        <f t="shared" si="227"/>
        <v>42615.850381944445</v>
      </c>
    </row>
    <row r="3604" spans="1:20" ht="16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>
        <f t="shared" si="224"/>
        <v>5.5</v>
      </c>
      <c r="P3604">
        <f t="shared" si="225"/>
        <v>146896513.90000001</v>
      </c>
      <c r="Q3604" t="s">
        <v>8309</v>
      </c>
      <c r="R3604" t="s">
        <v>8313</v>
      </c>
      <c r="S3604" s="15">
        <f t="shared" si="226"/>
        <v>42570.91133101852</v>
      </c>
      <c r="T3604" s="15">
        <f t="shared" si="227"/>
        <v>42600.91133101852</v>
      </c>
    </row>
    <row r="3605" spans="1:20" ht="32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>
        <f t="shared" si="224"/>
        <v>320.05299999999994</v>
      </c>
      <c r="P3605">
        <f t="shared" si="225"/>
        <v>845695.15889464598</v>
      </c>
      <c r="Q3605" t="s">
        <v>8318</v>
      </c>
      <c r="R3605" t="s">
        <v>8348</v>
      </c>
      <c r="S3605" s="15">
        <f t="shared" si="226"/>
        <v>42570.996423611112</v>
      </c>
      <c r="T3605" s="15">
        <f t="shared" si="227"/>
        <v>42600.996423611112</v>
      </c>
    </row>
    <row r="3606" spans="1:20" ht="48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>
        <f t="shared" si="224"/>
        <v>102.82909090909091</v>
      </c>
      <c r="P3606">
        <f t="shared" si="225"/>
        <v>12241560.574999999</v>
      </c>
      <c r="Q3606" t="s">
        <v>8337</v>
      </c>
      <c r="R3606" t="s">
        <v>8338</v>
      </c>
      <c r="S3606" s="15">
        <f t="shared" si="226"/>
        <v>42571.167465277773</v>
      </c>
      <c r="T3606" s="15">
        <f t="shared" si="227"/>
        <v>42611.167465277773</v>
      </c>
    </row>
    <row r="3607" spans="1:20" ht="48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>
        <f t="shared" si="224"/>
        <v>128.44999999999999</v>
      </c>
      <c r="P3607">
        <f t="shared" si="225"/>
        <v>17698905.301204819</v>
      </c>
      <c r="Q3607" t="s">
        <v>8316</v>
      </c>
      <c r="R3607" t="s">
        <v>8317</v>
      </c>
      <c r="S3607" s="15">
        <f t="shared" si="226"/>
        <v>42571.420601851853</v>
      </c>
      <c r="T3607" s="15">
        <f t="shared" si="227"/>
        <v>42599.420601851853</v>
      </c>
    </row>
    <row r="3608" spans="1:20" ht="48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>
        <f t="shared" si="224"/>
        <v>108</v>
      </c>
      <c r="P3608">
        <f t="shared" si="225"/>
        <v>209860986.14285713</v>
      </c>
      <c r="Q3608" t="s">
        <v>8316</v>
      </c>
      <c r="R3608" t="s">
        <v>8317</v>
      </c>
      <c r="S3608" s="15">
        <f t="shared" si="226"/>
        <v>42571.626192129625</v>
      </c>
      <c r="T3608" s="15">
        <f t="shared" si="227"/>
        <v>42583.570138888885</v>
      </c>
    </row>
    <row r="3609" spans="1:20" ht="48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>
        <f t="shared" si="224"/>
        <v>112.00000000000001</v>
      </c>
      <c r="P3609">
        <f t="shared" si="225"/>
        <v>77321710.157894731</v>
      </c>
      <c r="Q3609" t="s">
        <v>8316</v>
      </c>
      <c r="R3609" t="s">
        <v>8317</v>
      </c>
      <c r="S3609" s="15">
        <f t="shared" si="226"/>
        <v>42572.61681712963</v>
      </c>
      <c r="T3609" s="15">
        <f t="shared" si="227"/>
        <v>42589.125</v>
      </c>
    </row>
    <row r="3610" spans="1:20" ht="48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>
        <f t="shared" si="224"/>
        <v>120.5</v>
      </c>
      <c r="P3610">
        <f t="shared" si="225"/>
        <v>19588352.826666668</v>
      </c>
      <c r="Q3610" t="s">
        <v>8309</v>
      </c>
      <c r="R3610" t="s">
        <v>8310</v>
      </c>
      <c r="S3610" s="15">
        <f t="shared" si="226"/>
        <v>42572.778495370367</v>
      </c>
      <c r="T3610" s="15">
        <f t="shared" si="227"/>
        <v>42604.125</v>
      </c>
    </row>
    <row r="3611" spans="1:20" ht="48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>
        <f t="shared" si="224"/>
        <v>272.27777777777777</v>
      </c>
      <c r="P3611">
        <f t="shared" si="225"/>
        <v>5900296.9397590365</v>
      </c>
      <c r="Q3611" t="s">
        <v>8332</v>
      </c>
      <c r="R3611" t="s">
        <v>8350</v>
      </c>
      <c r="S3611" s="15">
        <f t="shared" si="226"/>
        <v>42573.327986111108</v>
      </c>
      <c r="T3611" s="15">
        <f t="shared" si="227"/>
        <v>42588.327986111108</v>
      </c>
    </row>
    <row r="3612" spans="1:20" ht="32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>
        <f t="shared" si="224"/>
        <v>0.66666666666666674</v>
      </c>
      <c r="P3612">
        <f t="shared" si="225"/>
        <v>734601166</v>
      </c>
      <c r="Q3612" t="s">
        <v>8321</v>
      </c>
      <c r="R3612" t="s">
        <v>8357</v>
      </c>
      <c r="S3612" s="15">
        <f t="shared" si="226"/>
        <v>42573.65662037037</v>
      </c>
      <c r="T3612" s="15">
        <f t="shared" si="227"/>
        <v>42588.65662037037</v>
      </c>
    </row>
    <row r="3613" spans="1:20" ht="48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>
        <f t="shared" si="224"/>
        <v>29.506136117214709</v>
      </c>
      <c r="P3613">
        <f t="shared" si="225"/>
        <v>8208322.2625698326</v>
      </c>
      <c r="Q3613" t="s">
        <v>8318</v>
      </c>
      <c r="R3613" t="s">
        <v>8320</v>
      </c>
      <c r="S3613" s="15">
        <f t="shared" si="226"/>
        <v>42574.667650462965</v>
      </c>
      <c r="T3613" s="15">
        <f t="shared" si="227"/>
        <v>42605.870833333334</v>
      </c>
    </row>
    <row r="3614" spans="1:20" ht="48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>
        <f t="shared" si="224"/>
        <v>102.3236</v>
      </c>
      <c r="P3614">
        <f t="shared" si="225"/>
        <v>15799243.40860215</v>
      </c>
      <c r="Q3614" t="s">
        <v>8316</v>
      </c>
      <c r="R3614" t="s">
        <v>8317</v>
      </c>
      <c r="S3614" s="15">
        <f t="shared" si="226"/>
        <v>42575.130057870367</v>
      </c>
      <c r="T3614" s="15">
        <f t="shared" si="227"/>
        <v>42605.130057870367</v>
      </c>
    </row>
    <row r="3615" spans="1:20" ht="48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>
        <f t="shared" si="224"/>
        <v>100.352</v>
      </c>
      <c r="P3615">
        <f t="shared" si="225"/>
        <v>6740499.4541284405</v>
      </c>
      <c r="Q3615" t="s">
        <v>8316</v>
      </c>
      <c r="R3615" t="s">
        <v>8356</v>
      </c>
      <c r="S3615" s="15">
        <f t="shared" si="226"/>
        <v>42576.278715277775</v>
      </c>
      <c r="T3615" s="15">
        <f t="shared" si="227"/>
        <v>42606.278715277775</v>
      </c>
    </row>
    <row r="3616" spans="1:20" ht="48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>
        <f t="shared" si="224"/>
        <v>105.9591836734694</v>
      </c>
      <c r="P3616">
        <f t="shared" si="225"/>
        <v>30613414.916666668</v>
      </c>
      <c r="Q3616" t="s">
        <v>8309</v>
      </c>
      <c r="R3616" t="s">
        <v>8314</v>
      </c>
      <c r="S3616" s="15">
        <f t="shared" si="226"/>
        <v>42576.452731481477</v>
      </c>
      <c r="T3616" s="15">
        <f t="shared" si="227"/>
        <v>42607.452731481477</v>
      </c>
    </row>
    <row r="3617" spans="1:20" ht="16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>
        <f t="shared" si="224"/>
        <v>109.42666666666668</v>
      </c>
      <c r="P3617">
        <f t="shared" si="225"/>
        <v>27212316.111111112</v>
      </c>
      <c r="Q3617" t="s">
        <v>8316</v>
      </c>
      <c r="R3617" t="s">
        <v>8317</v>
      </c>
      <c r="S3617" s="15">
        <f t="shared" si="226"/>
        <v>42576.697569444441</v>
      </c>
      <c r="T3617" s="15">
        <f t="shared" si="227"/>
        <v>42636.697569444441</v>
      </c>
    </row>
    <row r="3618" spans="1:20" ht="48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>
        <f t="shared" si="224"/>
        <v>1.5</v>
      </c>
      <c r="P3618">
        <f t="shared" si="225"/>
        <v>1469543676</v>
      </c>
      <c r="Q3618" t="s">
        <v>8318</v>
      </c>
      <c r="R3618" t="s">
        <v>8319</v>
      </c>
      <c r="S3618" s="15">
        <f t="shared" si="226"/>
        <v>42577.607361111113</v>
      </c>
      <c r="T3618" s="15">
        <f t="shared" si="227"/>
        <v>42607.607361111113</v>
      </c>
    </row>
    <row r="3619" spans="1:20" ht="48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>
        <f t="shared" si="224"/>
        <v>120.3802</v>
      </c>
      <c r="P3619">
        <f t="shared" si="225"/>
        <v>8302798.8474576268</v>
      </c>
      <c r="Q3619" t="s">
        <v>8324</v>
      </c>
      <c r="R3619" t="s">
        <v>8326</v>
      </c>
      <c r="S3619" s="15">
        <f t="shared" si="226"/>
        <v>42578.205972222218</v>
      </c>
      <c r="T3619" s="15">
        <f t="shared" si="227"/>
        <v>42618.165972222225</v>
      </c>
    </row>
    <row r="3620" spans="1:20" ht="32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>
        <f t="shared" si="224"/>
        <v>12.34</v>
      </c>
      <c r="P3620">
        <f t="shared" si="225"/>
        <v>43227024.735294119</v>
      </c>
      <c r="Q3620" t="s">
        <v>8318</v>
      </c>
      <c r="R3620" t="s">
        <v>8320</v>
      </c>
      <c r="S3620" s="15">
        <f t="shared" si="226"/>
        <v>42579.634733796294</v>
      </c>
      <c r="T3620" s="15">
        <f t="shared" si="227"/>
        <v>42622.25</v>
      </c>
    </row>
    <row r="3621" spans="1:20" ht="48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>
        <f t="shared" si="224"/>
        <v>0.29411764705882354</v>
      </c>
      <c r="P3621">
        <f t="shared" si="225"/>
        <v>1469725209</v>
      </c>
      <c r="Q3621" t="s">
        <v>8330</v>
      </c>
      <c r="R3621" t="s">
        <v>8331</v>
      </c>
      <c r="S3621" s="15">
        <f t="shared" si="226"/>
        <v>42579.708437499998</v>
      </c>
      <c r="T3621" s="15">
        <f t="shared" si="227"/>
        <v>42609.708437499998</v>
      </c>
    </row>
    <row r="3622" spans="1:20" ht="48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>
        <f t="shared" si="224"/>
        <v>113.65</v>
      </c>
      <c r="P3622">
        <f t="shared" si="225"/>
        <v>18373389.350000001</v>
      </c>
      <c r="Q3622" t="s">
        <v>8316</v>
      </c>
      <c r="R3622" t="s">
        <v>8317</v>
      </c>
      <c r="S3622" s="15">
        <f t="shared" si="226"/>
        <v>42581.397546296299</v>
      </c>
      <c r="T3622" s="15">
        <f t="shared" si="227"/>
        <v>42638.958333333328</v>
      </c>
    </row>
    <row r="3623" spans="1:20" ht="48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>
        <f t="shared" si="224"/>
        <v>0</v>
      </c>
      <c r="P3623" t="e">
        <f t="shared" si="225"/>
        <v>#DIV/0!</v>
      </c>
      <c r="Q3623" t="s">
        <v>8330</v>
      </c>
      <c r="R3623" t="s">
        <v>8331</v>
      </c>
      <c r="S3623" s="15">
        <f t="shared" si="226"/>
        <v>42583.030810185184</v>
      </c>
      <c r="T3623" s="15">
        <f t="shared" si="227"/>
        <v>42613.030810185184</v>
      </c>
    </row>
    <row r="3624" spans="1:20" ht="32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>
        <f t="shared" si="224"/>
        <v>109.67499999999998</v>
      </c>
      <c r="P3624">
        <f t="shared" si="225"/>
        <v>3750160.0586734693</v>
      </c>
      <c r="Q3624" t="s">
        <v>8332</v>
      </c>
      <c r="R3624" t="s">
        <v>8350</v>
      </c>
      <c r="S3624" s="15">
        <f t="shared" si="226"/>
        <v>42583.615081018521</v>
      </c>
      <c r="T3624" s="15">
        <f t="shared" si="227"/>
        <v>42620.083333333328</v>
      </c>
    </row>
    <row r="3625" spans="1:20" ht="48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>
        <f t="shared" si="224"/>
        <v>0</v>
      </c>
      <c r="P3625" t="e">
        <f t="shared" si="225"/>
        <v>#DIV/0!</v>
      </c>
      <c r="Q3625" t="s">
        <v>8309</v>
      </c>
      <c r="R3625" t="s">
        <v>8313</v>
      </c>
      <c r="S3625" s="15">
        <f t="shared" si="226"/>
        <v>42584.123865740738</v>
      </c>
      <c r="T3625" s="15">
        <f t="shared" si="227"/>
        <v>42614.123865740738</v>
      </c>
    </row>
    <row r="3626" spans="1:20" ht="48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>
        <f t="shared" si="224"/>
        <v>0.5</v>
      </c>
      <c r="P3626">
        <f t="shared" si="225"/>
        <v>1470153594</v>
      </c>
      <c r="Q3626" t="s">
        <v>8335</v>
      </c>
      <c r="R3626" t="s">
        <v>8336</v>
      </c>
      <c r="S3626" s="15">
        <f t="shared" si="226"/>
        <v>42584.666597222225</v>
      </c>
      <c r="T3626" s="15">
        <f t="shared" si="227"/>
        <v>42614.666597222225</v>
      </c>
    </row>
    <row r="3627" spans="1:20" ht="48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124.4</v>
      </c>
      <c r="P3627">
        <f t="shared" si="225"/>
        <v>18848322.64102564</v>
      </c>
      <c r="Q3627" t="s">
        <v>8316</v>
      </c>
      <c r="R3627" t="s">
        <v>8317</v>
      </c>
      <c r="S3627" s="15">
        <f t="shared" si="226"/>
        <v>42584.846828703703</v>
      </c>
      <c r="T3627" s="15">
        <f t="shared" si="227"/>
        <v>42624.846828703703</v>
      </c>
    </row>
    <row r="3628" spans="1:20" ht="32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>
        <f t="shared" si="224"/>
        <v>0</v>
      </c>
      <c r="P3628" t="e">
        <f t="shared" si="225"/>
        <v>#DIV/0!</v>
      </c>
      <c r="Q3628" t="s">
        <v>8318</v>
      </c>
      <c r="R3628" t="s">
        <v>8319</v>
      </c>
      <c r="S3628" s="15">
        <f t="shared" si="226"/>
        <v>42585.031782407401</v>
      </c>
      <c r="T3628" s="15">
        <f t="shared" si="227"/>
        <v>42615.031782407401</v>
      </c>
    </row>
    <row r="3629" spans="1:20" ht="32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>
        <f t="shared" si="224"/>
        <v>106</v>
      </c>
      <c r="P3629">
        <f t="shared" si="225"/>
        <v>31281439.574468084</v>
      </c>
      <c r="Q3629" t="s">
        <v>8316</v>
      </c>
      <c r="R3629" t="s">
        <v>8317</v>
      </c>
      <c r="S3629" s="15">
        <f t="shared" si="226"/>
        <v>42585.523842592593</v>
      </c>
      <c r="T3629" s="15">
        <f t="shared" si="227"/>
        <v>42599.165972222225</v>
      </c>
    </row>
    <row r="3630" spans="1:20" ht="48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>
        <f t="shared" si="224"/>
        <v>36.236363636363642</v>
      </c>
      <c r="P3630">
        <f t="shared" si="225"/>
        <v>38690583.684210524</v>
      </c>
      <c r="Q3630" t="s">
        <v>8337</v>
      </c>
      <c r="R3630" t="s">
        <v>8338</v>
      </c>
      <c r="S3630" s="15">
        <f t="shared" si="226"/>
        <v>42585.691898148143</v>
      </c>
      <c r="T3630" s="15">
        <f t="shared" si="227"/>
        <v>42615.691898148143</v>
      </c>
    </row>
    <row r="3631" spans="1:20" ht="32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>
        <f t="shared" si="224"/>
        <v>1.06</v>
      </c>
      <c r="P3631">
        <f t="shared" si="225"/>
        <v>367560950.5</v>
      </c>
      <c r="Q3631" t="s">
        <v>8321</v>
      </c>
      <c r="R3631" t="s">
        <v>8357</v>
      </c>
      <c r="S3631" s="15">
        <f t="shared" si="226"/>
        <v>42585.7106712963</v>
      </c>
      <c r="T3631" s="15">
        <f t="shared" si="227"/>
        <v>42615.7106712963</v>
      </c>
    </row>
    <row r="3632" spans="1:20" ht="48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>
        <f t="shared" si="224"/>
        <v>114.75999999999999</v>
      </c>
      <c r="P3632">
        <f t="shared" si="225"/>
        <v>6652825.8325791853</v>
      </c>
      <c r="Q3632" t="s">
        <v>8309</v>
      </c>
      <c r="R3632" t="s">
        <v>8314</v>
      </c>
      <c r="S3632" s="15">
        <f t="shared" si="226"/>
        <v>42586.066076388888</v>
      </c>
      <c r="T3632" s="15">
        <f t="shared" si="227"/>
        <v>42624.165972222225</v>
      </c>
    </row>
    <row r="3633" spans="1:20" ht="48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>
        <f t="shared" si="224"/>
        <v>5.6613333333333333</v>
      </c>
      <c r="P3633">
        <f t="shared" si="225"/>
        <v>15809616.129032258</v>
      </c>
      <c r="Q3633" t="s">
        <v>8318</v>
      </c>
      <c r="R3633" t="s">
        <v>8320</v>
      </c>
      <c r="S3633" s="15">
        <f t="shared" si="226"/>
        <v>42586.295138888891</v>
      </c>
      <c r="T3633" s="15">
        <f t="shared" si="227"/>
        <v>42626.295138888891</v>
      </c>
    </row>
    <row r="3634" spans="1:20" ht="48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>
        <f t="shared" si="224"/>
        <v>100.41666666666667</v>
      </c>
      <c r="P3634">
        <f t="shared" si="225"/>
        <v>21945504.10447761</v>
      </c>
      <c r="Q3634" t="s">
        <v>8337</v>
      </c>
      <c r="R3634" t="s">
        <v>8338</v>
      </c>
      <c r="S3634" s="15">
        <f t="shared" si="226"/>
        <v>42586.925636574073</v>
      </c>
      <c r="T3634" s="15">
        <f t="shared" si="227"/>
        <v>42609.165972222225</v>
      </c>
    </row>
    <row r="3635" spans="1:20" ht="32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>
        <f t="shared" si="224"/>
        <v>127.82222222222221</v>
      </c>
      <c r="P3635">
        <f t="shared" si="225"/>
        <v>29413104.800000001</v>
      </c>
      <c r="Q3635" t="s">
        <v>8316</v>
      </c>
      <c r="R3635" t="s">
        <v>8317</v>
      </c>
      <c r="S3635" s="15">
        <f t="shared" si="226"/>
        <v>42590.472685185188</v>
      </c>
      <c r="T3635" s="15">
        <f t="shared" si="227"/>
        <v>42620.472685185188</v>
      </c>
    </row>
    <row r="3636" spans="1:20" ht="48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>
        <f t="shared" si="224"/>
        <v>4.0000000000000001E-3</v>
      </c>
      <c r="P3636">
        <f t="shared" si="225"/>
        <v>1470672906</v>
      </c>
      <c r="Q3636" t="s">
        <v>8316</v>
      </c>
      <c r="R3636" t="s">
        <v>8358</v>
      </c>
      <c r="S3636" s="15">
        <f t="shared" si="226"/>
        <v>42590.677152777775</v>
      </c>
      <c r="T3636" s="15">
        <f t="shared" si="227"/>
        <v>42650.632638888885</v>
      </c>
    </row>
    <row r="3637" spans="1:20" ht="48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>
        <f t="shared" si="224"/>
        <v>128</v>
      </c>
      <c r="P3637">
        <f t="shared" si="225"/>
        <v>35016488.761904761</v>
      </c>
      <c r="Q3637" t="s">
        <v>8316</v>
      </c>
      <c r="R3637" t="s">
        <v>8317</v>
      </c>
      <c r="S3637" s="15">
        <f t="shared" si="226"/>
        <v>42590.90425925926</v>
      </c>
      <c r="T3637" s="15">
        <f t="shared" si="227"/>
        <v>42606.90425925926</v>
      </c>
    </row>
    <row r="3638" spans="1:20" ht="48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>
        <f t="shared" si="224"/>
        <v>0</v>
      </c>
      <c r="P3638" t="e">
        <f t="shared" si="225"/>
        <v>#DIV/0!</v>
      </c>
      <c r="Q3638" t="s">
        <v>8309</v>
      </c>
      <c r="R3638" t="s">
        <v>8315</v>
      </c>
      <c r="S3638" s="15">
        <f t="shared" si="226"/>
        <v>42591.31858796296</v>
      </c>
      <c r="T3638" s="15">
        <f t="shared" si="227"/>
        <v>42651.31858796296</v>
      </c>
    </row>
    <row r="3639" spans="1:20" ht="48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>
        <f t="shared" si="224"/>
        <v>102.49999999999999</v>
      </c>
      <c r="P3639">
        <f t="shared" si="225"/>
        <v>52527805.678571425</v>
      </c>
      <c r="Q3639" t="s">
        <v>8316</v>
      </c>
      <c r="R3639" t="s">
        <v>8317</v>
      </c>
      <c r="S3639" s="15">
        <f t="shared" si="226"/>
        <v>42591.899988425925</v>
      </c>
      <c r="T3639" s="15">
        <f t="shared" si="227"/>
        <v>42622.166666666672</v>
      </c>
    </row>
    <row r="3640" spans="1:20" ht="48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>
        <f t="shared" si="224"/>
        <v>125.93749999999999</v>
      </c>
      <c r="P3640">
        <f t="shared" si="225"/>
        <v>40855360.611111112</v>
      </c>
      <c r="Q3640" t="s">
        <v>8316</v>
      </c>
      <c r="R3640" t="s">
        <v>8317</v>
      </c>
      <c r="S3640" s="15">
        <f t="shared" si="226"/>
        <v>42592.066921296297</v>
      </c>
      <c r="T3640" s="15">
        <f t="shared" si="227"/>
        <v>42617.066921296297</v>
      </c>
    </row>
    <row r="3641" spans="1:20" ht="32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>
        <f t="shared" si="224"/>
        <v>1.9066666666666665</v>
      </c>
      <c r="P3641">
        <f t="shared" si="225"/>
        <v>294170409.60000002</v>
      </c>
      <c r="Q3641" t="s">
        <v>8318</v>
      </c>
      <c r="R3641" t="s">
        <v>8320</v>
      </c>
      <c r="S3641" s="15">
        <f t="shared" si="226"/>
        <v>42592.750555555554</v>
      </c>
      <c r="T3641" s="15">
        <f t="shared" si="227"/>
        <v>42622.750555555554</v>
      </c>
    </row>
    <row r="3642" spans="1:20" ht="48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>
        <f t="shared" si="224"/>
        <v>0</v>
      </c>
      <c r="P3642" t="e">
        <f t="shared" si="225"/>
        <v>#DIV/0!</v>
      </c>
      <c r="Q3642" t="s">
        <v>8318</v>
      </c>
      <c r="R3642" t="s">
        <v>8319</v>
      </c>
      <c r="S3642" s="15">
        <f t="shared" si="226"/>
        <v>42592.836076388892</v>
      </c>
      <c r="T3642" s="15">
        <f t="shared" si="227"/>
        <v>42622.836076388892</v>
      </c>
    </row>
    <row r="3643" spans="1:20" ht="48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>
        <f t="shared" si="224"/>
        <v>4.3</v>
      </c>
      <c r="P3643">
        <f t="shared" si="225"/>
        <v>91929663.625</v>
      </c>
      <c r="Q3643" t="s">
        <v>8337</v>
      </c>
      <c r="R3643" t="s">
        <v>8349</v>
      </c>
      <c r="S3643" s="15">
        <f t="shared" si="226"/>
        <v>42593.011782407411</v>
      </c>
      <c r="T3643" s="15">
        <f t="shared" si="227"/>
        <v>42615.291666666672</v>
      </c>
    </row>
    <row r="3644" spans="1:20" ht="32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>
        <f t="shared" si="224"/>
        <v>0</v>
      </c>
      <c r="P3644" t="e">
        <f t="shared" si="225"/>
        <v>#DIV/0!</v>
      </c>
      <c r="Q3644" t="s">
        <v>8309</v>
      </c>
      <c r="R3644" t="s">
        <v>8312</v>
      </c>
      <c r="S3644" s="15">
        <f t="shared" si="226"/>
        <v>42593.431793981479</v>
      </c>
      <c r="T3644" s="15">
        <f t="shared" si="227"/>
        <v>42653.431793981479</v>
      </c>
    </row>
    <row r="3645" spans="1:20" ht="48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>
        <f t="shared" si="224"/>
        <v>100.2</v>
      </c>
      <c r="P3645">
        <f t="shared" si="225"/>
        <v>183868546.375</v>
      </c>
      <c r="Q3645" t="s">
        <v>8316</v>
      </c>
      <c r="R3645" t="s">
        <v>8317</v>
      </c>
      <c r="S3645" s="15">
        <f t="shared" si="226"/>
        <v>42593.865405092598</v>
      </c>
      <c r="T3645" s="15">
        <f t="shared" si="227"/>
        <v>42613.865405092598</v>
      </c>
    </row>
    <row r="3646" spans="1:20" ht="48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>
        <f t="shared" si="224"/>
        <v>0.75</v>
      </c>
      <c r="P3646">
        <f t="shared" si="225"/>
        <v>490335113</v>
      </c>
      <c r="Q3646" t="s">
        <v>8335</v>
      </c>
      <c r="R3646" t="s">
        <v>8336</v>
      </c>
      <c r="S3646" s="15">
        <f t="shared" si="226"/>
        <v>42594.524756944447</v>
      </c>
      <c r="T3646" s="15">
        <f t="shared" si="227"/>
        <v>42654.524756944447</v>
      </c>
    </row>
    <row r="3647" spans="1:20" ht="32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>
        <f t="shared" si="224"/>
        <v>22.52</v>
      </c>
      <c r="P3647">
        <f t="shared" si="225"/>
        <v>73554848.75</v>
      </c>
      <c r="Q3647" t="s">
        <v>8335</v>
      </c>
      <c r="R3647" t="s">
        <v>8336</v>
      </c>
      <c r="S3647" s="15">
        <f t="shared" si="226"/>
        <v>42595.585358796292</v>
      </c>
      <c r="T3647" s="15">
        <f t="shared" si="227"/>
        <v>42616.585358796292</v>
      </c>
    </row>
    <row r="3648" spans="1:20" ht="48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>
        <f t="shared" si="224"/>
        <v>0</v>
      </c>
      <c r="P3648" t="e">
        <f t="shared" si="225"/>
        <v>#DIV/0!</v>
      </c>
      <c r="Q3648" t="s">
        <v>8309</v>
      </c>
      <c r="R3648" t="s">
        <v>8315</v>
      </c>
      <c r="S3648" s="15">
        <f t="shared" si="226"/>
        <v>42596.03506944445</v>
      </c>
      <c r="T3648" s="15">
        <f t="shared" si="227"/>
        <v>42656.03506944445</v>
      </c>
    </row>
    <row r="3649" spans="1:20" ht="48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>
        <f t="shared" si="224"/>
        <v>250.66666666666669</v>
      </c>
      <c r="P3649">
        <f t="shared" si="225"/>
        <v>86540500.117647052</v>
      </c>
      <c r="Q3649" t="s">
        <v>8316</v>
      </c>
      <c r="R3649" t="s">
        <v>8317</v>
      </c>
      <c r="S3649" s="15">
        <f t="shared" si="226"/>
        <v>42596.644699074073</v>
      </c>
      <c r="T3649" s="15">
        <f t="shared" si="227"/>
        <v>42607.165972222225</v>
      </c>
    </row>
    <row r="3650" spans="1:20" ht="48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>
        <f t="shared" ref="O3650:O3713" si="228">(E3650/D3650)*100</f>
        <v>25.763636363636365</v>
      </c>
      <c r="P3650">
        <f t="shared" ref="P3650:P3713" si="229">(J3650/L3650)</f>
        <v>61303022.708333336</v>
      </c>
      <c r="Q3650" t="s">
        <v>8337</v>
      </c>
      <c r="R3650" t="s">
        <v>8338</v>
      </c>
      <c r="S3650" s="15">
        <f t="shared" ref="S3650:S3713" si="230">(((J3650/60)/60)/24)+DATE(1970,1,1)</f>
        <v>42597.617418981477</v>
      </c>
      <c r="T3650" s="15">
        <f t="shared" ref="T3650:T3713" si="231">(((I3650/60)/60)/24)+DATE(1970,1,1)</f>
        <v>42628.617418981477</v>
      </c>
    </row>
    <row r="3651" spans="1:20" ht="8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>
        <f t="shared" si="228"/>
        <v>100</v>
      </c>
      <c r="P3651">
        <f t="shared" si="229"/>
        <v>50734325.758620687</v>
      </c>
      <c r="Q3651" t="s">
        <v>8316</v>
      </c>
      <c r="R3651" t="s">
        <v>8356</v>
      </c>
      <c r="S3651" s="15">
        <f t="shared" si="230"/>
        <v>42597.882488425923</v>
      </c>
      <c r="T3651" s="15">
        <f t="shared" si="231"/>
        <v>42657.882488425923</v>
      </c>
    </row>
    <row r="3652" spans="1:20" ht="48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>
        <f t="shared" si="228"/>
        <v>1.4133333333333333</v>
      </c>
      <c r="P3652">
        <f t="shared" si="229"/>
        <v>367827547.25</v>
      </c>
      <c r="Q3652" t="s">
        <v>8330</v>
      </c>
      <c r="R3652" t="s">
        <v>8331</v>
      </c>
      <c r="S3652" s="15">
        <f t="shared" si="230"/>
        <v>42598.053113425922</v>
      </c>
      <c r="T3652" s="15">
        <f t="shared" si="231"/>
        <v>42638.053113425922</v>
      </c>
    </row>
    <row r="3653" spans="1:20" ht="48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>
        <f t="shared" si="228"/>
        <v>6</v>
      </c>
      <c r="P3653">
        <f t="shared" si="229"/>
        <v>735685163.5</v>
      </c>
      <c r="Q3653" t="s">
        <v>8316</v>
      </c>
      <c r="R3653" t="s">
        <v>8358</v>
      </c>
      <c r="S3653" s="15">
        <f t="shared" si="230"/>
        <v>42598.749155092592</v>
      </c>
      <c r="T3653" s="15">
        <f t="shared" si="231"/>
        <v>42643.749155092592</v>
      </c>
    </row>
    <row r="3654" spans="1:20" ht="48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>
        <f t="shared" si="228"/>
        <v>2.2444444444444445</v>
      </c>
      <c r="P3654">
        <f t="shared" si="229"/>
        <v>735737702</v>
      </c>
      <c r="Q3654" t="s">
        <v>8324</v>
      </c>
      <c r="R3654" t="s">
        <v>8327</v>
      </c>
      <c r="S3654" s="15">
        <f t="shared" si="230"/>
        <v>42599.965324074074</v>
      </c>
      <c r="T3654" s="15">
        <f t="shared" si="231"/>
        <v>42629.965324074074</v>
      </c>
    </row>
    <row r="3655" spans="1:20" ht="48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>
        <f t="shared" si="228"/>
        <v>280.73</v>
      </c>
      <c r="P3655">
        <f t="shared" si="229"/>
        <v>5293174.4028776977</v>
      </c>
      <c r="Q3655" t="s">
        <v>8318</v>
      </c>
      <c r="R3655" t="s">
        <v>8348</v>
      </c>
      <c r="S3655" s="15">
        <f t="shared" si="230"/>
        <v>42600.278749999998</v>
      </c>
      <c r="T3655" s="15">
        <f t="shared" si="231"/>
        <v>42645.278749999998</v>
      </c>
    </row>
    <row r="3656" spans="1:20" ht="48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>
        <f t="shared" si="228"/>
        <v>119.66666666666667</v>
      </c>
      <c r="P3656">
        <f t="shared" si="229"/>
        <v>113195670.92307693</v>
      </c>
      <c r="Q3656" t="s">
        <v>8316</v>
      </c>
      <c r="R3656" t="s">
        <v>8317</v>
      </c>
      <c r="S3656" s="15">
        <f t="shared" si="230"/>
        <v>42600.756041666667</v>
      </c>
      <c r="T3656" s="15">
        <f t="shared" si="231"/>
        <v>42621.756041666667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>
        <f t="shared" si="228"/>
        <v>2.2650000000000001</v>
      </c>
      <c r="P3657">
        <f t="shared" si="229"/>
        <v>105116876.07142857</v>
      </c>
      <c r="Q3657" t="s">
        <v>8316</v>
      </c>
      <c r="R3657" t="s">
        <v>8317</v>
      </c>
      <c r="S3657" s="15">
        <f t="shared" si="230"/>
        <v>42601.827141203699</v>
      </c>
      <c r="T3657" s="15">
        <f t="shared" si="231"/>
        <v>42631.827141203699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>
        <f t="shared" si="228"/>
        <v>8.3800000000000008</v>
      </c>
      <c r="P3658">
        <f t="shared" si="229"/>
        <v>367909596.25</v>
      </c>
      <c r="Q3658" t="s">
        <v>8321</v>
      </c>
      <c r="R3658" t="s">
        <v>8340</v>
      </c>
      <c r="S3658" s="15">
        <f t="shared" si="230"/>
        <v>42601.851678240739</v>
      </c>
      <c r="T3658" s="15">
        <f t="shared" si="231"/>
        <v>42631.851678240739</v>
      </c>
    </row>
    <row r="3659" spans="1:20" ht="48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>
        <f t="shared" si="228"/>
        <v>7.4690265486725664</v>
      </c>
      <c r="P3659">
        <f t="shared" si="229"/>
        <v>245273107.66666666</v>
      </c>
      <c r="Q3659" t="s">
        <v>8316</v>
      </c>
      <c r="R3659" t="s">
        <v>8317</v>
      </c>
      <c r="S3659" s="15">
        <f t="shared" si="230"/>
        <v>42601.854699074072</v>
      </c>
      <c r="T3659" s="15">
        <f t="shared" si="231"/>
        <v>42611.163194444445</v>
      </c>
    </row>
    <row r="3660" spans="1:20" ht="48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>
        <f t="shared" si="228"/>
        <v>101.82500000000002</v>
      </c>
      <c r="P3660">
        <f t="shared" si="229"/>
        <v>12797400.243478261</v>
      </c>
      <c r="Q3660" t="s">
        <v>8316</v>
      </c>
      <c r="R3660" t="s">
        <v>8317</v>
      </c>
      <c r="S3660" s="15">
        <f t="shared" si="230"/>
        <v>42602.576712962968</v>
      </c>
      <c r="T3660" s="15">
        <f t="shared" si="231"/>
        <v>42621.15625</v>
      </c>
    </row>
    <row r="3661" spans="1:20" ht="48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>
        <f t="shared" si="228"/>
        <v>0</v>
      </c>
      <c r="P3661" t="e">
        <f t="shared" si="229"/>
        <v>#DIV/0!</v>
      </c>
      <c r="Q3661" t="s">
        <v>8337</v>
      </c>
      <c r="R3661" t="s">
        <v>8344</v>
      </c>
      <c r="S3661" s="15">
        <f t="shared" si="230"/>
        <v>42603.354131944448</v>
      </c>
      <c r="T3661" s="15">
        <f t="shared" si="231"/>
        <v>42633.354131944448</v>
      </c>
    </row>
    <row r="3662" spans="1:20" ht="48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>
        <f t="shared" si="228"/>
        <v>41</v>
      </c>
      <c r="P3662">
        <f t="shared" si="229"/>
        <v>210258973.2857143</v>
      </c>
      <c r="Q3662" t="s">
        <v>8324</v>
      </c>
      <c r="R3662" t="s">
        <v>8328</v>
      </c>
      <c r="S3662" s="15">
        <f t="shared" si="230"/>
        <v>42603.870520833334</v>
      </c>
      <c r="T3662" s="15">
        <f t="shared" si="231"/>
        <v>42628.870520833334</v>
      </c>
    </row>
    <row r="3663" spans="1:20" ht="48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>
        <f t="shared" si="228"/>
        <v>0.104</v>
      </c>
      <c r="P3663">
        <f t="shared" si="229"/>
        <v>735922352</v>
      </c>
      <c r="Q3663" t="s">
        <v>8321</v>
      </c>
      <c r="R3663" t="s">
        <v>8340</v>
      </c>
      <c r="S3663" s="15">
        <f t="shared" si="230"/>
        <v>42604.239629629628</v>
      </c>
      <c r="T3663" s="15">
        <f t="shared" si="231"/>
        <v>42634.239629629628</v>
      </c>
    </row>
    <row r="3664" spans="1:20" ht="48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>
        <f t="shared" si="228"/>
        <v>1.1266666666666667</v>
      </c>
      <c r="P3664">
        <f t="shared" si="229"/>
        <v>133807441.81818181</v>
      </c>
      <c r="Q3664" t="s">
        <v>8318</v>
      </c>
      <c r="R3664" t="s">
        <v>8320</v>
      </c>
      <c r="S3664" s="15">
        <f t="shared" si="230"/>
        <v>42604.669675925921</v>
      </c>
      <c r="T3664" s="15">
        <f t="shared" si="231"/>
        <v>42664.669675925921</v>
      </c>
    </row>
    <row r="3665" spans="1:20" ht="96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>
        <f t="shared" si="228"/>
        <v>2702</v>
      </c>
      <c r="P3665">
        <f t="shared" si="229"/>
        <v>42053917.742857143</v>
      </c>
      <c r="Q3665" t="s">
        <v>8309</v>
      </c>
      <c r="R3665" t="s">
        <v>8311</v>
      </c>
      <c r="S3665" s="15">
        <f t="shared" si="230"/>
        <v>42604.730567129634</v>
      </c>
      <c r="T3665" s="15">
        <f t="shared" si="231"/>
        <v>42614.730567129634</v>
      </c>
    </row>
    <row r="3666" spans="1:20" ht="48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>
        <f t="shared" si="228"/>
        <v>5.6666666666666661</v>
      </c>
      <c r="P3666">
        <f t="shared" si="229"/>
        <v>490638355</v>
      </c>
      <c r="Q3666" t="s">
        <v>8335</v>
      </c>
      <c r="R3666" t="s">
        <v>8336</v>
      </c>
      <c r="S3666" s="15">
        <f t="shared" si="230"/>
        <v>42605.053993055553</v>
      </c>
      <c r="T3666" s="15">
        <f t="shared" si="231"/>
        <v>42635.053993055553</v>
      </c>
    </row>
    <row r="3667" spans="1:20" ht="48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>
        <f t="shared" si="228"/>
        <v>484.90975000000003</v>
      </c>
      <c r="P3667">
        <f t="shared" si="229"/>
        <v>826950.34887640446</v>
      </c>
      <c r="Q3667" t="s">
        <v>8318</v>
      </c>
      <c r="R3667" t="s">
        <v>8348</v>
      </c>
      <c r="S3667" s="15">
        <f t="shared" si="230"/>
        <v>42605.70857638889</v>
      </c>
      <c r="T3667" s="15">
        <f t="shared" si="231"/>
        <v>42635.70857638889</v>
      </c>
    </row>
    <row r="3668" spans="1:20" ht="48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>
        <f t="shared" si="228"/>
        <v>121.78</v>
      </c>
      <c r="P3668">
        <f t="shared" si="229"/>
        <v>86586854.64705883</v>
      </c>
      <c r="Q3668" t="s">
        <v>8316</v>
      </c>
      <c r="R3668" t="s">
        <v>8317</v>
      </c>
      <c r="S3668" s="15">
        <f t="shared" si="230"/>
        <v>42605.765381944439</v>
      </c>
      <c r="T3668" s="15">
        <f t="shared" si="231"/>
        <v>42634.125</v>
      </c>
    </row>
    <row r="3669" spans="1:20" ht="48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>
        <f t="shared" si="228"/>
        <v>3.3333333333333333E-2</v>
      </c>
      <c r="P3669">
        <f t="shared" si="229"/>
        <v>1471988867</v>
      </c>
      <c r="Q3669" t="s">
        <v>8318</v>
      </c>
      <c r="R3669" t="s">
        <v>8319</v>
      </c>
      <c r="S3669" s="15">
        <f t="shared" si="230"/>
        <v>42605.908182870371</v>
      </c>
      <c r="T3669" s="15">
        <f t="shared" si="231"/>
        <v>42635.908182870371</v>
      </c>
    </row>
    <row r="3670" spans="1:20" ht="48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>
        <f t="shared" si="228"/>
        <v>17.771428571428572</v>
      </c>
      <c r="P3670">
        <f t="shared" si="229"/>
        <v>86588336.058823526</v>
      </c>
      <c r="Q3670" t="s">
        <v>8316</v>
      </c>
      <c r="R3670" t="s">
        <v>8317</v>
      </c>
      <c r="S3670" s="15">
        <f t="shared" si="230"/>
        <v>42606.056863425925</v>
      </c>
      <c r="T3670" s="15">
        <f t="shared" si="231"/>
        <v>42620.056863425925</v>
      </c>
    </row>
    <row r="3671" spans="1:20" ht="48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>
        <f t="shared" si="228"/>
        <v>107.89146666666667</v>
      </c>
      <c r="P3671">
        <f t="shared" si="229"/>
        <v>20732771.845070422</v>
      </c>
      <c r="Q3671" t="s">
        <v>8337</v>
      </c>
      <c r="R3671" t="s">
        <v>8338</v>
      </c>
      <c r="S3671" s="15">
        <f t="shared" si="230"/>
        <v>42606.347233796296</v>
      </c>
      <c r="T3671" s="15">
        <f t="shared" si="231"/>
        <v>42666.347233796296</v>
      </c>
    </row>
    <row r="3672" spans="1:20" ht="32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>
        <f t="shared" si="228"/>
        <v>120.4166</v>
      </c>
      <c r="P3672">
        <f t="shared" si="229"/>
        <v>7747909.4052631576</v>
      </c>
      <c r="Q3672" t="s">
        <v>8324</v>
      </c>
      <c r="R3672" t="s">
        <v>8326</v>
      </c>
      <c r="S3672" s="15">
        <f t="shared" si="230"/>
        <v>42607.226701388892</v>
      </c>
      <c r="T3672" s="15">
        <f t="shared" si="231"/>
        <v>42637.226701388892</v>
      </c>
    </row>
    <row r="3673" spans="1:20" ht="48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>
        <f t="shared" si="228"/>
        <v>107.5</v>
      </c>
      <c r="P3673">
        <f t="shared" si="229"/>
        <v>163567834.77777779</v>
      </c>
      <c r="Q3673" t="s">
        <v>8335</v>
      </c>
      <c r="R3673" t="s">
        <v>8351</v>
      </c>
      <c r="S3673" s="15">
        <f t="shared" si="230"/>
        <v>42607.316122685181</v>
      </c>
      <c r="T3673" s="15">
        <f t="shared" si="231"/>
        <v>42613.233333333337</v>
      </c>
    </row>
    <row r="3674" spans="1:20" ht="48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>
        <f t="shared" si="228"/>
        <v>125.89999999999999</v>
      </c>
      <c r="P3674">
        <f t="shared" si="229"/>
        <v>30044922.612244897</v>
      </c>
      <c r="Q3674" t="s">
        <v>8316</v>
      </c>
      <c r="R3674" t="s">
        <v>8317</v>
      </c>
      <c r="S3674" s="15">
        <f t="shared" si="230"/>
        <v>42608.36583333333</v>
      </c>
      <c r="T3674" s="15">
        <f t="shared" si="231"/>
        <v>42638.36583333333</v>
      </c>
    </row>
    <row r="3675" spans="1:20" ht="48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>
        <f t="shared" si="228"/>
        <v>218.00000000000003</v>
      </c>
      <c r="P3675">
        <f t="shared" si="229"/>
        <v>52581534.142857142</v>
      </c>
      <c r="Q3675" t="s">
        <v>8324</v>
      </c>
      <c r="R3675" t="s">
        <v>8326</v>
      </c>
      <c r="S3675" s="15">
        <f t="shared" si="230"/>
        <v>42609.311990740738</v>
      </c>
      <c r="T3675" s="15">
        <f t="shared" si="231"/>
        <v>42668.791666666672</v>
      </c>
    </row>
    <row r="3676" spans="1:20" ht="48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>
        <f t="shared" si="228"/>
        <v>102.85857142857142</v>
      </c>
      <c r="P3676">
        <f t="shared" si="229"/>
        <v>54529415.888888888</v>
      </c>
      <c r="Q3676" t="s">
        <v>8316</v>
      </c>
      <c r="R3676" t="s">
        <v>8317</v>
      </c>
      <c r="S3676" s="15">
        <f t="shared" si="230"/>
        <v>42609.442465277782</v>
      </c>
      <c r="T3676" s="15">
        <f t="shared" si="231"/>
        <v>42639.442465277782</v>
      </c>
    </row>
    <row r="3677" spans="1:20" ht="32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>
        <f t="shared" si="228"/>
        <v>1.3333333333333334E-2</v>
      </c>
      <c r="P3677">
        <f t="shared" si="229"/>
        <v>1472451356</v>
      </c>
      <c r="Q3677" t="s">
        <v>8316</v>
      </c>
      <c r="R3677" t="s">
        <v>8317</v>
      </c>
      <c r="S3677" s="15">
        <f t="shared" si="230"/>
        <v>42611.261064814811</v>
      </c>
      <c r="T3677" s="15">
        <f t="shared" si="231"/>
        <v>42625.707638888889</v>
      </c>
    </row>
    <row r="3678" spans="1:20" ht="32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>
        <f t="shared" si="228"/>
        <v>342.09999999999997</v>
      </c>
      <c r="P3678">
        <f t="shared" si="229"/>
        <v>9260821.0628930815</v>
      </c>
      <c r="Q3678" t="s">
        <v>8324</v>
      </c>
      <c r="R3678" t="s">
        <v>8329</v>
      </c>
      <c r="S3678" s="15">
        <f t="shared" si="230"/>
        <v>42611.483206018514</v>
      </c>
      <c r="T3678" s="15">
        <f t="shared" si="231"/>
        <v>42625.483206018514</v>
      </c>
    </row>
    <row r="3679" spans="1:20" ht="32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>
        <f t="shared" si="228"/>
        <v>11.360000000000001</v>
      </c>
      <c r="P3679">
        <f t="shared" si="229"/>
        <v>38749521.368421055</v>
      </c>
      <c r="Q3679" t="s">
        <v>8318</v>
      </c>
      <c r="R3679" t="s">
        <v>8320</v>
      </c>
      <c r="S3679" s="15">
        <f t="shared" si="230"/>
        <v>42611.613564814819</v>
      </c>
      <c r="T3679" s="15">
        <f t="shared" si="231"/>
        <v>42651.613564814819</v>
      </c>
    </row>
    <row r="3680" spans="1:20" ht="48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>
        <f t="shared" si="228"/>
        <v>107.4</v>
      </c>
      <c r="P3680">
        <f t="shared" si="229"/>
        <v>70118954.380952388</v>
      </c>
      <c r="Q3680" t="s">
        <v>8316</v>
      </c>
      <c r="R3680" t="s">
        <v>8317</v>
      </c>
      <c r="S3680" s="15">
        <f t="shared" si="230"/>
        <v>42611.801412037035</v>
      </c>
      <c r="T3680" s="15">
        <f t="shared" si="231"/>
        <v>42627.791666666672</v>
      </c>
    </row>
    <row r="3681" spans="1:20" ht="16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>
        <f t="shared" si="228"/>
        <v>16.77</v>
      </c>
      <c r="P3681">
        <f t="shared" si="229"/>
        <v>46015921.71875</v>
      </c>
      <c r="Q3681" t="s">
        <v>8318</v>
      </c>
      <c r="R3681" t="s">
        <v>8320</v>
      </c>
      <c r="S3681" s="15">
        <f t="shared" si="230"/>
        <v>42611.933969907404</v>
      </c>
      <c r="T3681" s="15">
        <f t="shared" si="231"/>
        <v>42641.933969907404</v>
      </c>
    </row>
    <row r="3682" spans="1:20" ht="48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>
        <f t="shared" si="228"/>
        <v>101.60599999999999</v>
      </c>
      <c r="P3682">
        <f t="shared" si="229"/>
        <v>4780935.5227272725</v>
      </c>
      <c r="Q3682" t="s">
        <v>8316</v>
      </c>
      <c r="R3682" t="s">
        <v>8356</v>
      </c>
      <c r="S3682" s="15">
        <f t="shared" si="230"/>
        <v>42612.149780092594</v>
      </c>
      <c r="T3682" s="15">
        <f t="shared" si="231"/>
        <v>42647.165972222225</v>
      </c>
    </row>
    <row r="3683" spans="1:20" ht="48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>
        <f t="shared" si="228"/>
        <v>0</v>
      </c>
      <c r="P3683" t="e">
        <f t="shared" si="229"/>
        <v>#DIV/0!</v>
      </c>
      <c r="Q3683" t="s">
        <v>8335</v>
      </c>
      <c r="R3683" t="s">
        <v>8352</v>
      </c>
      <c r="S3683" s="15">
        <f t="shared" si="230"/>
        <v>42612.600520833337</v>
      </c>
      <c r="T3683" s="15">
        <f t="shared" si="231"/>
        <v>42658.806249999994</v>
      </c>
    </row>
    <row r="3684" spans="1:20" ht="48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>
        <f t="shared" si="228"/>
        <v>70.36</v>
      </c>
      <c r="P3684">
        <f t="shared" si="229"/>
        <v>32012372.108695652</v>
      </c>
      <c r="Q3684" t="s">
        <v>8318</v>
      </c>
      <c r="R3684" t="s">
        <v>8320</v>
      </c>
      <c r="S3684" s="15">
        <f t="shared" si="230"/>
        <v>42612.624039351853</v>
      </c>
      <c r="T3684" s="15">
        <f t="shared" si="231"/>
        <v>42644.624039351853</v>
      </c>
    </row>
    <row r="3685" spans="1:20" ht="48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>
        <f t="shared" si="228"/>
        <v>2.3306666666666667</v>
      </c>
      <c r="P3685">
        <f t="shared" si="229"/>
        <v>98171382.266666666</v>
      </c>
      <c r="Q3685" t="s">
        <v>8318</v>
      </c>
      <c r="R3685" t="s">
        <v>8320</v>
      </c>
      <c r="S3685" s="15">
        <f t="shared" si="230"/>
        <v>42612.642754629633</v>
      </c>
      <c r="T3685" s="15">
        <f t="shared" si="231"/>
        <v>42657.642754629633</v>
      </c>
    </row>
    <row r="3686" spans="1:20" ht="48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>
        <f t="shared" si="228"/>
        <v>106.02150537634409</v>
      </c>
      <c r="P3686">
        <f t="shared" si="229"/>
        <v>58902876.840000004</v>
      </c>
      <c r="Q3686" t="s">
        <v>8318</v>
      </c>
      <c r="R3686" t="s">
        <v>8354</v>
      </c>
      <c r="S3686" s="15">
        <f t="shared" si="230"/>
        <v>42612.656493055561</v>
      </c>
      <c r="T3686" s="15">
        <f t="shared" si="231"/>
        <v>42642.656493055561</v>
      </c>
    </row>
    <row r="3687" spans="1:20" ht="48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>
        <f t="shared" si="228"/>
        <v>0</v>
      </c>
      <c r="P3687" t="e">
        <f t="shared" si="229"/>
        <v>#DIV/0!</v>
      </c>
      <c r="Q3687" t="s">
        <v>8309</v>
      </c>
      <c r="R3687" t="s">
        <v>8313</v>
      </c>
      <c r="S3687" s="15">
        <f t="shared" si="230"/>
        <v>42612.911712962959</v>
      </c>
      <c r="T3687" s="15">
        <f t="shared" si="231"/>
        <v>42642.911712962959</v>
      </c>
    </row>
    <row r="3688" spans="1:20" ht="48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>
        <f t="shared" si="228"/>
        <v>103.38000000000001</v>
      </c>
      <c r="P3688">
        <f t="shared" si="229"/>
        <v>12917496.359649124</v>
      </c>
      <c r="Q3688" t="s">
        <v>8316</v>
      </c>
      <c r="R3688" t="s">
        <v>8317</v>
      </c>
      <c r="S3688" s="15">
        <f t="shared" si="230"/>
        <v>42612.918807870374</v>
      </c>
      <c r="T3688" s="15">
        <f t="shared" si="231"/>
        <v>42654.165972222225</v>
      </c>
    </row>
    <row r="3689" spans="1:20" ht="48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>
        <f t="shared" si="228"/>
        <v>0</v>
      </c>
      <c r="P3689" t="e">
        <f t="shared" si="229"/>
        <v>#DIV/0!</v>
      </c>
      <c r="Q3689" t="s">
        <v>8316</v>
      </c>
      <c r="R3689" t="s">
        <v>8317</v>
      </c>
      <c r="S3689" s="15">
        <f t="shared" si="230"/>
        <v>42613.841261574074</v>
      </c>
      <c r="T3689" s="15">
        <f t="shared" si="231"/>
        <v>42644.166666666672</v>
      </c>
    </row>
    <row r="3690" spans="1:20" ht="48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>
        <f t="shared" si="228"/>
        <v>25.698702928870294</v>
      </c>
      <c r="P3690">
        <f t="shared" si="229"/>
        <v>15667140.680851065</v>
      </c>
      <c r="Q3690" t="s">
        <v>8316</v>
      </c>
      <c r="R3690" t="s">
        <v>8317</v>
      </c>
      <c r="S3690" s="15">
        <f t="shared" si="230"/>
        <v>42614.268796296295</v>
      </c>
      <c r="T3690" s="15">
        <f t="shared" si="231"/>
        <v>42645.375</v>
      </c>
    </row>
    <row r="3691" spans="1:20" ht="48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>
        <f t="shared" si="228"/>
        <v>0</v>
      </c>
      <c r="P3691" t="e">
        <f t="shared" si="229"/>
        <v>#DIV/0!</v>
      </c>
      <c r="Q3691" t="s">
        <v>8318</v>
      </c>
      <c r="R3691" t="s">
        <v>8320</v>
      </c>
      <c r="S3691" s="15">
        <f t="shared" si="230"/>
        <v>42614.356770833328</v>
      </c>
      <c r="T3691" s="15">
        <f t="shared" si="231"/>
        <v>42644.356770833328</v>
      </c>
    </row>
    <row r="3692" spans="1:20" ht="48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>
        <f t="shared" si="228"/>
        <v>0</v>
      </c>
      <c r="P3692" t="e">
        <f t="shared" si="229"/>
        <v>#DIV/0!</v>
      </c>
      <c r="Q3692" t="s">
        <v>8324</v>
      </c>
      <c r="R3692" t="s">
        <v>8346</v>
      </c>
      <c r="S3692" s="15">
        <f t="shared" si="230"/>
        <v>42614.675625000003</v>
      </c>
      <c r="T3692" s="15">
        <f t="shared" si="231"/>
        <v>42626.895833333328</v>
      </c>
    </row>
    <row r="3693" spans="1:20" ht="48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>
        <f t="shared" si="228"/>
        <v>205.29999999999998</v>
      </c>
      <c r="P3693">
        <f t="shared" si="229"/>
        <v>32727786.266666666</v>
      </c>
      <c r="Q3693" t="s">
        <v>8324</v>
      </c>
      <c r="R3693" t="s">
        <v>8325</v>
      </c>
      <c r="S3693" s="15">
        <f t="shared" si="230"/>
        <v>42614.722013888888</v>
      </c>
      <c r="T3693" s="15">
        <f t="shared" si="231"/>
        <v>42644.722013888888</v>
      </c>
    </row>
    <row r="3694" spans="1:20" ht="48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>
        <f t="shared" si="228"/>
        <v>106.16782608695652</v>
      </c>
      <c r="P3694">
        <f t="shared" si="229"/>
        <v>15183028.298969071</v>
      </c>
      <c r="Q3694" t="s">
        <v>8316</v>
      </c>
      <c r="R3694" t="s">
        <v>8317</v>
      </c>
      <c r="S3694" s="15">
        <f t="shared" si="230"/>
        <v>42614.760937500003</v>
      </c>
      <c r="T3694" s="15">
        <f t="shared" si="231"/>
        <v>42644.165972222225</v>
      </c>
    </row>
    <row r="3695" spans="1:20" ht="48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>
        <f t="shared" si="228"/>
        <v>4.7363636363636363</v>
      </c>
      <c r="P3695">
        <f t="shared" si="229"/>
        <v>163642770.44444445</v>
      </c>
      <c r="Q3695" t="s">
        <v>8316</v>
      </c>
      <c r="R3695" t="s">
        <v>8356</v>
      </c>
      <c r="S3695" s="15">
        <f t="shared" si="230"/>
        <v>42615.121921296297</v>
      </c>
      <c r="T3695" s="15">
        <f t="shared" si="231"/>
        <v>42675.121921296297</v>
      </c>
    </row>
    <row r="3696" spans="1:20" ht="48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>
        <f t="shared" si="228"/>
        <v>3.3666666666666663</v>
      </c>
      <c r="P3696">
        <f t="shared" si="229"/>
        <v>736393372</v>
      </c>
      <c r="Q3696" t="s">
        <v>8316</v>
      </c>
      <c r="R3696" t="s">
        <v>8317</v>
      </c>
      <c r="S3696" s="15">
        <f t="shared" si="230"/>
        <v>42615.142870370371</v>
      </c>
      <c r="T3696" s="15">
        <f t="shared" si="231"/>
        <v>42645.142870370371</v>
      </c>
    </row>
    <row r="3697" spans="1:20" ht="48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>
        <f t="shared" si="228"/>
        <v>0</v>
      </c>
      <c r="P3697" t="e">
        <f t="shared" si="229"/>
        <v>#DIV/0!</v>
      </c>
      <c r="Q3697" t="s">
        <v>8316</v>
      </c>
      <c r="R3697" t="s">
        <v>8358</v>
      </c>
      <c r="S3697" s="15">
        <f t="shared" si="230"/>
        <v>42615.346817129626</v>
      </c>
      <c r="T3697" s="15">
        <f t="shared" si="231"/>
        <v>42616.416666666672</v>
      </c>
    </row>
    <row r="3698" spans="1:20" ht="32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>
        <f t="shared" si="228"/>
        <v>1.7142857142857144E-2</v>
      </c>
      <c r="P3698">
        <f t="shared" si="229"/>
        <v>490946495.33333331</v>
      </c>
      <c r="Q3698" t="s">
        <v>8318</v>
      </c>
      <c r="R3698" t="s">
        <v>8320</v>
      </c>
      <c r="S3698" s="15">
        <f t="shared" si="230"/>
        <v>42615.753310185188</v>
      </c>
      <c r="T3698" s="15">
        <f t="shared" si="231"/>
        <v>42645.753310185188</v>
      </c>
    </row>
    <row r="3699" spans="1:20" ht="48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>
        <f t="shared" si="228"/>
        <v>6.5000000000000002E-2</v>
      </c>
      <c r="P3699">
        <f t="shared" si="229"/>
        <v>490947810.33333331</v>
      </c>
      <c r="Q3699" t="s">
        <v>8318</v>
      </c>
      <c r="R3699" t="s">
        <v>8319</v>
      </c>
      <c r="S3699" s="15">
        <f t="shared" si="230"/>
        <v>42615.79896990741</v>
      </c>
      <c r="T3699" s="15">
        <f t="shared" si="231"/>
        <v>42660.79896990741</v>
      </c>
    </row>
    <row r="3700" spans="1:20" ht="48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>
        <f t="shared" si="228"/>
        <v>1.4285714285714287E-2</v>
      </c>
      <c r="P3700">
        <f t="shared" si="229"/>
        <v>1472865107</v>
      </c>
      <c r="Q3700" t="s">
        <v>8309</v>
      </c>
      <c r="R3700" t="s">
        <v>8312</v>
      </c>
      <c r="S3700" s="15">
        <f t="shared" si="230"/>
        <v>42616.049849537041</v>
      </c>
      <c r="T3700" s="15">
        <f t="shared" si="231"/>
        <v>42646.049849537041</v>
      </c>
    </row>
    <row r="3701" spans="1:20" ht="48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>
        <f t="shared" si="228"/>
        <v>101.85</v>
      </c>
      <c r="P3701">
        <f t="shared" si="229"/>
        <v>39813179.378378376</v>
      </c>
      <c r="Q3701" t="s">
        <v>8324</v>
      </c>
      <c r="R3701" t="s">
        <v>8353</v>
      </c>
      <c r="S3701" s="15">
        <f t="shared" si="230"/>
        <v>42618.625428240746</v>
      </c>
      <c r="T3701" s="15">
        <f t="shared" si="231"/>
        <v>42643.185416666667</v>
      </c>
    </row>
    <row r="3702" spans="1:20" ht="48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>
        <f t="shared" si="228"/>
        <v>42.011733333333332</v>
      </c>
      <c r="P3702">
        <f t="shared" si="229"/>
        <v>24551750.899999999</v>
      </c>
      <c r="Q3702" t="s">
        <v>8316</v>
      </c>
      <c r="R3702" t="s">
        <v>8317</v>
      </c>
      <c r="S3702" s="15">
        <f t="shared" si="230"/>
        <v>42618.827013888891</v>
      </c>
      <c r="T3702" s="15">
        <f t="shared" si="231"/>
        <v>42648.827013888891</v>
      </c>
    </row>
    <row r="3703" spans="1:20" ht="48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>
        <f t="shared" si="228"/>
        <v>108.65882352941176</v>
      </c>
      <c r="P3703">
        <f t="shared" si="229"/>
        <v>12699657.689655172</v>
      </c>
      <c r="Q3703" t="s">
        <v>8337</v>
      </c>
      <c r="R3703" t="s">
        <v>8338</v>
      </c>
      <c r="S3703" s="15">
        <f t="shared" si="230"/>
        <v>42619.466342592597</v>
      </c>
      <c r="T3703" s="15">
        <f t="shared" si="231"/>
        <v>42649.583333333328</v>
      </c>
    </row>
    <row r="3704" spans="1:20" ht="48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>
        <f t="shared" si="228"/>
        <v>14.799999999999999</v>
      </c>
      <c r="P3704">
        <f t="shared" si="229"/>
        <v>49105831.06666667</v>
      </c>
      <c r="Q3704" t="s">
        <v>8318</v>
      </c>
      <c r="R3704" t="s">
        <v>8320</v>
      </c>
      <c r="S3704" s="15">
        <f t="shared" si="230"/>
        <v>42619.635787037041</v>
      </c>
      <c r="T3704" s="15">
        <f t="shared" si="231"/>
        <v>42649.635787037041</v>
      </c>
    </row>
    <row r="3705" spans="1:20" ht="64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>
        <f t="shared" si="228"/>
        <v>112.99999999999999</v>
      </c>
      <c r="P3705">
        <f t="shared" si="229"/>
        <v>98212622.333333328</v>
      </c>
      <c r="Q3705" t="s">
        <v>8316</v>
      </c>
      <c r="R3705" t="s">
        <v>8358</v>
      </c>
      <c r="S3705" s="15">
        <f t="shared" si="230"/>
        <v>42619.802488425921</v>
      </c>
      <c r="T3705" s="15">
        <f t="shared" si="231"/>
        <v>42659.875</v>
      </c>
    </row>
    <row r="3706" spans="1:20" ht="48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>
        <f t="shared" si="228"/>
        <v>109.73333333333332</v>
      </c>
      <c r="P3706">
        <f t="shared" si="229"/>
        <v>21045726.342857141</v>
      </c>
      <c r="Q3706" t="s">
        <v>8316</v>
      </c>
      <c r="R3706" t="s">
        <v>8317</v>
      </c>
      <c r="S3706" s="15">
        <f t="shared" si="230"/>
        <v>42619.935694444444</v>
      </c>
      <c r="T3706" s="15">
        <f t="shared" si="231"/>
        <v>42643.875</v>
      </c>
    </row>
    <row r="3707" spans="1:20" ht="48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>
        <f t="shared" si="228"/>
        <v>147.94</v>
      </c>
      <c r="P3707">
        <f t="shared" si="229"/>
        <v>98214586.933333337</v>
      </c>
      <c r="Q3707" t="s">
        <v>8318</v>
      </c>
      <c r="R3707" t="s">
        <v>8348</v>
      </c>
      <c r="S3707" s="15">
        <f t="shared" si="230"/>
        <v>42620.143564814818</v>
      </c>
      <c r="T3707" s="15">
        <f t="shared" si="231"/>
        <v>42680.143564814818</v>
      </c>
    </row>
    <row r="3708" spans="1:20" ht="32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>
        <f t="shared" si="228"/>
        <v>8.6666666666666679</v>
      </c>
      <c r="P3708">
        <f t="shared" si="229"/>
        <v>368321277</v>
      </c>
      <c r="Q3708" t="s">
        <v>8316</v>
      </c>
      <c r="R3708" t="s">
        <v>8317</v>
      </c>
      <c r="S3708" s="15">
        <f t="shared" si="230"/>
        <v>42620.91097222222</v>
      </c>
      <c r="T3708" s="15">
        <f t="shared" si="231"/>
        <v>42650.91097222222</v>
      </c>
    </row>
    <row r="3709" spans="1:20" ht="16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>
        <f t="shared" si="228"/>
        <v>2.3764705882352941</v>
      </c>
      <c r="P3709">
        <f t="shared" si="229"/>
        <v>1473326439</v>
      </c>
      <c r="Q3709" t="s">
        <v>8316</v>
      </c>
      <c r="R3709" t="s">
        <v>8317</v>
      </c>
      <c r="S3709" s="15">
        <f t="shared" si="230"/>
        <v>42621.389340277776</v>
      </c>
      <c r="T3709" s="15">
        <f t="shared" si="231"/>
        <v>42651.389340277776</v>
      </c>
    </row>
    <row r="3710" spans="1:20" ht="48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>
        <f t="shared" si="228"/>
        <v>0.33333333333333337</v>
      </c>
      <c r="P3710">
        <f t="shared" si="229"/>
        <v>1473416906</v>
      </c>
      <c r="Q3710" t="s">
        <v>8316</v>
      </c>
      <c r="R3710" t="s">
        <v>8317</v>
      </c>
      <c r="S3710" s="15">
        <f t="shared" si="230"/>
        <v>42622.436412037037</v>
      </c>
      <c r="T3710" s="15">
        <f t="shared" si="231"/>
        <v>42652.436412037037</v>
      </c>
    </row>
    <row r="3711" spans="1:20" ht="48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>
        <f t="shared" si="228"/>
        <v>7.0634920634920633</v>
      </c>
      <c r="P3711">
        <f t="shared" si="229"/>
        <v>147341861.90000001</v>
      </c>
      <c r="Q3711" t="s">
        <v>8321</v>
      </c>
      <c r="R3711" t="s">
        <v>8340</v>
      </c>
      <c r="S3711" s="15">
        <f t="shared" si="230"/>
        <v>42622.456238425926</v>
      </c>
      <c r="T3711" s="15">
        <f t="shared" si="231"/>
        <v>42652.456238425926</v>
      </c>
    </row>
    <row r="3712" spans="1:20" ht="48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>
        <f t="shared" si="228"/>
        <v>104.5</v>
      </c>
      <c r="P3712">
        <f t="shared" si="229"/>
        <v>23022586.09375</v>
      </c>
      <c r="Q3712" t="s">
        <v>8316</v>
      </c>
      <c r="R3712" t="s">
        <v>8356</v>
      </c>
      <c r="S3712" s="15">
        <f t="shared" si="230"/>
        <v>42622.767476851848</v>
      </c>
      <c r="T3712" s="15">
        <f t="shared" si="231"/>
        <v>42652.767476851848</v>
      </c>
    </row>
    <row r="3713" spans="1:20" ht="48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>
        <f t="shared" si="228"/>
        <v>20.44963251188932</v>
      </c>
      <c r="P3713">
        <f t="shared" si="229"/>
        <v>13039982.03539823</v>
      </c>
      <c r="Q3713" t="s">
        <v>8337</v>
      </c>
      <c r="R3713" t="s">
        <v>8338</v>
      </c>
      <c r="S3713" s="15">
        <f t="shared" si="230"/>
        <v>42623.606134259258</v>
      </c>
      <c r="T3713" s="15">
        <f t="shared" si="231"/>
        <v>42653.606134259258</v>
      </c>
    </row>
    <row r="3714" spans="1:20" ht="32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>
        <f t="shared" ref="O3714:O3777" si="232">(E3714/D3714)*100</f>
        <v>1.077142857142857</v>
      </c>
      <c r="P3714">
        <f t="shared" ref="P3714:P3777" si="233">(J3714/L3714)</f>
        <v>163743702.1111111</v>
      </c>
      <c r="Q3714" t="s">
        <v>8318</v>
      </c>
      <c r="R3714" t="s">
        <v>8320</v>
      </c>
      <c r="S3714" s="15">
        <f t="shared" ref="S3714:S3777" si="234">(((J3714/60)/60)/24)+DATE(1970,1,1)</f>
        <v>42625.635636574079</v>
      </c>
      <c r="T3714" s="15">
        <f t="shared" ref="T3714:T3777" si="235">(((I3714/60)/60)/24)+DATE(1970,1,1)</f>
        <v>42660.635636574079</v>
      </c>
    </row>
    <row r="3715" spans="1:20" ht="48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>
        <f t="shared" si="232"/>
        <v>9.84</v>
      </c>
      <c r="P3715">
        <f t="shared" si="233"/>
        <v>16375328.355555555</v>
      </c>
      <c r="Q3715" t="s">
        <v>8318</v>
      </c>
      <c r="R3715" t="s">
        <v>8320</v>
      </c>
      <c r="S3715" s="15">
        <f t="shared" si="234"/>
        <v>42626.633703703701</v>
      </c>
      <c r="T3715" s="15">
        <f t="shared" si="235"/>
        <v>42656.633703703701</v>
      </c>
    </row>
    <row r="3716" spans="1:20" ht="48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>
        <f t="shared" si="232"/>
        <v>2260300</v>
      </c>
      <c r="P3716">
        <f t="shared" si="233"/>
        <v>9041610.9938650299</v>
      </c>
      <c r="Q3716" t="s">
        <v>8318</v>
      </c>
      <c r="R3716" t="s">
        <v>8348</v>
      </c>
      <c r="S3716" s="15">
        <f t="shared" si="234"/>
        <v>42626.668888888889</v>
      </c>
      <c r="T3716" s="15">
        <f t="shared" si="235"/>
        <v>42656.915972222225</v>
      </c>
    </row>
    <row r="3717" spans="1:20" ht="48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>
        <f t="shared" si="232"/>
        <v>100.64999999999999</v>
      </c>
      <c r="P3717">
        <f t="shared" si="233"/>
        <v>21359269.956521738</v>
      </c>
      <c r="Q3717" t="s">
        <v>8316</v>
      </c>
      <c r="R3717" t="s">
        <v>8317</v>
      </c>
      <c r="S3717" s="15">
        <f t="shared" si="234"/>
        <v>42626.7503125</v>
      </c>
      <c r="T3717" s="15">
        <f t="shared" si="235"/>
        <v>42656.7503125</v>
      </c>
    </row>
    <row r="3718" spans="1:20" ht="32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>
        <f t="shared" si="232"/>
        <v>260.16666666666663</v>
      </c>
      <c r="P3718">
        <f t="shared" si="233"/>
        <v>16375923.133333333</v>
      </c>
      <c r="Q3718" t="s">
        <v>8337</v>
      </c>
      <c r="R3718" t="s">
        <v>8338</v>
      </c>
      <c r="S3718" s="15">
        <f t="shared" si="234"/>
        <v>42627.253263888888</v>
      </c>
      <c r="T3718" s="15">
        <f t="shared" si="235"/>
        <v>42657.253263888888</v>
      </c>
    </row>
    <row r="3719" spans="1:20" ht="48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>
        <f t="shared" si="232"/>
        <v>110.4008</v>
      </c>
      <c r="P3719">
        <f t="shared" si="233"/>
        <v>5561651.890566038</v>
      </c>
      <c r="Q3719" t="s">
        <v>8316</v>
      </c>
      <c r="R3719" t="s">
        <v>8356</v>
      </c>
      <c r="S3719" s="15">
        <f t="shared" si="234"/>
        <v>42627.307303240741</v>
      </c>
      <c r="T3719" s="15">
        <f t="shared" si="235"/>
        <v>42656</v>
      </c>
    </row>
    <row r="3720" spans="1:20" ht="32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>
        <f t="shared" si="232"/>
        <v>112.76666666666667</v>
      </c>
      <c r="P3720">
        <f t="shared" si="233"/>
        <v>43348542.176470585</v>
      </c>
      <c r="Q3720" t="s">
        <v>8316</v>
      </c>
      <c r="R3720" t="s">
        <v>8317</v>
      </c>
      <c r="S3720" s="15">
        <f t="shared" si="234"/>
        <v>42627.454097222217</v>
      </c>
      <c r="T3720" s="15">
        <f t="shared" si="235"/>
        <v>42648.454097222217</v>
      </c>
    </row>
    <row r="3721" spans="1:20" ht="48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>
        <f t="shared" si="232"/>
        <v>0.89999999999999991</v>
      </c>
      <c r="P3721">
        <f t="shared" si="233"/>
        <v>736946860.5</v>
      </c>
      <c r="Q3721" t="s">
        <v>8316</v>
      </c>
      <c r="R3721" t="s">
        <v>8317</v>
      </c>
      <c r="S3721" s="15">
        <f t="shared" si="234"/>
        <v>42627.955104166671</v>
      </c>
      <c r="T3721" s="15">
        <f t="shared" si="235"/>
        <v>42657.916666666672</v>
      </c>
    </row>
    <row r="3722" spans="1:20" ht="32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>
        <f t="shared" si="232"/>
        <v>1.867</v>
      </c>
      <c r="P3722">
        <f t="shared" si="233"/>
        <v>245652882.16666666</v>
      </c>
      <c r="Q3722" t="s">
        <v>8309</v>
      </c>
      <c r="R3722" t="s">
        <v>8312</v>
      </c>
      <c r="S3722" s="15">
        <f t="shared" si="234"/>
        <v>42628.22792824074</v>
      </c>
      <c r="T3722" s="15">
        <f t="shared" si="235"/>
        <v>42663.22792824074</v>
      </c>
    </row>
    <row r="3723" spans="1:20" ht="48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>
        <f t="shared" si="232"/>
        <v>38.735714285714288</v>
      </c>
      <c r="P3723">
        <f t="shared" si="233"/>
        <v>18196574.580246914</v>
      </c>
      <c r="Q3723" t="s">
        <v>8337</v>
      </c>
      <c r="R3723" t="s">
        <v>8338</v>
      </c>
      <c r="S3723" s="15">
        <f t="shared" si="234"/>
        <v>42628.288668981477</v>
      </c>
      <c r="T3723" s="15">
        <f t="shared" si="235"/>
        <v>42657.666666666672</v>
      </c>
    </row>
    <row r="3724" spans="1:20" ht="32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>
        <f t="shared" si="232"/>
        <v>159.42857142857144</v>
      </c>
      <c r="P3724">
        <f t="shared" si="233"/>
        <v>47546896.064516127</v>
      </c>
      <c r="Q3724" t="s">
        <v>8316</v>
      </c>
      <c r="R3724" t="s">
        <v>8317</v>
      </c>
      <c r="S3724" s="15">
        <f t="shared" si="234"/>
        <v>42628.650208333333</v>
      </c>
      <c r="T3724" s="15">
        <f t="shared" si="235"/>
        <v>42659.650208333333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>
        <f t="shared" si="232"/>
        <v>8.0250000000000004</v>
      </c>
      <c r="P3725">
        <f t="shared" si="233"/>
        <v>184244654.875</v>
      </c>
      <c r="Q3725" t="s">
        <v>8316</v>
      </c>
      <c r="R3725" t="s">
        <v>8356</v>
      </c>
      <c r="S3725" s="15">
        <f t="shared" si="234"/>
        <v>42628.690266203703</v>
      </c>
      <c r="T3725" s="15">
        <f t="shared" si="235"/>
        <v>42660.166666666672</v>
      </c>
    </row>
    <row r="3726" spans="1:20" ht="32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>
        <f t="shared" si="232"/>
        <v>130</v>
      </c>
      <c r="P3726">
        <f t="shared" si="233"/>
        <v>368492741</v>
      </c>
      <c r="Q3726" t="s">
        <v>8316</v>
      </c>
      <c r="R3726" t="s">
        <v>8317</v>
      </c>
      <c r="S3726" s="15">
        <f t="shared" si="234"/>
        <v>42628.849120370374</v>
      </c>
      <c r="T3726" s="15">
        <f t="shared" si="235"/>
        <v>42656.849120370374</v>
      </c>
    </row>
    <row r="3727" spans="1:20" ht="48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>
        <f t="shared" si="232"/>
        <v>17.150000000000002</v>
      </c>
      <c r="P3727">
        <f t="shared" si="233"/>
        <v>35095892.880952381</v>
      </c>
      <c r="Q3727" t="s">
        <v>8316</v>
      </c>
      <c r="R3727" t="s">
        <v>8356</v>
      </c>
      <c r="S3727" s="15">
        <f t="shared" si="234"/>
        <v>42629.503483796296</v>
      </c>
      <c r="T3727" s="15">
        <f t="shared" si="235"/>
        <v>42650.583333333328</v>
      </c>
    </row>
    <row r="3728" spans="1:20" ht="32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>
        <f t="shared" si="232"/>
        <v>116.35599999999999</v>
      </c>
      <c r="P3728">
        <f t="shared" si="233"/>
        <v>4832919.9868852459</v>
      </c>
      <c r="Q3728" t="s">
        <v>8316</v>
      </c>
      <c r="R3728" t="s">
        <v>8356</v>
      </c>
      <c r="S3728" s="15">
        <f t="shared" si="234"/>
        <v>42629.655046296291</v>
      </c>
      <c r="T3728" s="15">
        <f t="shared" si="235"/>
        <v>42657.958333333328</v>
      </c>
    </row>
    <row r="3729" spans="1:20" ht="32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>
        <f t="shared" si="232"/>
        <v>19.566666666666666</v>
      </c>
      <c r="P3729">
        <f t="shared" si="233"/>
        <v>64093484.260869563</v>
      </c>
      <c r="Q3729" t="s">
        <v>8316</v>
      </c>
      <c r="R3729" t="s">
        <v>8356</v>
      </c>
      <c r="S3729" s="15">
        <f t="shared" si="234"/>
        <v>42630.922893518517</v>
      </c>
      <c r="T3729" s="15">
        <f t="shared" si="235"/>
        <v>42665.922893518517</v>
      </c>
    </row>
    <row r="3730" spans="1:20" ht="48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>
        <f t="shared" si="232"/>
        <v>3.3444444444444441</v>
      </c>
      <c r="P3730">
        <f t="shared" si="233"/>
        <v>737111643</v>
      </c>
      <c r="Q3730" t="s">
        <v>8318</v>
      </c>
      <c r="R3730" t="s">
        <v>8319</v>
      </c>
      <c r="S3730" s="15">
        <f t="shared" si="234"/>
        <v>42631.769513888896</v>
      </c>
      <c r="T3730" s="15">
        <f t="shared" si="235"/>
        <v>42691.811180555553</v>
      </c>
    </row>
    <row r="3731" spans="1:20" ht="64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>
        <f t="shared" si="232"/>
        <v>0</v>
      </c>
      <c r="P3731" t="e">
        <f t="shared" si="233"/>
        <v>#DIV/0!</v>
      </c>
      <c r="Q3731" t="s">
        <v>8321</v>
      </c>
      <c r="R3731" t="s">
        <v>8357</v>
      </c>
      <c r="S3731" s="15">
        <f t="shared" si="234"/>
        <v>42632.328784722224</v>
      </c>
      <c r="T3731" s="15">
        <f t="shared" si="235"/>
        <v>42662.328784722224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>
        <f t="shared" si="232"/>
        <v>100.75</v>
      </c>
      <c r="P3732">
        <f t="shared" si="233"/>
        <v>44674948.303030305</v>
      </c>
      <c r="Q3732" t="s">
        <v>8316</v>
      </c>
      <c r="R3732" t="s">
        <v>8317</v>
      </c>
      <c r="S3732" s="15">
        <f t="shared" si="234"/>
        <v>42632.348310185189</v>
      </c>
      <c r="T3732" s="15">
        <f t="shared" si="235"/>
        <v>42663.204861111109</v>
      </c>
    </row>
    <row r="3733" spans="1:20" ht="48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>
        <f t="shared" si="232"/>
        <v>10.02</v>
      </c>
      <c r="P3733">
        <f t="shared" si="233"/>
        <v>52652695.107142858</v>
      </c>
      <c r="Q3733" t="s">
        <v>8318</v>
      </c>
      <c r="R3733" t="s">
        <v>8320</v>
      </c>
      <c r="S3733" s="15">
        <f t="shared" si="234"/>
        <v>42632.373414351852</v>
      </c>
      <c r="T3733" s="15">
        <f t="shared" si="235"/>
        <v>42672.373414351852</v>
      </c>
    </row>
    <row r="3734" spans="1:20" ht="48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>
        <f t="shared" si="232"/>
        <v>0.7155635062611807</v>
      </c>
      <c r="P3734">
        <f t="shared" si="233"/>
        <v>368570376.75</v>
      </c>
      <c r="Q3734" t="s">
        <v>8318</v>
      </c>
      <c r="R3734" t="s">
        <v>8319</v>
      </c>
      <c r="S3734" s="15">
        <f t="shared" si="234"/>
        <v>42632.443368055552</v>
      </c>
      <c r="T3734" s="15">
        <f t="shared" si="235"/>
        <v>42662.443368055552</v>
      </c>
    </row>
    <row r="3735" spans="1:20" ht="48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>
        <f t="shared" si="232"/>
        <v>110.85714285714286</v>
      </c>
      <c r="P3735">
        <f t="shared" si="233"/>
        <v>22338480.242424242</v>
      </c>
      <c r="Q3735" t="s">
        <v>8316</v>
      </c>
      <c r="R3735" t="s">
        <v>8317</v>
      </c>
      <c r="S3735" s="15">
        <f t="shared" si="234"/>
        <v>42633.116851851853</v>
      </c>
      <c r="T3735" s="15">
        <f t="shared" si="235"/>
        <v>42663.116851851853</v>
      </c>
    </row>
    <row r="3736" spans="1:20" ht="32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>
        <f t="shared" si="232"/>
        <v>159.16819571865443</v>
      </c>
      <c r="P3736">
        <f t="shared" si="233"/>
        <v>5827547.4822134385</v>
      </c>
      <c r="Q3736" t="s">
        <v>8337</v>
      </c>
      <c r="R3736" t="s">
        <v>8338</v>
      </c>
      <c r="S3736" s="15">
        <f t="shared" si="234"/>
        <v>42633.461956018517</v>
      </c>
      <c r="T3736" s="15">
        <f t="shared" si="235"/>
        <v>42663.461956018517</v>
      </c>
    </row>
    <row r="3737" spans="1:20" ht="48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>
        <f t="shared" si="232"/>
        <v>412.17692027666544</v>
      </c>
      <c r="P3737">
        <f t="shared" si="233"/>
        <v>2868444.0486381324</v>
      </c>
      <c r="Q3737" t="s">
        <v>8332</v>
      </c>
      <c r="R3737" t="s">
        <v>8350</v>
      </c>
      <c r="S3737" s="15">
        <f t="shared" si="234"/>
        <v>42633.586122685185</v>
      </c>
      <c r="T3737" s="15">
        <f t="shared" si="235"/>
        <v>42668.708333333328</v>
      </c>
    </row>
    <row r="3738" spans="1:20" ht="48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>
        <f t="shared" si="232"/>
        <v>105.22388000000001</v>
      </c>
      <c r="P3738">
        <f t="shared" si="233"/>
        <v>19400030.460526317</v>
      </c>
      <c r="Q3738" t="s">
        <v>8318</v>
      </c>
      <c r="R3738" t="s">
        <v>8348</v>
      </c>
      <c r="S3738" s="15">
        <f t="shared" si="234"/>
        <v>42633.841608796298</v>
      </c>
      <c r="T3738" s="15">
        <f t="shared" si="235"/>
        <v>42663.841608796298</v>
      </c>
    </row>
    <row r="3739" spans="1:20" ht="48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>
        <f t="shared" si="232"/>
        <v>134.8074</v>
      </c>
      <c r="P3739">
        <f t="shared" si="233"/>
        <v>13164902.830357144</v>
      </c>
      <c r="Q3739" t="s">
        <v>8324</v>
      </c>
      <c r="R3739" t="s">
        <v>8325</v>
      </c>
      <c r="S3739" s="15">
        <f t="shared" si="234"/>
        <v>42634.614780092597</v>
      </c>
      <c r="T3739" s="15">
        <f t="shared" si="235"/>
        <v>42660.676388888889</v>
      </c>
    </row>
    <row r="3740" spans="1:20" ht="48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>
        <f t="shared" si="232"/>
        <v>0.85142857142857142</v>
      </c>
      <c r="P3740">
        <f t="shared" si="233"/>
        <v>491497921.33333331</v>
      </c>
      <c r="Q3740" t="s">
        <v>8318</v>
      </c>
      <c r="R3740" t="s">
        <v>8320</v>
      </c>
      <c r="S3740" s="15">
        <f t="shared" si="234"/>
        <v>42634.900046296301</v>
      </c>
      <c r="T3740" s="15">
        <f t="shared" si="235"/>
        <v>42674.900046296301</v>
      </c>
    </row>
    <row r="3741" spans="1:20" ht="48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>
        <f t="shared" si="232"/>
        <v>187.3</v>
      </c>
      <c r="P3741">
        <f t="shared" si="233"/>
        <v>29492838.280000001</v>
      </c>
      <c r="Q3741" t="s">
        <v>8318</v>
      </c>
      <c r="R3741" t="s">
        <v>8354</v>
      </c>
      <c r="S3741" s="15">
        <f t="shared" si="234"/>
        <v>42636.614745370374</v>
      </c>
      <c r="T3741" s="15">
        <f t="shared" si="235"/>
        <v>42659.041666666672</v>
      </c>
    </row>
    <row r="3742" spans="1:20" ht="48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>
        <f t="shared" si="232"/>
        <v>0.95</v>
      </c>
      <c r="P3742">
        <f t="shared" si="233"/>
        <v>163849395.44444445</v>
      </c>
      <c r="Q3742" t="s">
        <v>8318</v>
      </c>
      <c r="R3742" t="s">
        <v>8320</v>
      </c>
      <c r="S3742" s="15">
        <f t="shared" si="234"/>
        <v>42636.645358796297</v>
      </c>
      <c r="T3742" s="15">
        <f t="shared" si="235"/>
        <v>42666.645358796297</v>
      </c>
    </row>
    <row r="3743" spans="1:20" ht="48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>
        <f t="shared" si="232"/>
        <v>101.90833333333333</v>
      </c>
      <c r="P3743">
        <f t="shared" si="233"/>
        <v>12497151.186440678</v>
      </c>
      <c r="Q3743" t="s">
        <v>8337</v>
      </c>
      <c r="R3743" t="s">
        <v>8338</v>
      </c>
      <c r="S3743" s="15">
        <f t="shared" si="234"/>
        <v>42636.868518518517</v>
      </c>
      <c r="T3743" s="15">
        <f t="shared" si="235"/>
        <v>42666.868518518517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>
        <f t="shared" si="232"/>
        <v>1.1919999999999999</v>
      </c>
      <c r="P3744">
        <f t="shared" si="233"/>
        <v>245779441</v>
      </c>
      <c r="Q3744" t="s">
        <v>8318</v>
      </c>
      <c r="R3744" t="s">
        <v>8320</v>
      </c>
      <c r="S3744" s="15">
        <f t="shared" si="234"/>
        <v>42637.016736111109</v>
      </c>
      <c r="T3744" s="15">
        <f t="shared" si="235"/>
        <v>42669.165972222225</v>
      </c>
    </row>
    <row r="3745" spans="1:20" ht="48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>
        <f t="shared" si="232"/>
        <v>111.7</v>
      </c>
      <c r="P3745">
        <f t="shared" si="233"/>
        <v>14046518.257142857</v>
      </c>
      <c r="Q3745" t="s">
        <v>8321</v>
      </c>
      <c r="R3745" t="s">
        <v>8322</v>
      </c>
      <c r="S3745" s="15">
        <f t="shared" si="234"/>
        <v>42639.421493055561</v>
      </c>
      <c r="T3745" s="15">
        <f t="shared" si="235"/>
        <v>42659.458333333328</v>
      </c>
    </row>
    <row r="3746" spans="1:20" ht="48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>
        <f t="shared" si="232"/>
        <v>11.700000000000001</v>
      </c>
      <c r="P3746">
        <f t="shared" si="233"/>
        <v>245814363.83333334</v>
      </c>
      <c r="Q3746" t="s">
        <v>8321</v>
      </c>
      <c r="R3746" t="s">
        <v>8357</v>
      </c>
      <c r="S3746" s="15">
        <f t="shared" si="234"/>
        <v>42639.441932870366</v>
      </c>
      <c r="T3746" s="15">
        <f t="shared" si="235"/>
        <v>42653.441932870366</v>
      </c>
    </row>
    <row r="3747" spans="1:20" ht="32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>
        <f t="shared" si="232"/>
        <v>166.2</v>
      </c>
      <c r="P3747">
        <f t="shared" si="233"/>
        <v>56726749.038461536</v>
      </c>
      <c r="Q3747" t="s">
        <v>8318</v>
      </c>
      <c r="R3747" t="s">
        <v>8354</v>
      </c>
      <c r="S3747" s="15">
        <f t="shared" si="234"/>
        <v>42639.549479166672</v>
      </c>
      <c r="T3747" s="15">
        <f t="shared" si="235"/>
        <v>42655.549479166672</v>
      </c>
    </row>
    <row r="3748" spans="1:20" ht="48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>
        <f t="shared" si="232"/>
        <v>0.04</v>
      </c>
      <c r="P3748">
        <f t="shared" si="233"/>
        <v>1474917604</v>
      </c>
      <c r="Q3748" t="s">
        <v>8318</v>
      </c>
      <c r="R3748" t="s">
        <v>8320</v>
      </c>
      <c r="S3748" s="15">
        <f t="shared" si="234"/>
        <v>42639.805601851855</v>
      </c>
      <c r="T3748" s="15">
        <f t="shared" si="235"/>
        <v>42669.805601851855</v>
      </c>
    </row>
    <row r="3749" spans="1:20" ht="48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>
        <f t="shared" si="232"/>
        <v>21.366666666666667</v>
      </c>
      <c r="P3749">
        <f t="shared" si="233"/>
        <v>105354173.85714285</v>
      </c>
      <c r="Q3749" t="s">
        <v>8316</v>
      </c>
      <c r="R3749" t="s">
        <v>8317</v>
      </c>
      <c r="S3749" s="15">
        <f t="shared" si="234"/>
        <v>42640.278171296297</v>
      </c>
      <c r="T3749" s="15">
        <f t="shared" si="235"/>
        <v>42670.278171296297</v>
      </c>
    </row>
    <row r="3750" spans="1:20" ht="48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>
        <f t="shared" si="232"/>
        <v>113.85000000000001</v>
      </c>
      <c r="P3750">
        <f t="shared" si="233"/>
        <v>9335529.8101265822</v>
      </c>
      <c r="Q3750" t="s">
        <v>8324</v>
      </c>
      <c r="R3750" t="s">
        <v>8325</v>
      </c>
      <c r="S3750" s="15">
        <f t="shared" si="234"/>
        <v>42640.917939814812</v>
      </c>
      <c r="T3750" s="15">
        <f t="shared" si="235"/>
        <v>42670.888194444444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>
        <f t="shared" si="232"/>
        <v>1.1111111111111111E-3</v>
      </c>
      <c r="P3751">
        <f t="shared" si="233"/>
        <v>1475192634</v>
      </c>
      <c r="Q3751" t="s">
        <v>8335</v>
      </c>
      <c r="R3751" t="s">
        <v>8336</v>
      </c>
      <c r="S3751" s="15">
        <f t="shared" si="234"/>
        <v>42642.988819444443</v>
      </c>
      <c r="T3751" s="15">
        <f t="shared" si="235"/>
        <v>42672.988819444443</v>
      </c>
    </row>
    <row r="3752" spans="1:20" ht="48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>
        <f t="shared" si="232"/>
        <v>139</v>
      </c>
      <c r="P3752">
        <f t="shared" si="233"/>
        <v>122937356.58333333</v>
      </c>
      <c r="Q3752" t="s">
        <v>8316</v>
      </c>
      <c r="R3752" t="s">
        <v>8317</v>
      </c>
      <c r="S3752" s="15">
        <f t="shared" si="234"/>
        <v>42643.632858796293</v>
      </c>
      <c r="T3752" s="15">
        <f t="shared" si="235"/>
        <v>42672.125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>
        <f t="shared" si="232"/>
        <v>105.77749999999999</v>
      </c>
      <c r="P3753">
        <f t="shared" si="233"/>
        <v>3660667.8362282878</v>
      </c>
      <c r="Q3753" t="s">
        <v>8335</v>
      </c>
      <c r="R3753" t="s">
        <v>8351</v>
      </c>
      <c r="S3753" s="15">
        <f t="shared" si="234"/>
        <v>42643.642800925925</v>
      </c>
      <c r="T3753" s="15">
        <f t="shared" si="235"/>
        <v>42673.642800925925</v>
      </c>
    </row>
    <row r="3754" spans="1:20" ht="64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>
        <f t="shared" si="232"/>
        <v>112.53599999999999</v>
      </c>
      <c r="P3754">
        <f t="shared" si="233"/>
        <v>1170893.8531746031</v>
      </c>
      <c r="Q3754" t="s">
        <v>8316</v>
      </c>
      <c r="R3754" t="s">
        <v>8356</v>
      </c>
      <c r="S3754" s="15">
        <f t="shared" si="234"/>
        <v>42644.535358796296</v>
      </c>
      <c r="T3754" s="15">
        <f t="shared" si="235"/>
        <v>42675.165972222225</v>
      </c>
    </row>
    <row r="3755" spans="1:20" ht="48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>
        <f t="shared" si="232"/>
        <v>243.15000000000003</v>
      </c>
      <c r="P3755">
        <f t="shared" si="233"/>
        <v>4984248.9020270268</v>
      </c>
      <c r="Q3755" t="s">
        <v>8332</v>
      </c>
      <c r="R3755" t="s">
        <v>8350</v>
      </c>
      <c r="S3755" s="15">
        <f t="shared" si="234"/>
        <v>42644.667534722219</v>
      </c>
      <c r="T3755" s="15">
        <f t="shared" si="235"/>
        <v>42672.791666666672</v>
      </c>
    </row>
    <row r="3756" spans="1:20" ht="48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>
        <f t="shared" si="232"/>
        <v>3.6363636363636364E-3</v>
      </c>
      <c r="P3756">
        <f t="shared" si="233"/>
        <v>737699073.5</v>
      </c>
      <c r="Q3756" t="s">
        <v>8332</v>
      </c>
      <c r="R3756" t="s">
        <v>8334</v>
      </c>
      <c r="S3756" s="15">
        <f t="shared" si="234"/>
        <v>42645.367442129631</v>
      </c>
      <c r="T3756" s="15">
        <f t="shared" si="235"/>
        <v>42680.409108796302</v>
      </c>
    </row>
    <row r="3757" spans="1:20" ht="48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>
        <f t="shared" si="232"/>
        <v>104.64</v>
      </c>
      <c r="P3757">
        <f t="shared" si="233"/>
        <v>26347514.625</v>
      </c>
      <c r="Q3757" t="s">
        <v>8316</v>
      </c>
      <c r="R3757" t="s">
        <v>8317</v>
      </c>
      <c r="S3757" s="15">
        <f t="shared" si="234"/>
        <v>42646.092812499999</v>
      </c>
      <c r="T3757" s="15">
        <f t="shared" si="235"/>
        <v>42675.207638888889</v>
      </c>
    </row>
    <row r="3758" spans="1:20" ht="32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>
        <f t="shared" si="232"/>
        <v>0.03</v>
      </c>
      <c r="P3758">
        <f t="shared" si="233"/>
        <v>737765146</v>
      </c>
      <c r="Q3758" t="s">
        <v>8318</v>
      </c>
      <c r="R3758" t="s">
        <v>8319</v>
      </c>
      <c r="S3758" s="15">
        <f t="shared" si="234"/>
        <v>42646.896898148145</v>
      </c>
      <c r="T3758" s="15">
        <f t="shared" si="235"/>
        <v>42676.896898148145</v>
      </c>
    </row>
    <row r="3759" spans="1:20" ht="48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>
        <f t="shared" si="232"/>
        <v>102.66285714285715</v>
      </c>
      <c r="P3759">
        <f t="shared" si="233"/>
        <v>4378569.0979228485</v>
      </c>
      <c r="Q3759" t="s">
        <v>8309</v>
      </c>
      <c r="R3759" t="s">
        <v>8314</v>
      </c>
      <c r="S3759" s="15">
        <f t="shared" si="234"/>
        <v>42647.446597222224</v>
      </c>
      <c r="T3759" s="15">
        <f t="shared" si="235"/>
        <v>42682.488263888896</v>
      </c>
    </row>
    <row r="3760" spans="1:20" ht="48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>
        <f t="shared" si="232"/>
        <v>5.42</v>
      </c>
      <c r="P3760">
        <f t="shared" si="233"/>
        <v>26350071.571428571</v>
      </c>
      <c r="Q3760" t="s">
        <v>8332</v>
      </c>
      <c r="R3760" t="s">
        <v>8333</v>
      </c>
      <c r="S3760" s="15">
        <f t="shared" si="234"/>
        <v>42647.750092592592</v>
      </c>
      <c r="T3760" s="15">
        <f t="shared" si="235"/>
        <v>42677.750092592592</v>
      </c>
    </row>
    <row r="3761" spans="1:20" ht="48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>
        <f t="shared" si="232"/>
        <v>377.02</v>
      </c>
      <c r="P3761">
        <f t="shared" si="233"/>
        <v>5088310.15862069</v>
      </c>
      <c r="Q3761" t="s">
        <v>8332</v>
      </c>
      <c r="R3761" t="s">
        <v>8350</v>
      </c>
      <c r="S3761" s="15">
        <f t="shared" si="234"/>
        <v>42647.818819444445</v>
      </c>
      <c r="T3761" s="15">
        <f t="shared" si="235"/>
        <v>42659.854166666672</v>
      </c>
    </row>
    <row r="3762" spans="1:20" ht="32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>
        <f t="shared" si="232"/>
        <v>116.02222222222223</v>
      </c>
      <c r="P3762">
        <f t="shared" si="233"/>
        <v>14189161.384615384</v>
      </c>
      <c r="Q3762" t="s">
        <v>8316</v>
      </c>
      <c r="R3762" t="s">
        <v>8317</v>
      </c>
      <c r="S3762" s="15">
        <f t="shared" si="234"/>
        <v>42648.546111111107</v>
      </c>
      <c r="T3762" s="15">
        <f t="shared" si="235"/>
        <v>42678.546111111107</v>
      </c>
    </row>
    <row r="3763" spans="1:20" ht="48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>
        <f t="shared" si="232"/>
        <v>100</v>
      </c>
      <c r="P3763">
        <f t="shared" si="233"/>
        <v>295151890.80000001</v>
      </c>
      <c r="Q3763" t="s">
        <v>8316</v>
      </c>
      <c r="R3763" t="s">
        <v>8317</v>
      </c>
      <c r="S3763" s="15">
        <f t="shared" si="234"/>
        <v>42649.54923611111</v>
      </c>
      <c r="T3763" s="15">
        <f t="shared" si="235"/>
        <v>42709.590902777782</v>
      </c>
    </row>
    <row r="3764" spans="1:20" ht="48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>
        <f t="shared" si="232"/>
        <v>4.2880000000000003</v>
      </c>
      <c r="P3764">
        <f t="shared" si="233"/>
        <v>113520043.61538461</v>
      </c>
      <c r="Q3764" t="s">
        <v>8316</v>
      </c>
      <c r="R3764" t="s">
        <v>8356</v>
      </c>
      <c r="S3764" s="15">
        <f t="shared" si="234"/>
        <v>42649.562118055561</v>
      </c>
      <c r="T3764" s="15">
        <f t="shared" si="235"/>
        <v>42698.715972222228</v>
      </c>
    </row>
    <row r="3765" spans="1:20" ht="48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>
        <f t="shared" si="232"/>
        <v>35.24</v>
      </c>
      <c r="P3765">
        <f t="shared" si="233"/>
        <v>47605350.548387095</v>
      </c>
      <c r="Q3765" t="s">
        <v>8316</v>
      </c>
      <c r="R3765" t="s">
        <v>8358</v>
      </c>
      <c r="S3765" s="15">
        <f t="shared" si="234"/>
        <v>42649.623460648145</v>
      </c>
      <c r="T3765" s="15">
        <f t="shared" si="235"/>
        <v>42693.041666666672</v>
      </c>
    </row>
    <row r="3766" spans="1:20" ht="48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>
        <f t="shared" si="232"/>
        <v>0.13749999999999998</v>
      </c>
      <c r="P3766">
        <f t="shared" si="233"/>
        <v>737888063.5</v>
      </c>
      <c r="Q3766" t="s">
        <v>8309</v>
      </c>
      <c r="R3766" t="s">
        <v>8315</v>
      </c>
      <c r="S3766" s="15">
        <f t="shared" si="234"/>
        <v>42649.742210648154</v>
      </c>
      <c r="T3766" s="15">
        <f t="shared" si="235"/>
        <v>42694.783877314811</v>
      </c>
    </row>
    <row r="3767" spans="1:20" ht="48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>
        <f t="shared" si="232"/>
        <v>0.05</v>
      </c>
      <c r="P3767">
        <f t="shared" si="233"/>
        <v>1475791912</v>
      </c>
      <c r="Q3767" t="s">
        <v>8332</v>
      </c>
      <c r="R3767" t="s">
        <v>8334</v>
      </c>
      <c r="S3767" s="15">
        <f t="shared" si="234"/>
        <v>42649.924907407403</v>
      </c>
      <c r="T3767" s="15">
        <f t="shared" si="235"/>
        <v>42679.924907407403</v>
      </c>
    </row>
    <row r="3768" spans="1:20" ht="48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>
        <f t="shared" si="232"/>
        <v>0</v>
      </c>
      <c r="P3768" t="e">
        <f t="shared" si="233"/>
        <v>#DIV/0!</v>
      </c>
      <c r="Q3768" t="s">
        <v>8337</v>
      </c>
      <c r="R3768" t="s">
        <v>8349</v>
      </c>
      <c r="S3768" s="15">
        <f t="shared" si="234"/>
        <v>42651.006273148145</v>
      </c>
      <c r="T3768" s="15">
        <f t="shared" si="235"/>
        <v>42711.047939814816</v>
      </c>
    </row>
    <row r="3769" spans="1:20" ht="48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>
        <f t="shared" si="232"/>
        <v>212.44399999999999</v>
      </c>
      <c r="P3769">
        <f t="shared" si="233"/>
        <v>1769689.6127098321</v>
      </c>
      <c r="Q3769" t="s">
        <v>8318</v>
      </c>
      <c r="R3769" t="s">
        <v>8348</v>
      </c>
      <c r="S3769" s="15">
        <f t="shared" si="234"/>
        <v>42651.420567129629</v>
      </c>
      <c r="T3769" s="15">
        <f t="shared" si="235"/>
        <v>42681.462233796294</v>
      </c>
    </row>
    <row r="3770" spans="1:20" ht="48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>
        <f t="shared" si="232"/>
        <v>25.087142857142858</v>
      </c>
      <c r="P3770">
        <f t="shared" si="233"/>
        <v>7530890.6530612241</v>
      </c>
      <c r="Q3770" t="s">
        <v>8318</v>
      </c>
      <c r="R3770" t="s">
        <v>8320</v>
      </c>
      <c r="S3770" s="15">
        <f t="shared" si="234"/>
        <v>42652.964907407411</v>
      </c>
      <c r="T3770" s="15">
        <f t="shared" si="235"/>
        <v>42686.208333333328</v>
      </c>
    </row>
    <row r="3771" spans="1:20" ht="32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>
        <f t="shared" si="232"/>
        <v>112.10606060606061</v>
      </c>
      <c r="P3771">
        <f t="shared" si="233"/>
        <v>7728582.7696335083</v>
      </c>
      <c r="Q3771" t="s">
        <v>8337</v>
      </c>
      <c r="R3771" t="s">
        <v>8338</v>
      </c>
      <c r="S3771" s="15">
        <f t="shared" si="234"/>
        <v>42654.177187499998</v>
      </c>
      <c r="T3771" s="15">
        <f t="shared" si="235"/>
        <v>42684.218854166669</v>
      </c>
    </row>
    <row r="3772" spans="1:20" ht="48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>
        <f t="shared" si="232"/>
        <v>427.20000000000005</v>
      </c>
      <c r="P3772">
        <f t="shared" si="233"/>
        <v>4380369.7121661725</v>
      </c>
      <c r="Q3772" t="s">
        <v>8335</v>
      </c>
      <c r="R3772" t="s">
        <v>8351</v>
      </c>
      <c r="S3772" s="15">
        <f t="shared" si="234"/>
        <v>42654.469826388886</v>
      </c>
      <c r="T3772" s="15">
        <f t="shared" si="235"/>
        <v>42686.166666666672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>
        <f t="shared" si="232"/>
        <v>181.86315789473684</v>
      </c>
      <c r="P3773">
        <f t="shared" si="233"/>
        <v>12301578.558333334</v>
      </c>
      <c r="Q3773" t="s">
        <v>8318</v>
      </c>
      <c r="R3773" t="s">
        <v>8348</v>
      </c>
      <c r="S3773" s="15">
        <f t="shared" si="234"/>
        <v>42654.525775462964</v>
      </c>
      <c r="T3773" s="15">
        <f t="shared" si="235"/>
        <v>42684.567442129628</v>
      </c>
    </row>
    <row r="3774" spans="1:20" ht="48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>
        <f t="shared" si="232"/>
        <v>121.64999999999999</v>
      </c>
      <c r="P3774">
        <f t="shared" si="233"/>
        <v>13299352.504504504</v>
      </c>
      <c r="Q3774" t="s">
        <v>8316</v>
      </c>
      <c r="R3774" t="s">
        <v>8356</v>
      </c>
      <c r="S3774" s="15">
        <f t="shared" si="234"/>
        <v>42654.973703703698</v>
      </c>
      <c r="T3774" s="15">
        <f t="shared" si="235"/>
        <v>42674.166666666672</v>
      </c>
    </row>
    <row r="3775" spans="1:20" ht="48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>
        <f t="shared" si="232"/>
        <v>118.12400000000001</v>
      </c>
      <c r="P3775">
        <f t="shared" si="233"/>
        <v>8533356.3757225443</v>
      </c>
      <c r="Q3775" t="s">
        <v>8316</v>
      </c>
      <c r="R3775" t="s">
        <v>8356</v>
      </c>
      <c r="S3775" s="15">
        <f t="shared" si="234"/>
        <v>42655.465891203698</v>
      </c>
      <c r="T3775" s="15">
        <f t="shared" si="235"/>
        <v>42685.507557870369</v>
      </c>
    </row>
    <row r="3776" spans="1:20" ht="48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>
        <f t="shared" si="232"/>
        <v>0</v>
      </c>
      <c r="P3776" t="e">
        <f t="shared" si="233"/>
        <v>#DIV/0!</v>
      </c>
      <c r="Q3776" t="s">
        <v>8335</v>
      </c>
      <c r="R3776" t="s">
        <v>8336</v>
      </c>
      <c r="S3776" s="15">
        <f t="shared" si="234"/>
        <v>42655.736956018518</v>
      </c>
      <c r="T3776" s="15">
        <f t="shared" si="235"/>
        <v>42700.778622685189</v>
      </c>
    </row>
    <row r="3777" spans="1:20" ht="32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>
        <f t="shared" si="232"/>
        <v>108.2</v>
      </c>
      <c r="P3777">
        <f t="shared" si="233"/>
        <v>25900302.578947369</v>
      </c>
      <c r="Q3777" t="s">
        <v>8316</v>
      </c>
      <c r="R3777" t="s">
        <v>8358</v>
      </c>
      <c r="S3777" s="15">
        <f t="shared" si="234"/>
        <v>42656.005173611105</v>
      </c>
      <c r="T3777" s="15">
        <f t="shared" si="235"/>
        <v>42689.088888888888</v>
      </c>
    </row>
    <row r="3778" spans="1:20" ht="32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>
        <f t="shared" ref="O3778:O3841" si="236">(E3778/D3778)*100</f>
        <v>0.51</v>
      </c>
      <c r="P3778">
        <f t="shared" ref="P3778:P3841" si="237">(J3778/L3778)</f>
        <v>246063129.16666666</v>
      </c>
      <c r="Q3778" t="s">
        <v>8318</v>
      </c>
      <c r="R3778" t="s">
        <v>8347</v>
      </c>
      <c r="S3778" s="15">
        <f t="shared" ref="S3778:S3841" si="238">(((J3778/60)/60)/24)+DATE(1970,1,1)</f>
        <v>42656.717303240745</v>
      </c>
      <c r="T3778" s="15">
        <f t="shared" ref="T3778:T3841" si="239">(((I3778/60)/60)/24)+DATE(1970,1,1)</f>
        <v>42681.758969907409</v>
      </c>
    </row>
    <row r="3779" spans="1:20" ht="32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>
        <f t="shared" si="236"/>
        <v>104.97142857142859</v>
      </c>
      <c r="P3779">
        <f t="shared" si="237"/>
        <v>23812683.790322579</v>
      </c>
      <c r="Q3779" t="s">
        <v>8324</v>
      </c>
      <c r="R3779" t="s">
        <v>8326</v>
      </c>
      <c r="S3779" s="15">
        <f t="shared" si="238"/>
        <v>42656.805497685185</v>
      </c>
      <c r="T3779" s="15">
        <f t="shared" si="239"/>
        <v>42667.875</v>
      </c>
    </row>
    <row r="3780" spans="1:20" ht="48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>
        <f t="shared" si="236"/>
        <v>4</v>
      </c>
      <c r="P3780">
        <f t="shared" si="237"/>
        <v>492130407.66666669</v>
      </c>
      <c r="Q3780" t="s">
        <v>8335</v>
      </c>
      <c r="R3780" t="s">
        <v>8336</v>
      </c>
      <c r="S3780" s="15">
        <f t="shared" si="238"/>
        <v>42656.86137731481</v>
      </c>
      <c r="T3780" s="15">
        <f t="shared" si="239"/>
        <v>42676.165972222225</v>
      </c>
    </row>
    <row r="3781" spans="1:20" ht="48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>
        <f t="shared" si="236"/>
        <v>5.4</v>
      </c>
      <c r="P3781">
        <f t="shared" si="237"/>
        <v>492145553.33333331</v>
      </c>
      <c r="Q3781" t="s">
        <v>8316</v>
      </c>
      <c r="R3781" t="s">
        <v>8317</v>
      </c>
      <c r="S3781" s="15">
        <f t="shared" si="238"/>
        <v>42657.38726851852</v>
      </c>
      <c r="T3781" s="15">
        <f t="shared" si="239"/>
        <v>42687.428935185191</v>
      </c>
    </row>
    <row r="3782" spans="1:20" ht="48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>
        <f t="shared" si="236"/>
        <v>1.6666666666666666E-2</v>
      </c>
      <c r="P3782">
        <f t="shared" si="237"/>
        <v>738274631</v>
      </c>
      <c r="Q3782" t="s">
        <v>8316</v>
      </c>
      <c r="R3782" t="s">
        <v>8356</v>
      </c>
      <c r="S3782" s="15">
        <f t="shared" si="238"/>
        <v>42658.690532407403</v>
      </c>
      <c r="T3782" s="15">
        <f t="shared" si="239"/>
        <v>42673.073611111111</v>
      </c>
    </row>
    <row r="3783" spans="1:20" ht="48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>
        <f t="shared" si="236"/>
        <v>956</v>
      </c>
      <c r="P3783">
        <f t="shared" si="237"/>
        <v>28395377.076923076</v>
      </c>
      <c r="Q3783" t="s">
        <v>8318</v>
      </c>
      <c r="R3783" t="s">
        <v>8354</v>
      </c>
      <c r="S3783" s="15">
        <f t="shared" si="238"/>
        <v>42658.810277777782</v>
      </c>
      <c r="T3783" s="15">
        <f t="shared" si="239"/>
        <v>42683.851944444439</v>
      </c>
    </row>
    <row r="3784" spans="1:20" ht="32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>
        <f t="shared" si="236"/>
        <v>1.9416666666666664</v>
      </c>
      <c r="P3784">
        <f t="shared" si="237"/>
        <v>210958590.42857143</v>
      </c>
      <c r="Q3784" t="s">
        <v>8318</v>
      </c>
      <c r="R3784" t="s">
        <v>8320</v>
      </c>
      <c r="S3784" s="15">
        <f t="shared" si="238"/>
        <v>42660.552465277782</v>
      </c>
      <c r="T3784" s="15">
        <f t="shared" si="239"/>
        <v>42691.594131944439</v>
      </c>
    </row>
    <row r="3785" spans="1:20" ht="48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>
        <f t="shared" si="236"/>
        <v>116.02222222222223</v>
      </c>
      <c r="P3785">
        <f t="shared" si="237"/>
        <v>14337047.271844661</v>
      </c>
      <c r="Q3785" t="s">
        <v>8316</v>
      </c>
      <c r="R3785" t="s">
        <v>8356</v>
      </c>
      <c r="S3785" s="15">
        <f t="shared" si="238"/>
        <v>42660.618854166663</v>
      </c>
      <c r="T3785" s="15">
        <f t="shared" si="239"/>
        <v>42696.249305555553</v>
      </c>
    </row>
    <row r="3786" spans="1:20" ht="48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>
        <f t="shared" si="236"/>
        <v>112.99999999999999</v>
      </c>
      <c r="P3786">
        <f t="shared" si="237"/>
        <v>86868248.588235289</v>
      </c>
      <c r="Q3786" t="s">
        <v>8316</v>
      </c>
      <c r="R3786" t="s">
        <v>8317</v>
      </c>
      <c r="S3786" s="15">
        <f t="shared" si="238"/>
        <v>42661.132245370376</v>
      </c>
      <c r="T3786" s="15">
        <f t="shared" si="239"/>
        <v>42693.916666666672</v>
      </c>
    </row>
    <row r="3787" spans="1:20" ht="48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>
        <f t="shared" si="236"/>
        <v>506.20938628158842</v>
      </c>
      <c r="P3787">
        <f t="shared" si="237"/>
        <v>7651627.3419689117</v>
      </c>
      <c r="Q3787" t="s">
        <v>8318</v>
      </c>
      <c r="R3787" t="s">
        <v>8348</v>
      </c>
      <c r="S3787" s="15">
        <f t="shared" si="238"/>
        <v>42661.176817129628</v>
      </c>
      <c r="T3787" s="15">
        <f t="shared" si="239"/>
        <v>42715.207638888889</v>
      </c>
    </row>
    <row r="3788" spans="1:20" ht="48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>
        <f t="shared" si="236"/>
        <v>305.15800000000002</v>
      </c>
      <c r="P3788">
        <f t="shared" si="237"/>
        <v>3710494.3291457286</v>
      </c>
      <c r="Q3788" t="s">
        <v>8318</v>
      </c>
      <c r="R3788" t="s">
        <v>8348</v>
      </c>
      <c r="S3788" s="15">
        <f t="shared" si="238"/>
        <v>42661.323414351849</v>
      </c>
      <c r="T3788" s="15">
        <f t="shared" si="239"/>
        <v>42697.365081018521</v>
      </c>
    </row>
    <row r="3789" spans="1:20" ht="48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>
        <f t="shared" si="236"/>
        <v>100</v>
      </c>
      <c r="P3789">
        <f t="shared" si="237"/>
        <v>105484785.28571428</v>
      </c>
      <c r="Q3789" t="s">
        <v>8316</v>
      </c>
      <c r="R3789" t="s">
        <v>8317</v>
      </c>
      <c r="S3789" s="15">
        <f t="shared" si="238"/>
        <v>42661.442060185189</v>
      </c>
      <c r="T3789" s="15">
        <f t="shared" si="239"/>
        <v>42691.483726851846</v>
      </c>
    </row>
    <row r="3790" spans="1:20" ht="48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>
        <f t="shared" si="236"/>
        <v>130</v>
      </c>
      <c r="P3790">
        <f t="shared" si="237"/>
        <v>123069755.08333333</v>
      </c>
      <c r="Q3790" t="s">
        <v>8316</v>
      </c>
      <c r="R3790" t="s">
        <v>8317</v>
      </c>
      <c r="S3790" s="15">
        <f t="shared" si="238"/>
        <v>42662.021539351852</v>
      </c>
      <c r="T3790" s="15">
        <f t="shared" si="239"/>
        <v>42676.021539351852</v>
      </c>
    </row>
    <row r="3791" spans="1:20" ht="32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>
        <f t="shared" si="236"/>
        <v>39.942857142857143</v>
      </c>
      <c r="P3791">
        <f t="shared" si="237"/>
        <v>7535143.9387755105</v>
      </c>
      <c r="Q3791" t="s">
        <v>8318</v>
      </c>
      <c r="R3791" t="s">
        <v>8320</v>
      </c>
      <c r="S3791" s="15">
        <f t="shared" si="238"/>
        <v>42662.613564814819</v>
      </c>
      <c r="T3791" s="15">
        <f t="shared" si="239"/>
        <v>42692.655231481483</v>
      </c>
    </row>
    <row r="3792" spans="1:20" ht="48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>
        <f t="shared" si="236"/>
        <v>0.44999999999999996</v>
      </c>
      <c r="P3792">
        <f t="shared" si="237"/>
        <v>492300063.33333331</v>
      </c>
      <c r="Q3792" t="s">
        <v>8332</v>
      </c>
      <c r="R3792" t="s">
        <v>8333</v>
      </c>
      <c r="S3792" s="15">
        <f t="shared" si="238"/>
        <v>42662.752199074079</v>
      </c>
      <c r="T3792" s="15">
        <f t="shared" si="239"/>
        <v>42692.793865740736</v>
      </c>
    </row>
    <row r="3793" spans="1:20" ht="48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>
        <f t="shared" si="236"/>
        <v>48.833333333333336</v>
      </c>
      <c r="P3793">
        <f t="shared" si="237"/>
        <v>47643936.838709675</v>
      </c>
      <c r="Q3793" t="s">
        <v>8316</v>
      </c>
      <c r="R3793" t="s">
        <v>8317</v>
      </c>
      <c r="S3793" s="15">
        <f t="shared" si="238"/>
        <v>42663.468078703707</v>
      </c>
      <c r="T3793" s="15">
        <f t="shared" si="239"/>
        <v>42688.509745370371</v>
      </c>
    </row>
    <row r="3794" spans="1:20" ht="48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>
        <f t="shared" si="236"/>
        <v>452.37333333333333</v>
      </c>
      <c r="P3794">
        <f t="shared" si="237"/>
        <v>1646647.7948717948</v>
      </c>
      <c r="Q3794" t="s">
        <v>8332</v>
      </c>
      <c r="R3794" t="s">
        <v>8350</v>
      </c>
      <c r="S3794" s="15">
        <f t="shared" si="238"/>
        <v>42664.405925925923</v>
      </c>
      <c r="T3794" s="15">
        <f t="shared" si="239"/>
        <v>42695.207638888889</v>
      </c>
    </row>
    <row r="3795" spans="1:20" ht="48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>
        <f t="shared" si="236"/>
        <v>100.03999999999999</v>
      </c>
      <c r="P3795">
        <f t="shared" si="237"/>
        <v>36026291.36585366</v>
      </c>
      <c r="Q3795" t="s">
        <v>8316</v>
      </c>
      <c r="R3795" t="s">
        <v>8317</v>
      </c>
      <c r="S3795" s="15">
        <f t="shared" si="238"/>
        <v>42664.809560185182</v>
      </c>
      <c r="T3795" s="15">
        <f t="shared" si="239"/>
        <v>42685.916666666672</v>
      </c>
    </row>
    <row r="3796" spans="1:20" ht="48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>
        <f t="shared" si="236"/>
        <v>0.625</v>
      </c>
      <c r="P3796">
        <f t="shared" si="237"/>
        <v>738553695</v>
      </c>
      <c r="Q3796" t="s">
        <v>8316</v>
      </c>
      <c r="R3796" t="s">
        <v>8356</v>
      </c>
      <c r="S3796" s="15">
        <f t="shared" si="238"/>
        <v>42665.150347222225</v>
      </c>
      <c r="T3796" s="15">
        <f t="shared" si="239"/>
        <v>42725.192013888889</v>
      </c>
    </row>
    <row r="3797" spans="1:20" ht="48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>
        <f t="shared" si="236"/>
        <v>104</v>
      </c>
      <c r="P3797">
        <f t="shared" si="237"/>
        <v>164125936.66666666</v>
      </c>
      <c r="Q3797" t="s">
        <v>8316</v>
      </c>
      <c r="R3797" t="s">
        <v>8317</v>
      </c>
      <c r="S3797" s="15">
        <f t="shared" si="238"/>
        <v>42665.451736111107</v>
      </c>
      <c r="T3797" s="15">
        <f t="shared" si="239"/>
        <v>42725.493402777778</v>
      </c>
    </row>
    <row r="3798" spans="1:20" ht="48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0.1</v>
      </c>
      <c r="P3798">
        <f t="shared" si="237"/>
        <v>1477178238</v>
      </c>
      <c r="Q3798" t="s">
        <v>8316</v>
      </c>
      <c r="R3798" t="s">
        <v>8358</v>
      </c>
      <c r="S3798" s="15">
        <f t="shared" si="238"/>
        <v>42665.970347222217</v>
      </c>
      <c r="T3798" s="15">
        <f t="shared" si="239"/>
        <v>42696.012013888889</v>
      </c>
    </row>
    <row r="3799" spans="1:20" ht="48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>
        <f t="shared" si="236"/>
        <v>0</v>
      </c>
      <c r="P3799" t="e">
        <f t="shared" si="237"/>
        <v>#DIV/0!</v>
      </c>
      <c r="Q3799" t="s">
        <v>8316</v>
      </c>
      <c r="R3799" t="s">
        <v>8358</v>
      </c>
      <c r="S3799" s="15">
        <f t="shared" si="238"/>
        <v>42666.666932870372</v>
      </c>
      <c r="T3799" s="15">
        <f t="shared" si="239"/>
        <v>42696.708599537036</v>
      </c>
    </row>
    <row r="3800" spans="1:20" ht="48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>
        <f t="shared" si="236"/>
        <v>148.10000000000002</v>
      </c>
      <c r="P3800">
        <f t="shared" si="237"/>
        <v>13807185.672897195</v>
      </c>
      <c r="Q3800" t="s">
        <v>8337</v>
      </c>
      <c r="R3800" t="s">
        <v>8338</v>
      </c>
      <c r="S3800" s="15">
        <f t="shared" si="238"/>
        <v>42668.176701388889</v>
      </c>
      <c r="T3800" s="15">
        <f t="shared" si="239"/>
        <v>42698.083333333328</v>
      </c>
    </row>
    <row r="3801" spans="1:20" ht="48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>
        <f t="shared" si="236"/>
        <v>30.813400000000001</v>
      </c>
      <c r="P3801">
        <f t="shared" si="237"/>
        <v>39930172.621621624</v>
      </c>
      <c r="Q3801" t="s">
        <v>8318</v>
      </c>
      <c r="R3801" t="s">
        <v>8320</v>
      </c>
      <c r="S3801" s="15">
        <f t="shared" si="238"/>
        <v>42668.726701388892</v>
      </c>
      <c r="T3801" s="15">
        <f t="shared" si="239"/>
        <v>42698.768368055549</v>
      </c>
    </row>
    <row r="3802" spans="1:20" ht="48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t="s">
        <v>8309</v>
      </c>
      <c r="R3802" t="s">
        <v>8315</v>
      </c>
      <c r="S3802" s="15">
        <f t="shared" si="238"/>
        <v>42669.594837962963</v>
      </c>
      <c r="T3802" s="15">
        <f t="shared" si="239"/>
        <v>42729.636504629627</v>
      </c>
    </row>
    <row r="3803" spans="1:20" ht="48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>
        <f t="shared" si="236"/>
        <v>32.027999999999999</v>
      </c>
      <c r="P3803">
        <f t="shared" si="237"/>
        <v>14775093.189999999</v>
      </c>
      <c r="Q3803" t="s">
        <v>8318</v>
      </c>
      <c r="R3803" t="s">
        <v>8320</v>
      </c>
      <c r="S3803" s="15">
        <f t="shared" si="238"/>
        <v>42669.802303240736</v>
      </c>
      <c r="T3803" s="15">
        <f t="shared" si="239"/>
        <v>42704.843969907408</v>
      </c>
    </row>
    <row r="3804" spans="1:20" ht="48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>
        <f t="shared" si="236"/>
        <v>0</v>
      </c>
      <c r="P3804" t="e">
        <f t="shared" si="237"/>
        <v>#DIV/0!</v>
      </c>
      <c r="Q3804" t="s">
        <v>8318</v>
      </c>
      <c r="R3804" t="s">
        <v>8319</v>
      </c>
      <c r="S3804" s="15">
        <f t="shared" si="238"/>
        <v>42669.870173611111</v>
      </c>
      <c r="T3804" s="15">
        <f t="shared" si="239"/>
        <v>42699.911840277782</v>
      </c>
    </row>
    <row r="3805" spans="1:20" ht="48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>
        <f t="shared" si="236"/>
        <v>167.98</v>
      </c>
      <c r="P3805">
        <f t="shared" si="237"/>
        <v>13311517.756756756</v>
      </c>
      <c r="Q3805" t="s">
        <v>8335</v>
      </c>
      <c r="R3805" t="s">
        <v>8351</v>
      </c>
      <c r="S3805" s="15">
        <f t="shared" si="238"/>
        <v>42670.602673611109</v>
      </c>
      <c r="T3805" s="15">
        <f t="shared" si="239"/>
        <v>42700.64434027778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>
        <f t="shared" si="236"/>
        <v>0</v>
      </c>
      <c r="P3806" t="e">
        <f t="shared" si="237"/>
        <v>#DIV/0!</v>
      </c>
      <c r="Q3806" t="s">
        <v>8321</v>
      </c>
      <c r="R3806" t="s">
        <v>8323</v>
      </c>
      <c r="S3806" s="15">
        <f t="shared" si="238"/>
        <v>42670.764039351852</v>
      </c>
      <c r="T3806" s="15">
        <f t="shared" si="239"/>
        <v>42700.805706018517</v>
      </c>
    </row>
    <row r="3807" spans="1:20" ht="48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>
        <f t="shared" si="236"/>
        <v>10.833333333333334</v>
      </c>
      <c r="P3807">
        <f t="shared" si="237"/>
        <v>246296954</v>
      </c>
      <c r="Q3807" t="s">
        <v>8316</v>
      </c>
      <c r="R3807" t="s">
        <v>8317</v>
      </c>
      <c r="S3807" s="15">
        <f t="shared" si="238"/>
        <v>42672.955138888887</v>
      </c>
      <c r="T3807" s="15">
        <f t="shared" si="239"/>
        <v>42704.708333333328</v>
      </c>
    </row>
    <row r="3808" spans="1:20" ht="48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>
        <f t="shared" si="236"/>
        <v>7.5</v>
      </c>
      <c r="P3808">
        <f t="shared" si="237"/>
        <v>492611833</v>
      </c>
      <c r="Q3808" t="s">
        <v>8324</v>
      </c>
      <c r="R3808" t="s">
        <v>8346</v>
      </c>
      <c r="S3808" s="15">
        <f t="shared" si="238"/>
        <v>42673.577534722222</v>
      </c>
      <c r="T3808" s="15">
        <f t="shared" si="239"/>
        <v>42713.619201388887</v>
      </c>
    </row>
    <row r="3809" spans="1:20" ht="48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>
        <f t="shared" si="236"/>
        <v>6.708333333333333</v>
      </c>
      <c r="P3809">
        <f t="shared" si="237"/>
        <v>147783967.5</v>
      </c>
      <c r="Q3809" t="s">
        <v>8321</v>
      </c>
      <c r="R3809" t="s">
        <v>8340</v>
      </c>
      <c r="S3809" s="15">
        <f t="shared" si="238"/>
        <v>42673.625868055555</v>
      </c>
      <c r="T3809" s="15">
        <f t="shared" si="239"/>
        <v>42714.458333333328</v>
      </c>
    </row>
    <row r="3810" spans="1:20" ht="32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>
        <f t="shared" si="236"/>
        <v>9.6333333333333346</v>
      </c>
      <c r="P3810">
        <f t="shared" si="237"/>
        <v>123153608.75</v>
      </c>
      <c r="Q3810" t="s">
        <v>8318</v>
      </c>
      <c r="R3810" t="s">
        <v>8320</v>
      </c>
      <c r="S3810" s="15">
        <f t="shared" si="238"/>
        <v>42673.66788194445</v>
      </c>
      <c r="T3810" s="15">
        <f t="shared" si="239"/>
        <v>42703.709548611107</v>
      </c>
    </row>
    <row r="3811" spans="1:20" ht="48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>
        <f t="shared" si="236"/>
        <v>100</v>
      </c>
      <c r="P3811">
        <f t="shared" si="237"/>
        <v>29559268.219999999</v>
      </c>
      <c r="Q3811" t="s">
        <v>8316</v>
      </c>
      <c r="R3811" t="s">
        <v>8317</v>
      </c>
      <c r="S3811" s="15">
        <f t="shared" si="238"/>
        <v>42675.057997685188</v>
      </c>
      <c r="T3811" s="15">
        <f t="shared" si="239"/>
        <v>42705.099664351852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>
        <f t="shared" si="236"/>
        <v>0.48666666666666669</v>
      </c>
      <c r="P3812">
        <f t="shared" si="237"/>
        <v>492657727</v>
      </c>
      <c r="Q3812" t="s">
        <v>8335</v>
      </c>
      <c r="R3812" t="s">
        <v>8336</v>
      </c>
      <c r="S3812" s="15">
        <f t="shared" si="238"/>
        <v>42675.171076388884</v>
      </c>
      <c r="T3812" s="15">
        <f t="shared" si="239"/>
        <v>42705.212743055556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>
        <f t="shared" si="236"/>
        <v>0</v>
      </c>
      <c r="P3813" t="e">
        <f t="shared" si="237"/>
        <v>#DIV/0!</v>
      </c>
      <c r="Q3813" t="s">
        <v>8316</v>
      </c>
      <c r="R3813" t="s">
        <v>8317</v>
      </c>
      <c r="S3813" s="15">
        <f t="shared" si="238"/>
        <v>42675.262962962966</v>
      </c>
      <c r="T3813" s="15">
        <f t="shared" si="239"/>
        <v>42705.304629629631</v>
      </c>
    </row>
    <row r="3814" spans="1:20" ht="32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>
        <f t="shared" si="236"/>
        <v>136.21680000000001</v>
      </c>
      <c r="P3814">
        <f t="shared" si="237"/>
        <v>3899726.451187335</v>
      </c>
      <c r="Q3814" t="s">
        <v>8318</v>
      </c>
      <c r="R3814" t="s">
        <v>8348</v>
      </c>
      <c r="S3814" s="15">
        <f t="shared" si="238"/>
        <v>42675.438946759255</v>
      </c>
      <c r="T3814" s="15">
        <f t="shared" si="239"/>
        <v>42705.207638888889</v>
      </c>
    </row>
    <row r="3815" spans="1:20" ht="32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>
        <f t="shared" si="236"/>
        <v>113.83571428571429</v>
      </c>
      <c r="P3815">
        <f t="shared" si="237"/>
        <v>6316241.461538462</v>
      </c>
      <c r="Q3815" t="s">
        <v>8332</v>
      </c>
      <c r="R3815" t="s">
        <v>8350</v>
      </c>
      <c r="S3815" s="15">
        <f t="shared" si="238"/>
        <v>42675.487291666665</v>
      </c>
      <c r="T3815" s="15">
        <f t="shared" si="239"/>
        <v>42706.291666666672</v>
      </c>
    </row>
    <row r="3816" spans="1:20" ht="48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>
        <f t="shared" si="236"/>
        <v>57.648750000000007</v>
      </c>
      <c r="P3816">
        <f t="shared" si="237"/>
        <v>4398857.4315476194</v>
      </c>
      <c r="Q3816" t="s">
        <v>8318</v>
      </c>
      <c r="R3816" t="s">
        <v>8320</v>
      </c>
      <c r="S3816" s="15">
        <f t="shared" si="238"/>
        <v>42675.66778935185</v>
      </c>
      <c r="T3816" s="15">
        <f t="shared" si="239"/>
        <v>42712.207638888889</v>
      </c>
    </row>
    <row r="3817" spans="1:20" ht="48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>
        <f t="shared" si="236"/>
        <v>100.46666666666665</v>
      </c>
      <c r="P3817">
        <f t="shared" si="237"/>
        <v>52786358.928571425</v>
      </c>
      <c r="Q3817" t="s">
        <v>8318</v>
      </c>
      <c r="R3817" t="s">
        <v>8320</v>
      </c>
      <c r="S3817" s="15">
        <f t="shared" si="238"/>
        <v>42675.690393518518</v>
      </c>
      <c r="T3817" s="15">
        <f t="shared" si="239"/>
        <v>42705.732060185182</v>
      </c>
    </row>
    <row r="3818" spans="1:20" ht="48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>
        <f t="shared" si="236"/>
        <v>102.9375</v>
      </c>
      <c r="P3818">
        <f t="shared" si="237"/>
        <v>21420556.260869566</v>
      </c>
      <c r="Q3818" t="s">
        <v>8316</v>
      </c>
      <c r="R3818" t="s">
        <v>8317</v>
      </c>
      <c r="S3818" s="15">
        <f t="shared" si="238"/>
        <v>42675.694236111114</v>
      </c>
      <c r="T3818" s="15">
        <f t="shared" si="239"/>
        <v>42705.735902777778</v>
      </c>
    </row>
    <row r="3819" spans="1:20" ht="48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>
        <f t="shared" si="236"/>
        <v>103.49999999999999</v>
      </c>
      <c r="P3819">
        <f t="shared" si="237"/>
        <v>33591598.295454547</v>
      </c>
      <c r="Q3819" t="s">
        <v>8316</v>
      </c>
      <c r="R3819" t="s">
        <v>8317</v>
      </c>
      <c r="S3819" s="15">
        <f t="shared" si="238"/>
        <v>42675.832465277781</v>
      </c>
      <c r="T3819" s="15">
        <f t="shared" si="239"/>
        <v>42705.332638888889</v>
      </c>
    </row>
    <row r="3820" spans="1:20" ht="48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>
        <f t="shared" si="236"/>
        <v>100</v>
      </c>
      <c r="P3820">
        <f t="shared" si="237"/>
        <v>47679046.096774191</v>
      </c>
      <c r="Q3820" t="s">
        <v>8316</v>
      </c>
      <c r="R3820" t="s">
        <v>8317</v>
      </c>
      <c r="S3820" s="15">
        <f t="shared" si="238"/>
        <v>42676.065150462964</v>
      </c>
      <c r="T3820" s="15">
        <f t="shared" si="239"/>
        <v>42721.290972222225</v>
      </c>
    </row>
    <row r="3821" spans="1:20" ht="48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>
        <f t="shared" si="236"/>
        <v>44.32</v>
      </c>
      <c r="P3821">
        <f t="shared" si="237"/>
        <v>19448621.355263159</v>
      </c>
      <c r="Q3821" t="s">
        <v>8318</v>
      </c>
      <c r="R3821" t="s">
        <v>8320</v>
      </c>
      <c r="S3821" s="15">
        <f t="shared" si="238"/>
        <v>42676.583599537036</v>
      </c>
      <c r="T3821" s="15">
        <f t="shared" si="239"/>
        <v>42718.6252662037</v>
      </c>
    </row>
    <row r="3822" spans="1:20" ht="32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>
        <f t="shared" si="236"/>
        <v>284.96600000000001</v>
      </c>
      <c r="P3822">
        <f t="shared" si="237"/>
        <v>2898226.5</v>
      </c>
      <c r="Q3822" t="s">
        <v>8318</v>
      </c>
      <c r="R3822" t="s">
        <v>8348</v>
      </c>
      <c r="S3822" s="15">
        <f t="shared" si="238"/>
        <v>42676.586979166663</v>
      </c>
      <c r="T3822" s="15">
        <f t="shared" si="239"/>
        <v>42707.628645833334</v>
      </c>
    </row>
    <row r="3823" spans="1:20" ht="48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>
        <f t="shared" si="236"/>
        <v>20.36</v>
      </c>
      <c r="P3823">
        <f t="shared" si="237"/>
        <v>105579057.28571428</v>
      </c>
      <c r="Q3823" t="s">
        <v>8321</v>
      </c>
      <c r="R3823" t="s">
        <v>8340</v>
      </c>
      <c r="S3823" s="15">
        <f t="shared" si="238"/>
        <v>42676.717615740738</v>
      </c>
      <c r="T3823" s="15">
        <f t="shared" si="239"/>
        <v>42689.759282407409</v>
      </c>
    </row>
    <row r="3824" spans="1:20" ht="48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>
        <f t="shared" si="236"/>
        <v>0.91066666666666674</v>
      </c>
      <c r="P3824">
        <f t="shared" si="237"/>
        <v>73906310.150000006</v>
      </c>
      <c r="Q3824" t="s">
        <v>8318</v>
      </c>
      <c r="R3824" t="s">
        <v>8319</v>
      </c>
      <c r="S3824" s="15">
        <f t="shared" si="238"/>
        <v>42676.942164351851</v>
      </c>
      <c r="T3824" s="15">
        <f t="shared" si="239"/>
        <v>42706.983831018515</v>
      </c>
    </row>
    <row r="3825" spans="1:20" ht="48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>
        <f t="shared" si="236"/>
        <v>0</v>
      </c>
      <c r="P3825" t="e">
        <f t="shared" si="237"/>
        <v>#DIV/0!</v>
      </c>
      <c r="Q3825" t="s">
        <v>8318</v>
      </c>
      <c r="R3825" t="s">
        <v>8320</v>
      </c>
      <c r="S3825" s="15">
        <f t="shared" si="238"/>
        <v>42676.995173611111</v>
      </c>
      <c r="T3825" s="15">
        <f t="shared" si="239"/>
        <v>42718.777083333334</v>
      </c>
    </row>
    <row r="3826" spans="1:20" ht="48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>
        <f t="shared" si="236"/>
        <v>975.11200000000008</v>
      </c>
      <c r="P3826">
        <f t="shared" si="237"/>
        <v>2588671.931698774</v>
      </c>
      <c r="Q3826" t="s">
        <v>8332</v>
      </c>
      <c r="R3826" t="s">
        <v>8350</v>
      </c>
      <c r="S3826" s="15">
        <f t="shared" si="238"/>
        <v>42677.005474537036</v>
      </c>
      <c r="T3826" s="15">
        <f t="shared" si="239"/>
        <v>42707.0471412037</v>
      </c>
    </row>
    <row r="3827" spans="1:20" ht="32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>
        <f t="shared" si="236"/>
        <v>252.48648648648651</v>
      </c>
      <c r="P3827">
        <f t="shared" si="237"/>
        <v>8798744.083333334</v>
      </c>
      <c r="Q3827" t="s">
        <v>8324</v>
      </c>
      <c r="R3827" t="s">
        <v>8325</v>
      </c>
      <c r="S3827" s="15">
        <f t="shared" si="238"/>
        <v>42677.669050925921</v>
      </c>
      <c r="T3827" s="15">
        <f t="shared" si="239"/>
        <v>42707.710717592592</v>
      </c>
    </row>
    <row r="3828" spans="1:20" ht="48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>
        <f t="shared" si="236"/>
        <v>33.790999999999997</v>
      </c>
      <c r="P3828">
        <f t="shared" si="237"/>
        <v>4373542.2130177515</v>
      </c>
      <c r="Q3828" t="s">
        <v>8318</v>
      </c>
      <c r="R3828" t="s">
        <v>8320</v>
      </c>
      <c r="S3828" s="15">
        <f t="shared" si="238"/>
        <v>42678.459120370375</v>
      </c>
      <c r="T3828" s="15">
        <f t="shared" si="239"/>
        <v>42718.500787037032</v>
      </c>
    </row>
    <row r="3829" spans="1:20" ht="48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>
        <f t="shared" si="236"/>
        <v>0</v>
      </c>
      <c r="P3829" t="e">
        <f t="shared" si="237"/>
        <v>#DIV/0!</v>
      </c>
      <c r="Q3829" t="s">
        <v>8337</v>
      </c>
      <c r="R3829" t="s">
        <v>8349</v>
      </c>
      <c r="S3829" s="15">
        <f t="shared" si="238"/>
        <v>42678.586655092593</v>
      </c>
      <c r="T3829" s="15">
        <f t="shared" si="239"/>
        <v>42708.628321759257</v>
      </c>
    </row>
    <row r="3830" spans="1:20" ht="32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>
        <f t="shared" si="236"/>
        <v>0</v>
      </c>
      <c r="P3830" t="e">
        <f t="shared" si="237"/>
        <v>#DIV/0!</v>
      </c>
      <c r="Q3830" t="s">
        <v>8330</v>
      </c>
      <c r="R3830" t="s">
        <v>8331</v>
      </c>
      <c r="S3830" s="15">
        <f t="shared" si="238"/>
        <v>42678.871331018512</v>
      </c>
      <c r="T3830" s="15">
        <f t="shared" si="239"/>
        <v>42708.912997685184</v>
      </c>
    </row>
    <row r="3831" spans="1:20" ht="16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>
        <f t="shared" si="236"/>
        <v>58.291457286432156</v>
      </c>
      <c r="P3831">
        <f t="shared" si="237"/>
        <v>739149066</v>
      </c>
      <c r="Q3831" t="s">
        <v>8316</v>
      </c>
      <c r="R3831" t="s">
        <v>8356</v>
      </c>
      <c r="S3831" s="15">
        <f t="shared" si="238"/>
        <v>42678.932083333333</v>
      </c>
      <c r="T3831" s="15">
        <f t="shared" si="239"/>
        <v>42683.973750000005</v>
      </c>
    </row>
    <row r="3832" spans="1:20" ht="48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>
        <f t="shared" si="236"/>
        <v>3.4666666666666663</v>
      </c>
      <c r="P3832">
        <f t="shared" si="237"/>
        <v>134398801.09090909</v>
      </c>
      <c r="Q3832" t="s">
        <v>8316</v>
      </c>
      <c r="R3832" t="s">
        <v>8317</v>
      </c>
      <c r="S3832" s="15">
        <f t="shared" si="238"/>
        <v>42679.958472222221</v>
      </c>
      <c r="T3832" s="15">
        <f t="shared" si="239"/>
        <v>42710.207638888889</v>
      </c>
    </row>
    <row r="3833" spans="1:20" ht="48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>
        <f t="shared" si="236"/>
        <v>111.40954545454547</v>
      </c>
      <c r="P3833">
        <f t="shared" si="237"/>
        <v>14353703.766990291</v>
      </c>
      <c r="Q3833" t="s">
        <v>8337</v>
      </c>
      <c r="R3833" t="s">
        <v>8338</v>
      </c>
      <c r="S3833" s="15">
        <f t="shared" si="238"/>
        <v>42680.47555555556</v>
      </c>
      <c r="T3833" s="15">
        <f t="shared" si="239"/>
        <v>42708</v>
      </c>
    </row>
    <row r="3834" spans="1:20" ht="16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>
        <f t="shared" si="236"/>
        <v>103.39285714285715</v>
      </c>
      <c r="P3834">
        <f t="shared" si="237"/>
        <v>29570143.52</v>
      </c>
      <c r="Q3834" t="s">
        <v>8316</v>
      </c>
      <c r="R3834" t="s">
        <v>8317</v>
      </c>
      <c r="S3834" s="15">
        <f t="shared" si="238"/>
        <v>42681.35157407407</v>
      </c>
      <c r="T3834" s="15">
        <f t="shared" si="239"/>
        <v>42711.35157407407</v>
      </c>
    </row>
    <row r="3835" spans="1:20" ht="48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>
        <f t="shared" si="236"/>
        <v>222.70833333333334</v>
      </c>
      <c r="P3835">
        <f t="shared" si="237"/>
        <v>29572044.920000002</v>
      </c>
      <c r="Q3835" t="s">
        <v>8332</v>
      </c>
      <c r="R3835" t="s">
        <v>8350</v>
      </c>
      <c r="S3835" s="15">
        <f t="shared" si="238"/>
        <v>42682.451921296291</v>
      </c>
      <c r="T3835" s="15">
        <f t="shared" si="239"/>
        <v>42696.451921296291</v>
      </c>
    </row>
    <row r="3836" spans="1:20" ht="48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>
        <f t="shared" si="236"/>
        <v>110.2</v>
      </c>
      <c r="P3836">
        <f t="shared" si="237"/>
        <v>44806560.787878789</v>
      </c>
      <c r="Q3836" t="s">
        <v>8316</v>
      </c>
      <c r="R3836" t="s">
        <v>8358</v>
      </c>
      <c r="S3836" s="15">
        <f t="shared" si="238"/>
        <v>42682.616967592592</v>
      </c>
      <c r="T3836" s="15">
        <f t="shared" si="239"/>
        <v>42703.25</v>
      </c>
    </row>
    <row r="3837" spans="1:20" ht="48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>
        <f t="shared" si="236"/>
        <v>4.9639999999999995</v>
      </c>
      <c r="P3837">
        <f t="shared" si="237"/>
        <v>105615839.42857143</v>
      </c>
      <c r="Q3837" t="s">
        <v>8316</v>
      </c>
      <c r="R3837" t="s">
        <v>8358</v>
      </c>
      <c r="S3837" s="15">
        <f t="shared" si="238"/>
        <v>42682.67768518519</v>
      </c>
      <c r="T3837" s="15">
        <f t="shared" si="239"/>
        <v>42712.67768518519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>
        <f t="shared" si="236"/>
        <v>0</v>
      </c>
      <c r="P3838" t="e">
        <f t="shared" si="237"/>
        <v>#DIV/0!</v>
      </c>
      <c r="Q3838" t="s">
        <v>8316</v>
      </c>
      <c r="R3838" t="s">
        <v>8358</v>
      </c>
      <c r="S3838" s="15">
        <f t="shared" si="238"/>
        <v>42683.151331018518</v>
      </c>
      <c r="T3838" s="15">
        <f t="shared" si="239"/>
        <v>42713.192997685182</v>
      </c>
    </row>
    <row r="3839" spans="1:20" ht="48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>
        <f t="shared" si="236"/>
        <v>144.28571428571428</v>
      </c>
      <c r="P3839">
        <f t="shared" si="237"/>
        <v>739342957.5</v>
      </c>
      <c r="Q3839" t="s">
        <v>8318</v>
      </c>
      <c r="R3839" t="s">
        <v>8320</v>
      </c>
      <c r="S3839" s="15">
        <f t="shared" si="238"/>
        <v>42683.420312500006</v>
      </c>
      <c r="T3839" s="15">
        <f t="shared" si="239"/>
        <v>42698.958333333328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>
        <f t="shared" si="236"/>
        <v>283.09000000000003</v>
      </c>
      <c r="P3840">
        <f t="shared" si="237"/>
        <v>1113506.0271084337</v>
      </c>
      <c r="Q3840" t="s">
        <v>8332</v>
      </c>
      <c r="R3840" t="s">
        <v>8350</v>
      </c>
      <c r="S3840" s="15">
        <f t="shared" si="238"/>
        <v>42684.000046296293</v>
      </c>
      <c r="T3840" s="15">
        <f t="shared" si="239"/>
        <v>42714.000046296293</v>
      </c>
    </row>
    <row r="3841" spans="1:20" ht="48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>
        <f t="shared" si="236"/>
        <v>1</v>
      </c>
      <c r="P3841">
        <f t="shared" si="237"/>
        <v>1478881208</v>
      </c>
      <c r="Q3841" t="s">
        <v>8337</v>
      </c>
      <c r="R3841" t="s">
        <v>8349</v>
      </c>
      <c r="S3841" s="15">
        <f t="shared" si="238"/>
        <v>42685.680648148147</v>
      </c>
      <c r="T3841" s="15">
        <f t="shared" si="239"/>
        <v>42715.680648148147</v>
      </c>
    </row>
    <row r="3842" spans="1:20" ht="48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>
        <f t="shared" ref="O3842:O3905" si="240">(E3842/D3842)*100</f>
        <v>138.16666666666666</v>
      </c>
      <c r="P3842">
        <f t="shared" ref="P3842:P3905" si="241">(J3842/L3842)</f>
        <v>38918593.526315786</v>
      </c>
      <c r="Q3842" t="s">
        <v>8316</v>
      </c>
      <c r="R3842" t="s">
        <v>8317</v>
      </c>
      <c r="S3842" s="15">
        <f t="shared" ref="S3842:S3905" si="242">(((J3842/60)/60)/24)+DATE(1970,1,1)</f>
        <v>42685.974004629628</v>
      </c>
      <c r="T3842" s="15">
        <f t="shared" ref="T3842:T3905" si="243">(((I3842/60)/60)/24)+DATE(1970,1,1)</f>
        <v>42710.974004629628</v>
      </c>
    </row>
    <row r="3843" spans="1:20" ht="48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>
        <f t="shared" si="240"/>
        <v>106.80499999999999</v>
      </c>
      <c r="P3843">
        <f t="shared" si="241"/>
        <v>15569167.021052632</v>
      </c>
      <c r="Q3843" t="s">
        <v>8309</v>
      </c>
      <c r="R3843" t="s">
        <v>8314</v>
      </c>
      <c r="S3843" s="15">
        <f t="shared" si="242"/>
        <v>42687.875775462962</v>
      </c>
      <c r="T3843" s="15">
        <f t="shared" si="243"/>
        <v>42718.5</v>
      </c>
    </row>
    <row r="3844" spans="1:20" ht="48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>
        <f t="shared" si="240"/>
        <v>18.64</v>
      </c>
      <c r="P3844">
        <f t="shared" si="241"/>
        <v>123261921.75</v>
      </c>
      <c r="Q3844" t="s">
        <v>8318</v>
      </c>
      <c r="R3844" t="s">
        <v>8320</v>
      </c>
      <c r="S3844" s="15">
        <f t="shared" si="242"/>
        <v>42688.711354166662</v>
      </c>
      <c r="T3844" s="15">
        <f t="shared" si="243"/>
        <v>42748.711354166662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>
        <f t="shared" si="240"/>
        <v>102.86144578313252</v>
      </c>
      <c r="P3845">
        <f t="shared" si="241"/>
        <v>54783143.703703701</v>
      </c>
      <c r="Q3845" t="s">
        <v>8324</v>
      </c>
      <c r="R3845" t="s">
        <v>8329</v>
      </c>
      <c r="S3845" s="15">
        <f t="shared" si="242"/>
        <v>42688.732407407413</v>
      </c>
      <c r="T3845" s="15">
        <f t="shared" si="243"/>
        <v>42716.732407407413</v>
      </c>
    </row>
    <row r="3846" spans="1:20" ht="48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>
        <f t="shared" si="240"/>
        <v>107.21428571428571</v>
      </c>
      <c r="P3846">
        <f t="shared" si="241"/>
        <v>11555916.234375</v>
      </c>
      <c r="Q3846" t="s">
        <v>8332</v>
      </c>
      <c r="R3846" t="s">
        <v>8350</v>
      </c>
      <c r="S3846" s="15">
        <f t="shared" si="242"/>
        <v>42688.875902777778</v>
      </c>
      <c r="T3846" s="15">
        <f t="shared" si="243"/>
        <v>42718.875902777778</v>
      </c>
    </row>
    <row r="3847" spans="1:20" ht="48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>
        <f t="shared" si="240"/>
        <v>4.4444444444444444E-3</v>
      </c>
      <c r="P3847">
        <f t="shared" si="241"/>
        <v>1479170556</v>
      </c>
      <c r="Q3847" t="s">
        <v>8316</v>
      </c>
      <c r="R3847" t="s">
        <v>8358</v>
      </c>
      <c r="S3847" s="15">
        <f t="shared" si="242"/>
        <v>42689.029583333337</v>
      </c>
      <c r="T3847" s="15">
        <f t="shared" si="243"/>
        <v>42749.029583333337</v>
      </c>
    </row>
    <row r="3848" spans="1:20" ht="48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>
        <f t="shared" si="240"/>
        <v>104.396</v>
      </c>
      <c r="P3848">
        <f t="shared" si="241"/>
        <v>2009761.1861413044</v>
      </c>
      <c r="Q3848" t="s">
        <v>8309</v>
      </c>
      <c r="R3848" t="s">
        <v>8314</v>
      </c>
      <c r="S3848" s="15">
        <f t="shared" si="242"/>
        <v>42689.187881944439</v>
      </c>
      <c r="T3848" s="15">
        <f t="shared" si="243"/>
        <v>42724.187881944439</v>
      </c>
    </row>
    <row r="3849" spans="1:20" ht="48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>
        <f t="shared" si="240"/>
        <v>100</v>
      </c>
      <c r="P3849">
        <f t="shared" si="241"/>
        <v>113783582.6923077</v>
      </c>
      <c r="Q3849" t="s">
        <v>8316</v>
      </c>
      <c r="R3849" t="s">
        <v>8317</v>
      </c>
      <c r="S3849" s="15">
        <f t="shared" si="242"/>
        <v>42689.214988425927</v>
      </c>
      <c r="T3849" s="15">
        <f t="shared" si="243"/>
        <v>42700.25</v>
      </c>
    </row>
    <row r="3850" spans="1:20" ht="48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>
        <f t="shared" si="240"/>
        <v>304.18799999999999</v>
      </c>
      <c r="P3850">
        <f t="shared" si="241"/>
        <v>2785719.1600753297</v>
      </c>
      <c r="Q3850" t="s">
        <v>8318</v>
      </c>
      <c r="R3850" t="s">
        <v>8348</v>
      </c>
      <c r="S3850" s="15">
        <f t="shared" si="242"/>
        <v>42689.565671296295</v>
      </c>
      <c r="T3850" s="15">
        <f t="shared" si="243"/>
        <v>42719.208333333328</v>
      </c>
    </row>
    <row r="3851" spans="1:20" ht="48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>
        <f t="shared" si="240"/>
        <v>67.55</v>
      </c>
      <c r="P3851">
        <f t="shared" si="241"/>
        <v>10565837.064285714</v>
      </c>
      <c r="Q3851" t="s">
        <v>8337</v>
      </c>
      <c r="R3851" t="s">
        <v>8338</v>
      </c>
      <c r="S3851" s="15">
        <f t="shared" si="242"/>
        <v>42689.56931712963</v>
      </c>
      <c r="T3851" s="15">
        <f t="shared" si="243"/>
        <v>42719.56931712963</v>
      </c>
    </row>
    <row r="3852" spans="1:20" ht="48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>
        <f t="shared" si="240"/>
        <v>33.559730999999999</v>
      </c>
      <c r="P3852">
        <f t="shared" si="241"/>
        <v>985488.55096602265</v>
      </c>
      <c r="Q3852" t="s">
        <v>8318</v>
      </c>
      <c r="R3852" t="s">
        <v>8354</v>
      </c>
      <c r="S3852" s="15">
        <f t="shared" si="242"/>
        <v>42689.582349537035</v>
      </c>
      <c r="T3852" s="15">
        <f t="shared" si="243"/>
        <v>42725.332638888889</v>
      </c>
    </row>
    <row r="3853" spans="1:20" ht="48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>
        <f t="shared" si="240"/>
        <v>131.184</v>
      </c>
      <c r="P3853">
        <f t="shared" si="241"/>
        <v>19989624.540540539</v>
      </c>
      <c r="Q3853" t="s">
        <v>8318</v>
      </c>
      <c r="R3853" t="s">
        <v>8354</v>
      </c>
      <c r="S3853" s="15">
        <f t="shared" si="242"/>
        <v>42689.74324074074</v>
      </c>
      <c r="T3853" s="15">
        <f t="shared" si="243"/>
        <v>42734.74324074074</v>
      </c>
    </row>
    <row r="3854" spans="1:20" ht="48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>
        <f t="shared" si="240"/>
        <v>298.5</v>
      </c>
      <c r="P3854">
        <f t="shared" si="241"/>
        <v>87014218.058823526</v>
      </c>
      <c r="Q3854" t="s">
        <v>8332</v>
      </c>
      <c r="R3854" t="s">
        <v>8350</v>
      </c>
      <c r="S3854" s="15">
        <f t="shared" si="242"/>
        <v>42689.853090277778</v>
      </c>
      <c r="T3854" s="15">
        <f t="shared" si="243"/>
        <v>42696.853090277778</v>
      </c>
    </row>
    <row r="3855" spans="1:20" ht="48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>
        <f t="shared" si="240"/>
        <v>103.89999999999999</v>
      </c>
      <c r="P3855">
        <f t="shared" si="241"/>
        <v>27393666.296296295</v>
      </c>
      <c r="Q3855" t="s">
        <v>8316</v>
      </c>
      <c r="R3855" t="s">
        <v>8317</v>
      </c>
      <c r="S3855" s="15">
        <f t="shared" si="242"/>
        <v>42690.041435185187</v>
      </c>
      <c r="T3855" s="15">
        <f t="shared" si="243"/>
        <v>42750.041435185187</v>
      </c>
    </row>
    <row r="3856" spans="1:20" ht="48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>
        <f t="shared" si="240"/>
        <v>114.01428571428571</v>
      </c>
      <c r="P3856">
        <f t="shared" si="241"/>
        <v>16621088.067415731</v>
      </c>
      <c r="Q3856" t="s">
        <v>8337</v>
      </c>
      <c r="R3856" t="s">
        <v>8338</v>
      </c>
      <c r="S3856" s="15">
        <f t="shared" si="242"/>
        <v>42690.259699074071</v>
      </c>
      <c r="T3856" s="15">
        <f t="shared" si="243"/>
        <v>42726.083333333328</v>
      </c>
    </row>
    <row r="3857" spans="1:20" ht="32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>
        <f t="shared" si="240"/>
        <v>117.73333333333333</v>
      </c>
      <c r="P3857">
        <f t="shared" si="241"/>
        <v>56895510.961538464</v>
      </c>
      <c r="Q3857" t="s">
        <v>8316</v>
      </c>
      <c r="R3857" t="s">
        <v>8317</v>
      </c>
      <c r="S3857" s="15">
        <f t="shared" si="242"/>
        <v>42690.334317129629</v>
      </c>
      <c r="T3857" s="15">
        <f t="shared" si="243"/>
        <v>42721.333333333328</v>
      </c>
    </row>
    <row r="3858" spans="1:20" ht="48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>
        <f t="shared" si="240"/>
        <v>3.34</v>
      </c>
      <c r="P3858">
        <f t="shared" si="241"/>
        <v>92457360.5625</v>
      </c>
      <c r="Q3858" t="s">
        <v>8316</v>
      </c>
      <c r="R3858" t="s">
        <v>8356</v>
      </c>
      <c r="S3858" s="15">
        <f t="shared" si="242"/>
        <v>42690.733437499999</v>
      </c>
      <c r="T3858" s="15">
        <f t="shared" si="243"/>
        <v>42711.733437499999</v>
      </c>
    </row>
    <row r="3859" spans="1:20" ht="48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>
        <f t="shared" si="240"/>
        <v>0</v>
      </c>
      <c r="P3859" t="e">
        <f t="shared" si="241"/>
        <v>#DIV/0!</v>
      </c>
      <c r="Q3859" t="s">
        <v>8321</v>
      </c>
      <c r="R3859" t="s">
        <v>8323</v>
      </c>
      <c r="S3859" s="15">
        <f t="shared" si="242"/>
        <v>42690.858449074076</v>
      </c>
      <c r="T3859" s="15">
        <f t="shared" si="243"/>
        <v>42708.25</v>
      </c>
    </row>
    <row r="3860" spans="1:20" ht="48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>
        <f t="shared" si="240"/>
        <v>1081.2401666666667</v>
      </c>
      <c r="P3860">
        <f t="shared" si="241"/>
        <v>456891.39715873997</v>
      </c>
      <c r="Q3860" t="s">
        <v>8332</v>
      </c>
      <c r="R3860" t="s">
        <v>8350</v>
      </c>
      <c r="S3860" s="15">
        <f t="shared" si="242"/>
        <v>42691.8512037037</v>
      </c>
      <c r="T3860" s="15">
        <f t="shared" si="243"/>
        <v>42719.958333333328</v>
      </c>
    </row>
    <row r="3861" spans="1:20" ht="48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>
        <f t="shared" si="240"/>
        <v>128.19999999999999</v>
      </c>
      <c r="P3861">
        <f t="shared" si="241"/>
        <v>49314554.866666667</v>
      </c>
      <c r="Q3861" t="s">
        <v>8324</v>
      </c>
      <c r="R3861" t="s">
        <v>8329</v>
      </c>
      <c r="S3861" s="15">
        <f t="shared" si="242"/>
        <v>42692.109328703707</v>
      </c>
      <c r="T3861" s="15">
        <f t="shared" si="243"/>
        <v>42717.332638888889</v>
      </c>
    </row>
    <row r="3862" spans="1:20" ht="48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>
        <f t="shared" si="240"/>
        <v>113.99999999999999</v>
      </c>
      <c r="P3862">
        <f t="shared" si="241"/>
        <v>23862086.548387095</v>
      </c>
      <c r="Q3862" t="s">
        <v>8318</v>
      </c>
      <c r="R3862" t="s">
        <v>8354</v>
      </c>
      <c r="S3862" s="15">
        <f t="shared" si="242"/>
        <v>42692.256550925929</v>
      </c>
      <c r="T3862" s="15">
        <f t="shared" si="243"/>
        <v>42706.256550925929</v>
      </c>
    </row>
    <row r="3863" spans="1:20" ht="48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>
        <f t="shared" si="240"/>
        <v>0</v>
      </c>
      <c r="P3863" t="e">
        <f t="shared" si="241"/>
        <v>#DIV/0!</v>
      </c>
      <c r="Q3863" t="s">
        <v>8318</v>
      </c>
      <c r="R3863" t="s">
        <v>8319</v>
      </c>
      <c r="S3863" s="15">
        <f t="shared" si="242"/>
        <v>42692.389062500006</v>
      </c>
      <c r="T3863" s="15">
        <f t="shared" si="243"/>
        <v>42722.389062500006</v>
      </c>
    </row>
    <row r="3864" spans="1:20" ht="48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>
        <f t="shared" si="240"/>
        <v>131.20499999999998</v>
      </c>
      <c r="P3864">
        <f t="shared" si="241"/>
        <v>30822788.6875</v>
      </c>
      <c r="Q3864" t="s">
        <v>8318</v>
      </c>
      <c r="R3864" t="s">
        <v>8348</v>
      </c>
      <c r="S3864" s="15">
        <f t="shared" si="242"/>
        <v>42692.771493055552</v>
      </c>
      <c r="T3864" s="15">
        <f t="shared" si="243"/>
        <v>42722.771493055552</v>
      </c>
    </row>
    <row r="3865" spans="1:20" ht="48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>
        <f t="shared" si="240"/>
        <v>294.20799999999997</v>
      </c>
      <c r="P3865">
        <f t="shared" si="241"/>
        <v>1340123.4682971016</v>
      </c>
      <c r="Q3865" t="s">
        <v>8335</v>
      </c>
      <c r="R3865" t="s">
        <v>8351</v>
      </c>
      <c r="S3865" s="15">
        <f t="shared" si="242"/>
        <v>42692.79987268518</v>
      </c>
      <c r="T3865" s="15">
        <f t="shared" si="243"/>
        <v>42723.332638888889</v>
      </c>
    </row>
    <row r="3866" spans="1:20" ht="48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>
        <f t="shared" si="240"/>
        <v>0.57499999999999996</v>
      </c>
      <c r="P3866">
        <f t="shared" si="241"/>
        <v>493171666</v>
      </c>
      <c r="Q3866" t="s">
        <v>8309</v>
      </c>
      <c r="R3866" t="s">
        <v>8312</v>
      </c>
      <c r="S3866" s="15">
        <f t="shared" si="242"/>
        <v>42693.016180555554</v>
      </c>
      <c r="T3866" s="15">
        <f t="shared" si="243"/>
        <v>42753.016180555554</v>
      </c>
    </row>
    <row r="3867" spans="1:20" ht="32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>
        <f t="shared" si="240"/>
        <v>2.666666666666667</v>
      </c>
      <c r="P3867">
        <f t="shared" si="241"/>
        <v>1479516350</v>
      </c>
      <c r="Q3867" t="s">
        <v>8316</v>
      </c>
      <c r="R3867" t="s">
        <v>8317</v>
      </c>
      <c r="S3867" s="15">
        <f t="shared" si="242"/>
        <v>42693.031828703708</v>
      </c>
      <c r="T3867" s="15">
        <f t="shared" si="243"/>
        <v>42723.031828703708</v>
      </c>
    </row>
    <row r="3868" spans="1:20" ht="48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>
        <f t="shared" si="240"/>
        <v>127.57571428571428</v>
      </c>
      <c r="P3868">
        <f t="shared" si="241"/>
        <v>15412268.34375</v>
      </c>
      <c r="Q3868" t="s">
        <v>8316</v>
      </c>
      <c r="R3868" t="s">
        <v>8317</v>
      </c>
      <c r="S3868" s="15">
        <f t="shared" si="242"/>
        <v>42693.742604166662</v>
      </c>
      <c r="T3868" s="15">
        <f t="shared" si="243"/>
        <v>42718.742604166662</v>
      </c>
    </row>
    <row r="3869" spans="1:20" ht="32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>
        <f t="shared" si="240"/>
        <v>105.35000000000001</v>
      </c>
      <c r="P3869">
        <f t="shared" si="241"/>
        <v>87035854.117647052</v>
      </c>
      <c r="Q3869" t="s">
        <v>8316</v>
      </c>
      <c r="R3869" t="s">
        <v>8317</v>
      </c>
      <c r="S3869" s="15">
        <f t="shared" si="242"/>
        <v>42694.110185185185</v>
      </c>
      <c r="T3869" s="15">
        <f t="shared" si="243"/>
        <v>42709.041666666672</v>
      </c>
    </row>
    <row r="3870" spans="1:20" ht="32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>
        <f t="shared" si="240"/>
        <v>28.192</v>
      </c>
      <c r="P3870">
        <f t="shared" si="241"/>
        <v>25959382.157894738</v>
      </c>
      <c r="Q3870" t="s">
        <v>8332</v>
      </c>
      <c r="R3870" t="s">
        <v>8333</v>
      </c>
      <c r="S3870" s="15">
        <f t="shared" si="242"/>
        <v>42694.98128472222</v>
      </c>
      <c r="T3870" s="15">
        <f t="shared" si="243"/>
        <v>42727.332638888889</v>
      </c>
    </row>
    <row r="3871" spans="1:20" ht="48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>
        <f t="shared" si="240"/>
        <v>267.13333333333333</v>
      </c>
      <c r="P3871">
        <f t="shared" si="241"/>
        <v>11651249.448818898</v>
      </c>
      <c r="Q3871" t="s">
        <v>8324</v>
      </c>
      <c r="R3871" t="s">
        <v>8326</v>
      </c>
      <c r="S3871" s="15">
        <f t="shared" si="242"/>
        <v>42695.257870370369</v>
      </c>
      <c r="T3871" s="15">
        <f t="shared" si="243"/>
        <v>42712.333333333328</v>
      </c>
    </row>
    <row r="3872" spans="1:20" ht="48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>
        <f t="shared" si="240"/>
        <v>0.59666666666666668</v>
      </c>
      <c r="P3872">
        <f t="shared" si="241"/>
        <v>295948068.60000002</v>
      </c>
      <c r="Q3872" t="s">
        <v>8318</v>
      </c>
      <c r="R3872" t="s">
        <v>8354</v>
      </c>
      <c r="S3872" s="15">
        <f t="shared" si="242"/>
        <v>42695.624340277776</v>
      </c>
      <c r="T3872" s="15">
        <f t="shared" si="243"/>
        <v>42725.624340277776</v>
      </c>
    </row>
    <row r="3873" spans="1:20" ht="48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>
        <f t="shared" si="240"/>
        <v>8.9</v>
      </c>
      <c r="P3873">
        <f t="shared" si="241"/>
        <v>246624632.33333334</v>
      </c>
      <c r="Q3873" t="s">
        <v>8316</v>
      </c>
      <c r="R3873" t="s">
        <v>8317</v>
      </c>
      <c r="S3873" s="15">
        <f t="shared" si="242"/>
        <v>42695.7105787037</v>
      </c>
      <c r="T3873" s="15">
        <f t="shared" si="243"/>
        <v>42725.7105787037</v>
      </c>
    </row>
    <row r="3874" spans="1:20" ht="48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>
        <f t="shared" si="240"/>
        <v>6.5299999999999994</v>
      </c>
      <c r="P3874">
        <f t="shared" si="241"/>
        <v>7362215.2388059702</v>
      </c>
      <c r="Q3874" t="s">
        <v>8318</v>
      </c>
      <c r="R3874" t="s">
        <v>8320</v>
      </c>
      <c r="S3874" s="15">
        <f t="shared" si="242"/>
        <v>42696.37572916667</v>
      </c>
      <c r="T3874" s="15">
        <f t="shared" si="243"/>
        <v>42726.37572916667</v>
      </c>
    </row>
    <row r="3875" spans="1:20" ht="48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>
        <f t="shared" si="240"/>
        <v>104.51666666666665</v>
      </c>
      <c r="P3875">
        <f t="shared" si="241"/>
        <v>8456152.8685714286</v>
      </c>
      <c r="Q3875" t="s">
        <v>8316</v>
      </c>
      <c r="R3875" t="s">
        <v>8317</v>
      </c>
      <c r="S3875" s="15">
        <f t="shared" si="242"/>
        <v>42696.624444444446</v>
      </c>
      <c r="T3875" s="15">
        <f t="shared" si="243"/>
        <v>42726.624444444446</v>
      </c>
    </row>
    <row r="3876" spans="1:20" ht="48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>
        <f t="shared" si="240"/>
        <v>78.927352941176466</v>
      </c>
      <c r="P3876">
        <f t="shared" si="241"/>
        <v>3245241.5065789474</v>
      </c>
      <c r="Q3876" t="s">
        <v>8318</v>
      </c>
      <c r="R3876" t="s">
        <v>8320</v>
      </c>
      <c r="S3876" s="15">
        <f t="shared" si="242"/>
        <v>42696.663506944446</v>
      </c>
      <c r="T3876" s="15">
        <f t="shared" si="243"/>
        <v>42736.663506944446</v>
      </c>
    </row>
    <row r="3877" spans="1:20" ht="48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>
        <f t="shared" si="240"/>
        <v>6.9696969696969706</v>
      </c>
      <c r="P3877">
        <f t="shared" si="241"/>
        <v>246643351.5</v>
      </c>
      <c r="Q3877" t="s">
        <v>8316</v>
      </c>
      <c r="R3877" t="s">
        <v>8317</v>
      </c>
      <c r="S3877" s="15">
        <f t="shared" si="242"/>
        <v>42697.010520833333</v>
      </c>
      <c r="T3877" s="15">
        <f t="shared" si="243"/>
        <v>42730.010520833333</v>
      </c>
    </row>
    <row r="3878" spans="1:20" ht="32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>
        <f t="shared" si="240"/>
        <v>101.37777777777779</v>
      </c>
      <c r="P3878">
        <f t="shared" si="241"/>
        <v>20553699.208333332</v>
      </c>
      <c r="Q3878" t="s">
        <v>8316</v>
      </c>
      <c r="R3878" t="s">
        <v>8317</v>
      </c>
      <c r="S3878" s="15">
        <f t="shared" si="242"/>
        <v>42697.082673611112</v>
      </c>
      <c r="T3878" s="15">
        <f t="shared" si="243"/>
        <v>42718.665972222225</v>
      </c>
    </row>
    <row r="3879" spans="1:20" ht="48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>
        <f t="shared" si="240"/>
        <v>123.07407407407408</v>
      </c>
      <c r="P3879">
        <f t="shared" si="241"/>
        <v>25515292.517241381</v>
      </c>
      <c r="Q3879" t="s">
        <v>8309</v>
      </c>
      <c r="R3879" t="s">
        <v>8314</v>
      </c>
      <c r="S3879" s="15">
        <f t="shared" si="242"/>
        <v>42697.32136574074</v>
      </c>
      <c r="T3879" s="15">
        <f t="shared" si="243"/>
        <v>42725.332638888889</v>
      </c>
    </row>
    <row r="3880" spans="1:20" ht="48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>
        <f t="shared" si="240"/>
        <v>1.3028138528138529</v>
      </c>
      <c r="P3880">
        <f t="shared" si="241"/>
        <v>211417705.2857143</v>
      </c>
      <c r="Q3880" t="s">
        <v>8318</v>
      </c>
      <c r="R3880" t="s">
        <v>8320</v>
      </c>
      <c r="S3880" s="15">
        <f t="shared" si="242"/>
        <v>42697.74927083333</v>
      </c>
      <c r="T3880" s="15">
        <f t="shared" si="243"/>
        <v>42727.74927083333</v>
      </c>
    </row>
    <row r="3881" spans="1:20" ht="48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>
        <f t="shared" si="240"/>
        <v>102.03333333333333</v>
      </c>
      <c r="P3881">
        <f t="shared" si="241"/>
        <v>6851540.3379629627</v>
      </c>
      <c r="Q3881" t="s">
        <v>8316</v>
      </c>
      <c r="R3881" t="s">
        <v>8317</v>
      </c>
      <c r="S3881" s="15">
        <f t="shared" si="242"/>
        <v>42697.850844907407</v>
      </c>
      <c r="T3881" s="15">
        <f t="shared" si="243"/>
        <v>42745.208333333328</v>
      </c>
    </row>
    <row r="3882" spans="1:20" ht="48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>
        <f t="shared" si="240"/>
        <v>0</v>
      </c>
      <c r="P3882" t="e">
        <f t="shared" si="241"/>
        <v>#DIV/0!</v>
      </c>
      <c r="Q3882" t="s">
        <v>8316</v>
      </c>
      <c r="R3882" t="s">
        <v>8317</v>
      </c>
      <c r="S3882" s="15">
        <f t="shared" si="242"/>
        <v>42700.804756944446</v>
      </c>
      <c r="T3882" s="15">
        <f t="shared" si="243"/>
        <v>42730.804756944446</v>
      </c>
    </row>
    <row r="3883" spans="1:20" ht="48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>
        <f t="shared" si="240"/>
        <v>4.246666666666667</v>
      </c>
      <c r="P3883">
        <f t="shared" si="241"/>
        <v>82234398.555555552</v>
      </c>
      <c r="Q3883" t="s">
        <v>8316</v>
      </c>
      <c r="R3883" t="s">
        <v>8358</v>
      </c>
      <c r="S3883" s="15">
        <f t="shared" si="242"/>
        <v>42701.166365740741</v>
      </c>
      <c r="T3883" s="15">
        <f t="shared" si="243"/>
        <v>42749.165972222225</v>
      </c>
    </row>
    <row r="3884" spans="1:20" ht="48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>
        <f t="shared" si="240"/>
        <v>20.833333333333336</v>
      </c>
      <c r="P3884">
        <f t="shared" si="241"/>
        <v>123356943.41666667</v>
      </c>
      <c r="Q3884" t="s">
        <v>8316</v>
      </c>
      <c r="R3884" t="s">
        <v>8317</v>
      </c>
      <c r="S3884" s="15">
        <f t="shared" si="242"/>
        <v>42701.908807870372</v>
      </c>
      <c r="T3884" s="15">
        <f t="shared" si="243"/>
        <v>42716.25</v>
      </c>
    </row>
    <row r="3885" spans="1:20" ht="48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>
        <f t="shared" si="240"/>
        <v>118.2205035971223</v>
      </c>
      <c r="P3885">
        <f t="shared" si="241"/>
        <v>2966552.1963927858</v>
      </c>
      <c r="Q3885" t="s">
        <v>8324</v>
      </c>
      <c r="R3885" t="s">
        <v>8326</v>
      </c>
      <c r="S3885" s="15">
        <f t="shared" si="242"/>
        <v>42702.212337962963</v>
      </c>
      <c r="T3885" s="15">
        <f t="shared" si="243"/>
        <v>42732.212337962963</v>
      </c>
    </row>
    <row r="3886" spans="1:20" ht="48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>
        <f t="shared" si="240"/>
        <v>46.6</v>
      </c>
      <c r="P3886">
        <f t="shared" si="241"/>
        <v>36106287.585365854</v>
      </c>
      <c r="Q3886" t="s">
        <v>8318</v>
      </c>
      <c r="R3886" t="s">
        <v>8347</v>
      </c>
      <c r="S3886" s="15">
        <f t="shared" si="242"/>
        <v>42702.770729166667</v>
      </c>
      <c r="T3886" s="15">
        <f t="shared" si="243"/>
        <v>42762.770729166667</v>
      </c>
    </row>
    <row r="3887" spans="1:20" ht="48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>
        <f t="shared" si="240"/>
        <v>1867.1</v>
      </c>
      <c r="P3887">
        <f t="shared" si="241"/>
        <v>7186217.1650485434</v>
      </c>
      <c r="Q3887" t="s">
        <v>8332</v>
      </c>
      <c r="R3887" t="s">
        <v>8350</v>
      </c>
      <c r="S3887" s="15">
        <f t="shared" si="242"/>
        <v>42702.804814814815</v>
      </c>
      <c r="T3887" s="15">
        <f t="shared" si="243"/>
        <v>42712.804814814815</v>
      </c>
    </row>
    <row r="3888" spans="1:20" ht="48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>
        <f t="shared" si="240"/>
        <v>0.26737967914438499</v>
      </c>
      <c r="P3888">
        <f t="shared" si="241"/>
        <v>1480361115</v>
      </c>
      <c r="Q3888" t="s">
        <v>8318</v>
      </c>
      <c r="R3888" t="s">
        <v>8320</v>
      </c>
      <c r="S3888" s="15">
        <f t="shared" si="242"/>
        <v>42702.809201388889</v>
      </c>
      <c r="T3888" s="15">
        <f t="shared" si="243"/>
        <v>42732.809201388889</v>
      </c>
    </row>
    <row r="3889" spans="1:20" ht="48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>
        <f t="shared" si="240"/>
        <v>100.6</v>
      </c>
      <c r="P3889">
        <f t="shared" si="241"/>
        <v>13457913.027272727</v>
      </c>
      <c r="Q3889" t="s">
        <v>8316</v>
      </c>
      <c r="R3889" t="s">
        <v>8317</v>
      </c>
      <c r="S3889" s="15">
        <f t="shared" si="242"/>
        <v>42702.917048611111</v>
      </c>
      <c r="T3889" s="15">
        <f t="shared" si="243"/>
        <v>42732.917048611111</v>
      </c>
    </row>
    <row r="3890" spans="1:20" ht="48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>
        <f t="shared" si="240"/>
        <v>107.1</v>
      </c>
      <c r="P3890">
        <f t="shared" si="241"/>
        <v>20279398.97260274</v>
      </c>
      <c r="Q3890" t="s">
        <v>8324</v>
      </c>
      <c r="R3890" t="s">
        <v>8325</v>
      </c>
      <c r="S3890" s="15">
        <f t="shared" si="242"/>
        <v>42703.214409722219</v>
      </c>
      <c r="T3890" s="15">
        <f t="shared" si="243"/>
        <v>42733.214409722219</v>
      </c>
    </row>
    <row r="3891" spans="1:20" ht="48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>
        <f t="shared" si="240"/>
        <v>1.7319999999999998</v>
      </c>
      <c r="P3891">
        <f t="shared" si="241"/>
        <v>370114225</v>
      </c>
      <c r="Q3891" t="s">
        <v>8318</v>
      </c>
      <c r="R3891" t="s">
        <v>8347</v>
      </c>
      <c r="S3891" s="15">
        <f t="shared" si="242"/>
        <v>42703.917824074073</v>
      </c>
      <c r="T3891" s="15">
        <f t="shared" si="243"/>
        <v>42733.917824074073</v>
      </c>
    </row>
    <row r="3892" spans="1:20" ht="48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>
        <f t="shared" si="240"/>
        <v>2.4299999999999997</v>
      </c>
      <c r="P3892">
        <f t="shared" si="241"/>
        <v>185058929.375</v>
      </c>
      <c r="Q3892" t="s">
        <v>8318</v>
      </c>
      <c r="R3892" t="s">
        <v>8320</v>
      </c>
      <c r="S3892" s="15">
        <f t="shared" si="242"/>
        <v>42704.086053240739</v>
      </c>
      <c r="T3892" s="15">
        <f t="shared" si="243"/>
        <v>42734.086053240739</v>
      </c>
    </row>
    <row r="3893" spans="1:20" ht="48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>
        <f t="shared" si="240"/>
        <v>100.78823529411764</v>
      </c>
      <c r="P3893">
        <f t="shared" si="241"/>
        <v>21771767.161764707</v>
      </c>
      <c r="Q3893" t="s">
        <v>8335</v>
      </c>
      <c r="R3893" t="s">
        <v>8351</v>
      </c>
      <c r="S3893" s="15">
        <f t="shared" si="242"/>
        <v>42704.187118055561</v>
      </c>
      <c r="T3893" s="15">
        <f t="shared" si="243"/>
        <v>42738.178472222222</v>
      </c>
    </row>
    <row r="3894" spans="1:20" ht="48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>
        <f t="shared" si="240"/>
        <v>2790.6363636363635</v>
      </c>
      <c r="P3894">
        <f t="shared" si="241"/>
        <v>404174.99699699698</v>
      </c>
      <c r="Q3894" t="s">
        <v>8318</v>
      </c>
      <c r="R3894" t="s">
        <v>8354</v>
      </c>
      <c r="S3894" s="15">
        <f t="shared" si="242"/>
        <v>42704.335810185185</v>
      </c>
      <c r="T3894" s="15">
        <f t="shared" si="243"/>
        <v>42737.957638888889</v>
      </c>
    </row>
    <row r="3895" spans="1:20" ht="48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>
        <f t="shared" si="240"/>
        <v>252.54</v>
      </c>
      <c r="P3895">
        <f t="shared" si="241"/>
        <v>8002908.3945945948</v>
      </c>
      <c r="Q3895" t="s">
        <v>8318</v>
      </c>
      <c r="R3895" t="s">
        <v>8348</v>
      </c>
      <c r="S3895" s="15">
        <f t="shared" si="242"/>
        <v>42704.857094907406</v>
      </c>
      <c r="T3895" s="15">
        <f t="shared" si="243"/>
        <v>42764.857094907406</v>
      </c>
    </row>
    <row r="3896" spans="1:20" ht="32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>
        <f t="shared" si="240"/>
        <v>105.01</v>
      </c>
      <c r="P3896">
        <f t="shared" si="241"/>
        <v>28472042.942307692</v>
      </c>
      <c r="Q3896" t="s">
        <v>8324</v>
      </c>
      <c r="R3896" t="s">
        <v>8325</v>
      </c>
      <c r="S3896" s="15">
        <f t="shared" si="242"/>
        <v>42704.95177083333</v>
      </c>
      <c r="T3896" s="15">
        <f t="shared" si="243"/>
        <v>42734.95177083333</v>
      </c>
    </row>
    <row r="3897" spans="1:20" ht="32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>
        <f t="shared" si="240"/>
        <v>52.327777777777776</v>
      </c>
      <c r="P3897">
        <f t="shared" si="241"/>
        <v>14806076.07</v>
      </c>
      <c r="Q3897" t="s">
        <v>8337</v>
      </c>
      <c r="R3897" t="s">
        <v>8338</v>
      </c>
      <c r="S3897" s="15">
        <f t="shared" si="242"/>
        <v>42705.662118055552</v>
      </c>
      <c r="T3897" s="15">
        <f t="shared" si="243"/>
        <v>42765.290972222225</v>
      </c>
    </row>
    <row r="3898" spans="1:20" ht="48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>
        <f t="shared" si="240"/>
        <v>0.503</v>
      </c>
      <c r="P3898">
        <f t="shared" si="241"/>
        <v>493536682</v>
      </c>
      <c r="Q3898" t="s">
        <v>8318</v>
      </c>
      <c r="R3898" t="s">
        <v>8320</v>
      </c>
      <c r="S3898" s="15">
        <f t="shared" si="242"/>
        <v>42705.690347222218</v>
      </c>
      <c r="T3898" s="15">
        <f t="shared" si="243"/>
        <v>42734.958333333328</v>
      </c>
    </row>
    <row r="3899" spans="1:20" ht="48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>
        <f t="shared" si="240"/>
        <v>107.91999999999999</v>
      </c>
      <c r="P3899">
        <f t="shared" si="241"/>
        <v>42303327.257142857</v>
      </c>
      <c r="Q3899" t="s">
        <v>8318</v>
      </c>
      <c r="R3899" t="s">
        <v>8348</v>
      </c>
      <c r="S3899" s="15">
        <f t="shared" si="242"/>
        <v>42705.764513888891</v>
      </c>
      <c r="T3899" s="15">
        <f t="shared" si="243"/>
        <v>42735.764513888891</v>
      </c>
    </row>
    <row r="3900" spans="1:20" ht="48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>
        <f t="shared" si="240"/>
        <v>135.98609999999999</v>
      </c>
      <c r="P3900">
        <f t="shared" si="241"/>
        <v>5213485.2781690145</v>
      </c>
      <c r="Q3900" t="s">
        <v>8337</v>
      </c>
      <c r="R3900" t="s">
        <v>8338</v>
      </c>
      <c r="S3900" s="15">
        <f t="shared" si="242"/>
        <v>42705.919201388882</v>
      </c>
      <c r="T3900" s="15">
        <f t="shared" si="243"/>
        <v>42738.919201388882</v>
      </c>
    </row>
    <row r="3901" spans="1:20" ht="48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>
        <f t="shared" si="240"/>
        <v>14.38</v>
      </c>
      <c r="P3901">
        <f t="shared" si="241"/>
        <v>113895905.46153846</v>
      </c>
      <c r="Q3901" t="s">
        <v>8332</v>
      </c>
      <c r="R3901" t="s">
        <v>8334</v>
      </c>
      <c r="S3901" s="15">
        <f t="shared" si="242"/>
        <v>42706.115405092598</v>
      </c>
      <c r="T3901" s="15">
        <f t="shared" si="243"/>
        <v>42736.115405092598</v>
      </c>
    </row>
    <row r="3902" spans="1:20" ht="48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>
        <f t="shared" si="240"/>
        <v>212.40909090909091</v>
      </c>
      <c r="P3902">
        <f t="shared" si="241"/>
        <v>15921824.494623655</v>
      </c>
      <c r="Q3902" t="s">
        <v>8324</v>
      </c>
      <c r="R3902" t="s">
        <v>8325</v>
      </c>
      <c r="S3902" s="15">
        <f t="shared" si="242"/>
        <v>42707.074976851851</v>
      </c>
      <c r="T3902" s="15">
        <f t="shared" si="243"/>
        <v>42727.074976851851</v>
      </c>
    </row>
    <row r="3903" spans="1:20" ht="48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>
        <f t="shared" si="240"/>
        <v>79</v>
      </c>
      <c r="P3903">
        <f t="shared" si="241"/>
        <v>123400047.33333333</v>
      </c>
      <c r="Q3903" t="s">
        <v>8337</v>
      </c>
      <c r="R3903" t="s">
        <v>8344</v>
      </c>
      <c r="S3903" s="15">
        <f t="shared" si="242"/>
        <v>42707.895462962959</v>
      </c>
      <c r="T3903" s="15">
        <f t="shared" si="243"/>
        <v>42729.458333333328</v>
      </c>
    </row>
    <row r="3904" spans="1:20" ht="48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t="s">
        <v>8321</v>
      </c>
      <c r="R3904" t="s">
        <v>8340</v>
      </c>
      <c r="S3904" s="15">
        <f t="shared" si="242"/>
        <v>42707.926030092596</v>
      </c>
      <c r="T3904" s="15">
        <f t="shared" si="243"/>
        <v>42737.926030092596</v>
      </c>
    </row>
    <row r="3905" spans="1:20" ht="48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>
        <f t="shared" si="240"/>
        <v>0.2</v>
      </c>
      <c r="P3905">
        <f t="shared" si="241"/>
        <v>1480831467</v>
      </c>
      <c r="Q3905" t="s">
        <v>8321</v>
      </c>
      <c r="R3905" t="s">
        <v>8340</v>
      </c>
      <c r="S3905" s="15">
        <f t="shared" si="242"/>
        <v>42708.25309027778</v>
      </c>
      <c r="T3905" s="15">
        <f t="shared" si="243"/>
        <v>42738.25309027778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>
        <f t="shared" ref="O3906:O3969" si="244">(E3906/D3906)*100</f>
        <v>2.9000000000000004</v>
      </c>
      <c r="P3906">
        <f t="shared" ref="P3906:P3969" si="245">(J3906/L3906)</f>
        <v>493622455</v>
      </c>
      <c r="Q3906" t="s">
        <v>8321</v>
      </c>
      <c r="R3906" t="s">
        <v>8340</v>
      </c>
      <c r="S3906" s="15">
        <f t="shared" ref="S3906:S3969" si="246">(((J3906/60)/60)/24)+DATE(1970,1,1)</f>
        <v>42708.668576388889</v>
      </c>
      <c r="T3906" s="15">
        <f t="shared" ref="T3906:T3969" si="247">(((I3906/60)/60)/24)+DATE(1970,1,1)</f>
        <v>42738.668576388889</v>
      </c>
    </row>
    <row r="3907" spans="1:20" ht="32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>
        <f t="shared" si="244"/>
        <v>0</v>
      </c>
      <c r="P3907" t="e">
        <f t="shared" si="245"/>
        <v>#DIV/0!</v>
      </c>
      <c r="Q3907" t="s">
        <v>8318</v>
      </c>
      <c r="R3907" t="s">
        <v>8319</v>
      </c>
      <c r="S3907" s="15">
        <f t="shared" si="246"/>
        <v>42708.842245370368</v>
      </c>
      <c r="T3907" s="15">
        <f t="shared" si="247"/>
        <v>42738.842245370368</v>
      </c>
    </row>
    <row r="3908" spans="1:20" ht="48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>
        <f t="shared" si="244"/>
        <v>0</v>
      </c>
      <c r="P3908" t="e">
        <f t="shared" si="245"/>
        <v>#DIV/0!</v>
      </c>
      <c r="Q3908" t="s">
        <v>8332</v>
      </c>
      <c r="R3908" t="s">
        <v>8334</v>
      </c>
      <c r="S3908" s="15">
        <f t="shared" si="246"/>
        <v>42709.002881944441</v>
      </c>
      <c r="T3908" s="15">
        <f t="shared" si="247"/>
        <v>42739.002881944441</v>
      </c>
    </row>
    <row r="3909" spans="1:20" ht="48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>
        <f t="shared" si="244"/>
        <v>125.06666666666666</v>
      </c>
      <c r="P3909">
        <f t="shared" si="245"/>
        <v>28478993.173076924</v>
      </c>
      <c r="Q3909" t="s">
        <v>8316</v>
      </c>
      <c r="R3909" t="s">
        <v>8317</v>
      </c>
      <c r="S3909" s="15">
        <f t="shared" si="246"/>
        <v>42709.134780092587</v>
      </c>
      <c r="T3909" s="15">
        <f t="shared" si="247"/>
        <v>42739.134780092587</v>
      </c>
    </row>
    <row r="3910" spans="1:20" ht="48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>
        <f t="shared" si="244"/>
        <v>5.4545454545454541</v>
      </c>
      <c r="P3910">
        <f t="shared" si="245"/>
        <v>1480943180</v>
      </c>
      <c r="Q3910" t="s">
        <v>8316</v>
      </c>
      <c r="R3910" t="s">
        <v>8317</v>
      </c>
      <c r="S3910" s="15">
        <f t="shared" si="246"/>
        <v>42709.546064814815</v>
      </c>
      <c r="T3910" s="15">
        <f t="shared" si="247"/>
        <v>42739.546064814815</v>
      </c>
    </row>
    <row r="3911" spans="1:20" ht="48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>
        <f t="shared" si="244"/>
        <v>14.000000000000002</v>
      </c>
      <c r="P3911">
        <f t="shared" si="245"/>
        <v>246830313.33333334</v>
      </c>
      <c r="Q3911" t="s">
        <v>8309</v>
      </c>
      <c r="R3911" t="s">
        <v>8312</v>
      </c>
      <c r="S3911" s="15">
        <f t="shared" si="246"/>
        <v>42709.993981481486</v>
      </c>
      <c r="T3911" s="15">
        <f t="shared" si="247"/>
        <v>42769.993981481486</v>
      </c>
    </row>
    <row r="3912" spans="1:20" ht="48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>
        <f t="shared" si="244"/>
        <v>1165</v>
      </c>
      <c r="P3912">
        <f t="shared" si="245"/>
        <v>52894773.107142858</v>
      </c>
      <c r="Q3912" t="s">
        <v>8332</v>
      </c>
      <c r="R3912" t="s">
        <v>8350</v>
      </c>
      <c r="S3912" s="15">
        <f t="shared" si="246"/>
        <v>42710.824618055558</v>
      </c>
      <c r="T3912" s="15">
        <f t="shared" si="247"/>
        <v>42740.824618055558</v>
      </c>
    </row>
    <row r="3913" spans="1:20" ht="48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>
        <f t="shared" si="244"/>
        <v>108.74999999999999</v>
      </c>
      <c r="P3913">
        <f t="shared" si="245"/>
        <v>43560534.411764704</v>
      </c>
      <c r="Q3913" t="s">
        <v>8337</v>
      </c>
      <c r="R3913" t="s">
        <v>8338</v>
      </c>
      <c r="S3913" s="15">
        <f t="shared" si="246"/>
        <v>42710.876967592587</v>
      </c>
      <c r="T3913" s="15">
        <f t="shared" si="247"/>
        <v>42742.875</v>
      </c>
    </row>
    <row r="3914" spans="1:20" ht="32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>
        <f t="shared" si="244"/>
        <v>102.49999999999999</v>
      </c>
      <c r="P3914">
        <f t="shared" si="245"/>
        <v>25103659.406779662</v>
      </c>
      <c r="Q3914" t="s">
        <v>8316</v>
      </c>
      <c r="R3914" t="s">
        <v>8317</v>
      </c>
      <c r="S3914" s="15">
        <f t="shared" si="246"/>
        <v>42711.545196759253</v>
      </c>
      <c r="T3914" s="15">
        <f t="shared" si="247"/>
        <v>42741.545196759253</v>
      </c>
    </row>
    <row r="3915" spans="1:20" ht="48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>
        <f t="shared" si="244"/>
        <v>160.54999999999998</v>
      </c>
      <c r="P3915">
        <f t="shared" si="245"/>
        <v>17425051.05882353</v>
      </c>
      <c r="Q3915" t="s">
        <v>8337</v>
      </c>
      <c r="R3915" t="s">
        <v>8338</v>
      </c>
      <c r="S3915" s="15">
        <f t="shared" si="246"/>
        <v>42711.700694444444</v>
      </c>
      <c r="T3915" s="15">
        <f t="shared" si="247"/>
        <v>42732.700694444444</v>
      </c>
    </row>
    <row r="3916" spans="1:20" ht="48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>
        <f t="shared" si="244"/>
        <v>3.55</v>
      </c>
      <c r="P3916">
        <f t="shared" si="245"/>
        <v>246855608.83333334</v>
      </c>
      <c r="Q3916" t="s">
        <v>8318</v>
      </c>
      <c r="R3916" t="s">
        <v>8320</v>
      </c>
      <c r="S3916" s="15">
        <f t="shared" si="246"/>
        <v>42711.750613425931</v>
      </c>
      <c r="T3916" s="15">
        <f t="shared" si="247"/>
        <v>42771.750613425931</v>
      </c>
    </row>
    <row r="3917" spans="1:20" ht="48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>
        <f t="shared" si="244"/>
        <v>122.02</v>
      </c>
      <c r="P3917">
        <f t="shared" si="245"/>
        <v>34445058.139534883</v>
      </c>
      <c r="Q3917" t="s">
        <v>8309</v>
      </c>
      <c r="R3917" t="s">
        <v>8314</v>
      </c>
      <c r="S3917" s="15">
        <f t="shared" si="246"/>
        <v>42711.795138888891</v>
      </c>
      <c r="T3917" s="15">
        <f t="shared" si="247"/>
        <v>42741.795138888891</v>
      </c>
    </row>
    <row r="3918" spans="1:20" ht="48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>
        <f t="shared" si="244"/>
        <v>5.58</v>
      </c>
      <c r="P3918">
        <f t="shared" si="245"/>
        <v>211592992.7142857</v>
      </c>
      <c r="Q3918" t="s">
        <v>8318</v>
      </c>
      <c r="R3918" t="s">
        <v>8320</v>
      </c>
      <c r="S3918" s="15">
        <f t="shared" si="246"/>
        <v>42711.950798611113</v>
      </c>
      <c r="T3918" s="15">
        <f t="shared" si="247"/>
        <v>42766.98055555555</v>
      </c>
    </row>
    <row r="3919" spans="1:20" ht="48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>
        <f t="shared" si="244"/>
        <v>0</v>
      </c>
      <c r="P3919" t="e">
        <f t="shared" si="245"/>
        <v>#DIV/0!</v>
      </c>
      <c r="Q3919" t="s">
        <v>8309</v>
      </c>
      <c r="R3919" t="s">
        <v>8313</v>
      </c>
      <c r="S3919" s="15">
        <f t="shared" si="246"/>
        <v>42712.011944444443</v>
      </c>
      <c r="T3919" s="15">
        <f t="shared" si="247"/>
        <v>42742.011944444443</v>
      </c>
    </row>
    <row r="3920" spans="1:20" ht="48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>
        <f t="shared" si="244"/>
        <v>101</v>
      </c>
      <c r="P3920">
        <f t="shared" si="245"/>
        <v>47779854.258064516</v>
      </c>
      <c r="Q3920" t="s">
        <v>8316</v>
      </c>
      <c r="R3920" t="s">
        <v>8317</v>
      </c>
      <c r="S3920" s="15">
        <f t="shared" si="246"/>
        <v>42712.23474537037</v>
      </c>
      <c r="T3920" s="15">
        <f t="shared" si="247"/>
        <v>42735.707638888889</v>
      </c>
    </row>
    <row r="3921" spans="1:20" ht="32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>
        <f t="shared" si="244"/>
        <v>0.38750000000000001</v>
      </c>
      <c r="P3921">
        <f t="shared" si="245"/>
        <v>493727056.33333331</v>
      </c>
      <c r="Q3921" t="s">
        <v>8332</v>
      </c>
      <c r="R3921" t="s">
        <v>8333</v>
      </c>
      <c r="S3921" s="15">
        <f t="shared" si="246"/>
        <v>42712.300567129627</v>
      </c>
      <c r="T3921" s="15">
        <f t="shared" si="247"/>
        <v>42742.300567129627</v>
      </c>
    </row>
    <row r="3922" spans="1:20" ht="48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>
        <f t="shared" si="244"/>
        <v>75</v>
      </c>
      <c r="P3922">
        <f t="shared" si="245"/>
        <v>70539186.238095239</v>
      </c>
      <c r="Q3922" t="s">
        <v>8324</v>
      </c>
      <c r="R3922" t="s">
        <v>8328</v>
      </c>
      <c r="S3922" s="15">
        <f t="shared" si="246"/>
        <v>42713.941099537042</v>
      </c>
      <c r="T3922" s="15">
        <f t="shared" si="247"/>
        <v>42734.941099537042</v>
      </c>
    </row>
    <row r="3923" spans="1:20" ht="48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t="e">
        <f t="shared" si="245"/>
        <v>#DIV/0!</v>
      </c>
      <c r="Q3923" t="s">
        <v>8309</v>
      </c>
      <c r="R3923" t="s">
        <v>8313</v>
      </c>
      <c r="S3923" s="15">
        <f t="shared" si="246"/>
        <v>42713.962499999994</v>
      </c>
      <c r="T3923" s="15">
        <f t="shared" si="247"/>
        <v>42734.375</v>
      </c>
    </row>
    <row r="3924" spans="1:20" ht="32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>
        <f t="shared" si="244"/>
        <v>0</v>
      </c>
      <c r="P3924" t="e">
        <f t="shared" si="245"/>
        <v>#DIV/0!</v>
      </c>
      <c r="Q3924" t="s">
        <v>8309</v>
      </c>
      <c r="R3924" t="s">
        <v>8315</v>
      </c>
      <c r="S3924" s="15">
        <f t="shared" si="246"/>
        <v>42714.054398148146</v>
      </c>
      <c r="T3924" s="15">
        <f t="shared" si="247"/>
        <v>42744.054398148146</v>
      </c>
    </row>
    <row r="3925" spans="1:20" ht="48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>
        <f t="shared" si="244"/>
        <v>21535.021000000001</v>
      </c>
      <c r="P3925">
        <f t="shared" si="245"/>
        <v>1911440.0670967742</v>
      </c>
      <c r="Q3925" t="s">
        <v>8318</v>
      </c>
      <c r="R3925" t="s">
        <v>8320</v>
      </c>
      <c r="S3925" s="15">
        <f t="shared" si="246"/>
        <v>42714.440416666665</v>
      </c>
      <c r="T3925" s="15">
        <f t="shared" si="247"/>
        <v>42759.440416666665</v>
      </c>
    </row>
    <row r="3926" spans="1:20" ht="48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>
        <f t="shared" si="244"/>
        <v>2.6866666666666665</v>
      </c>
      <c r="P3926">
        <f t="shared" si="245"/>
        <v>47789480.032258064</v>
      </c>
      <c r="Q3926" t="s">
        <v>8318</v>
      </c>
      <c r="R3926" t="s">
        <v>8320</v>
      </c>
      <c r="S3926" s="15">
        <f t="shared" si="246"/>
        <v>42715.688437500001</v>
      </c>
      <c r="T3926" s="15">
        <f t="shared" si="247"/>
        <v>42745.688437500001</v>
      </c>
    </row>
    <row r="3927" spans="1:20" ht="32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>
        <f t="shared" si="244"/>
        <v>0.56800000000000006</v>
      </c>
      <c r="P3927">
        <f t="shared" si="245"/>
        <v>148156494.80000001</v>
      </c>
      <c r="Q3927" t="s">
        <v>8332</v>
      </c>
      <c r="R3927" t="s">
        <v>8333</v>
      </c>
      <c r="S3927" s="15">
        <f t="shared" si="246"/>
        <v>42716.7424537037</v>
      </c>
      <c r="T3927" s="15">
        <f t="shared" si="247"/>
        <v>42746.7424537037</v>
      </c>
    </row>
    <row r="3928" spans="1:20" ht="48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>
        <f t="shared" si="244"/>
        <v>0</v>
      </c>
      <c r="P3928" t="e">
        <f t="shared" si="245"/>
        <v>#DIV/0!</v>
      </c>
      <c r="Q3928" t="s">
        <v>8318</v>
      </c>
      <c r="R3928" t="s">
        <v>8319</v>
      </c>
      <c r="S3928" s="15">
        <f t="shared" si="246"/>
        <v>42717.121377314819</v>
      </c>
      <c r="T3928" s="15">
        <f t="shared" si="247"/>
        <v>42745.372916666667</v>
      </c>
    </row>
    <row r="3929" spans="1:20" ht="32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>
        <f t="shared" si="244"/>
        <v>1</v>
      </c>
      <c r="P3929">
        <f t="shared" si="245"/>
        <v>1481756855</v>
      </c>
      <c r="Q3929" t="s">
        <v>8316</v>
      </c>
      <c r="R3929" t="s">
        <v>8317</v>
      </c>
      <c r="S3929" s="15">
        <f t="shared" si="246"/>
        <v>42718.963599537034</v>
      </c>
      <c r="T3929" s="15">
        <f t="shared" si="247"/>
        <v>42748.961805555555</v>
      </c>
    </row>
    <row r="3930" spans="1:20" ht="16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>
        <f t="shared" si="244"/>
        <v>111.88571428571427</v>
      </c>
      <c r="P3930">
        <f t="shared" si="245"/>
        <v>18071200.987804879</v>
      </c>
      <c r="Q3930" t="s">
        <v>8324</v>
      </c>
      <c r="R3930" t="s">
        <v>8325</v>
      </c>
      <c r="S3930" s="15">
        <f t="shared" si="246"/>
        <v>42719.90834490741</v>
      </c>
      <c r="T3930" s="15">
        <f t="shared" si="247"/>
        <v>42749.90834490741</v>
      </c>
    </row>
    <row r="3931" spans="1:20" ht="48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>
        <f t="shared" si="244"/>
        <v>171.32499999999999</v>
      </c>
      <c r="P3931">
        <f t="shared" si="245"/>
        <v>13594973.568807339</v>
      </c>
      <c r="Q3931" t="s">
        <v>8324</v>
      </c>
      <c r="R3931" t="s">
        <v>8325</v>
      </c>
      <c r="S3931" s="15">
        <f t="shared" si="246"/>
        <v>42720.066192129627</v>
      </c>
      <c r="T3931" s="15">
        <f t="shared" si="247"/>
        <v>42750.066192129627</v>
      </c>
    </row>
    <row r="3932" spans="1:20" ht="48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>
        <f t="shared" si="244"/>
        <v>104</v>
      </c>
      <c r="P3932">
        <f t="shared" si="245"/>
        <v>370477153.25</v>
      </c>
      <c r="Q3932" t="s">
        <v>8318</v>
      </c>
      <c r="R3932" t="s">
        <v>8320</v>
      </c>
      <c r="S3932" s="15">
        <f t="shared" si="246"/>
        <v>42720.720057870371</v>
      </c>
      <c r="T3932" s="15">
        <f t="shared" si="247"/>
        <v>42765.720057870371</v>
      </c>
    </row>
    <row r="3933" spans="1:20" ht="48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>
        <f t="shared" si="244"/>
        <v>60</v>
      </c>
      <c r="P3933">
        <f t="shared" si="245"/>
        <v>1481939362</v>
      </c>
      <c r="Q3933" t="s">
        <v>8309</v>
      </c>
      <c r="R3933" t="s">
        <v>8313</v>
      </c>
      <c r="S3933" s="15">
        <f t="shared" si="246"/>
        <v>42721.075949074075</v>
      </c>
      <c r="T3933" s="15">
        <f t="shared" si="247"/>
        <v>42751.075949074075</v>
      </c>
    </row>
    <row r="3934" spans="1:20" ht="48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>
        <f t="shared" si="244"/>
        <v>105.2</v>
      </c>
      <c r="P3934">
        <f t="shared" si="245"/>
        <v>34463953.093023255</v>
      </c>
      <c r="Q3934" t="s">
        <v>8309</v>
      </c>
      <c r="R3934" t="s">
        <v>8311</v>
      </c>
      <c r="S3934" s="15">
        <f t="shared" si="246"/>
        <v>42721.198877314819</v>
      </c>
      <c r="T3934" s="15">
        <f t="shared" si="247"/>
        <v>42767.333333333328</v>
      </c>
    </row>
    <row r="3935" spans="1:20" ht="48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>
        <f t="shared" si="244"/>
        <v>45.92</v>
      </c>
      <c r="P3935">
        <f t="shared" si="245"/>
        <v>105853703.78571428</v>
      </c>
      <c r="Q3935" t="s">
        <v>8318</v>
      </c>
      <c r="R3935" t="s">
        <v>8320</v>
      </c>
      <c r="S3935" s="15">
        <f t="shared" si="246"/>
        <v>42721.220520833333</v>
      </c>
      <c r="T3935" s="15">
        <f t="shared" si="247"/>
        <v>42758.207638888889</v>
      </c>
    </row>
    <row r="3936" spans="1:20" ht="48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>
        <f t="shared" si="244"/>
        <v>5.42</v>
      </c>
      <c r="P3936">
        <f t="shared" si="245"/>
        <v>494030728.66666669</v>
      </c>
      <c r="Q3936" t="s">
        <v>8316</v>
      </c>
      <c r="R3936" t="s">
        <v>8317</v>
      </c>
      <c r="S3936" s="15">
        <f t="shared" si="246"/>
        <v>42722.84474537037</v>
      </c>
      <c r="T3936" s="15">
        <f t="shared" si="247"/>
        <v>42752.84474537037</v>
      </c>
    </row>
    <row r="3937" spans="1:20" ht="48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>
        <f t="shared" si="244"/>
        <v>125</v>
      </c>
      <c r="P3937">
        <f t="shared" si="245"/>
        <v>49403181.200000003</v>
      </c>
      <c r="Q3937" t="s">
        <v>8316</v>
      </c>
      <c r="R3937" t="s">
        <v>8317</v>
      </c>
      <c r="S3937" s="15">
        <f t="shared" si="246"/>
        <v>42722.882361111115</v>
      </c>
      <c r="T3937" s="15">
        <f t="shared" si="247"/>
        <v>42752.882361111115</v>
      </c>
    </row>
    <row r="3938" spans="1:20" ht="48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>
        <f t="shared" si="244"/>
        <v>138.64000000000001</v>
      </c>
      <c r="P3938">
        <f t="shared" si="245"/>
        <v>1725448.8905704308</v>
      </c>
      <c r="Q3938" t="s">
        <v>8324</v>
      </c>
      <c r="R3938" t="s">
        <v>8325</v>
      </c>
      <c r="S3938" s="15">
        <f t="shared" si="246"/>
        <v>42723.63653935185</v>
      </c>
      <c r="T3938" s="15">
        <f t="shared" si="247"/>
        <v>42753.63653935185</v>
      </c>
    </row>
    <row r="3939" spans="1:20" ht="48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>
        <f t="shared" si="244"/>
        <v>104.96000000000001</v>
      </c>
      <c r="P3939">
        <f t="shared" si="245"/>
        <v>5952809.1204819279</v>
      </c>
      <c r="Q3939" t="s">
        <v>8316</v>
      </c>
      <c r="R3939" t="s">
        <v>8356</v>
      </c>
      <c r="S3939" s="15">
        <f t="shared" si="246"/>
        <v>42724.665173611109</v>
      </c>
      <c r="T3939" s="15">
        <f t="shared" si="247"/>
        <v>42754.665173611109</v>
      </c>
    </row>
    <row r="3940" spans="1:20" ht="48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>
        <f t="shared" si="244"/>
        <v>130.41666666666666</v>
      </c>
      <c r="P3940">
        <f t="shared" si="245"/>
        <v>82348949.666666672</v>
      </c>
      <c r="Q3940" t="s">
        <v>8316</v>
      </c>
      <c r="R3940" t="s">
        <v>8317</v>
      </c>
      <c r="S3940" s="15">
        <f t="shared" si="246"/>
        <v>42725.031180555554</v>
      </c>
      <c r="T3940" s="15">
        <f t="shared" si="247"/>
        <v>42746.208333333328</v>
      </c>
    </row>
    <row r="3941" spans="1:20" ht="48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>
        <f t="shared" si="244"/>
        <v>720.24800000000005</v>
      </c>
      <c r="P3941">
        <f t="shared" si="245"/>
        <v>887636.83413173654</v>
      </c>
      <c r="Q3941" t="s">
        <v>8332</v>
      </c>
      <c r="R3941" t="s">
        <v>8350</v>
      </c>
      <c r="S3941" s="15">
        <f t="shared" si="246"/>
        <v>42725.869363425925</v>
      </c>
      <c r="T3941" s="15">
        <f t="shared" si="247"/>
        <v>42745.915972222225</v>
      </c>
    </row>
    <row r="3942" spans="1:20" ht="48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>
        <f t="shared" si="244"/>
        <v>0.87454545454545463</v>
      </c>
      <c r="P3942">
        <f t="shared" si="245"/>
        <v>370595367</v>
      </c>
      <c r="Q3942" t="s">
        <v>8318</v>
      </c>
      <c r="R3942" t="s">
        <v>8320</v>
      </c>
      <c r="S3942" s="15">
        <f t="shared" si="246"/>
        <v>42726.192916666667</v>
      </c>
      <c r="T3942" s="15">
        <f t="shared" si="247"/>
        <v>42786.192916666667</v>
      </c>
    </row>
    <row r="3943" spans="1:20" ht="32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>
        <f t="shared" si="244"/>
        <v>0.97699999999999987</v>
      </c>
      <c r="P3943">
        <f t="shared" si="245"/>
        <v>296481455.60000002</v>
      </c>
      <c r="Q3943" t="s">
        <v>8318</v>
      </c>
      <c r="R3943" t="s">
        <v>8320</v>
      </c>
      <c r="S3943" s="15">
        <f t="shared" si="246"/>
        <v>42726.491643518515</v>
      </c>
      <c r="T3943" s="15">
        <f t="shared" si="247"/>
        <v>42756.491643518515</v>
      </c>
    </row>
    <row r="3944" spans="1:20" ht="64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>
        <f t="shared" si="244"/>
        <v>19.736842105263158</v>
      </c>
      <c r="P3944">
        <f t="shared" si="245"/>
        <v>98829619.666666672</v>
      </c>
      <c r="Q3944" t="s">
        <v>8316</v>
      </c>
      <c r="R3944" t="s">
        <v>8317</v>
      </c>
      <c r="S3944" s="15">
        <f t="shared" si="246"/>
        <v>42726.920081018514</v>
      </c>
      <c r="T3944" s="15">
        <f t="shared" si="247"/>
        <v>42786.75</v>
      </c>
    </row>
    <row r="3945" spans="1:20" ht="48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>
        <f t="shared" si="244"/>
        <v>216.79422000000002</v>
      </c>
      <c r="P3945">
        <f t="shared" si="245"/>
        <v>1078253.9221818182</v>
      </c>
      <c r="Q3945" t="s">
        <v>8318</v>
      </c>
      <c r="R3945" t="s">
        <v>8348</v>
      </c>
      <c r="S3945" s="15">
        <f t="shared" si="246"/>
        <v>42728.71230324074</v>
      </c>
      <c r="T3945" s="15">
        <f t="shared" si="247"/>
        <v>42758.71230324074</v>
      </c>
    </row>
    <row r="3946" spans="1:20" ht="48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>
        <f t="shared" si="244"/>
        <v>4.2</v>
      </c>
      <c r="P3946">
        <f t="shared" si="245"/>
        <v>370652272</v>
      </c>
      <c r="Q3946" t="s">
        <v>8335</v>
      </c>
      <c r="R3946" t="s">
        <v>8336</v>
      </c>
      <c r="S3946" s="15">
        <f t="shared" si="246"/>
        <v>42728.827407407407</v>
      </c>
      <c r="T3946" s="15">
        <f t="shared" si="247"/>
        <v>42747.695833333331</v>
      </c>
    </row>
    <row r="3947" spans="1:20" ht="48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>
        <f t="shared" si="244"/>
        <v>0</v>
      </c>
      <c r="P3947" t="e">
        <f t="shared" si="245"/>
        <v>#DIV/0!</v>
      </c>
      <c r="Q3947" t="s">
        <v>8316</v>
      </c>
      <c r="R3947" t="s">
        <v>8317</v>
      </c>
      <c r="S3947" s="15">
        <f t="shared" si="246"/>
        <v>42730.903726851851</v>
      </c>
      <c r="T3947" s="15">
        <f t="shared" si="247"/>
        <v>42760.903726851851</v>
      </c>
    </row>
    <row r="3948" spans="1:20" ht="48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>
        <f t="shared" si="244"/>
        <v>102.23076923076924</v>
      </c>
      <c r="P3948">
        <f t="shared" si="245"/>
        <v>13730204.629629629</v>
      </c>
      <c r="Q3948" t="s">
        <v>8337</v>
      </c>
      <c r="R3948" t="s">
        <v>8338</v>
      </c>
      <c r="S3948" s="15">
        <f t="shared" si="246"/>
        <v>42731.755787037036</v>
      </c>
      <c r="T3948" s="15">
        <f t="shared" si="247"/>
        <v>42766.755787037036</v>
      </c>
    </row>
    <row r="3949" spans="1:20" ht="48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>
        <f t="shared" si="244"/>
        <v>0</v>
      </c>
      <c r="P3949" t="e">
        <f t="shared" si="245"/>
        <v>#DIV/0!</v>
      </c>
      <c r="Q3949" t="s">
        <v>8335</v>
      </c>
      <c r="R3949" t="s">
        <v>8352</v>
      </c>
      <c r="S3949" s="15">
        <f t="shared" si="246"/>
        <v>42732.00681712963</v>
      </c>
      <c r="T3949" s="15">
        <f t="shared" si="247"/>
        <v>42792.00681712963</v>
      </c>
    </row>
    <row r="3950" spans="1:20" ht="48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>
        <f t="shared" si="244"/>
        <v>0</v>
      </c>
      <c r="P3950" t="e">
        <f t="shared" si="245"/>
        <v>#DIV/0!</v>
      </c>
      <c r="Q3950" t="s">
        <v>8318</v>
      </c>
      <c r="R3950" t="s">
        <v>8320</v>
      </c>
      <c r="S3950" s="15">
        <f t="shared" si="246"/>
        <v>42732.060277777782</v>
      </c>
      <c r="T3950" s="15">
        <f t="shared" si="247"/>
        <v>42762.060277777782</v>
      </c>
    </row>
    <row r="3951" spans="1:20" ht="48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>
        <f t="shared" si="244"/>
        <v>0</v>
      </c>
      <c r="P3951" t="e">
        <f t="shared" si="245"/>
        <v>#DIV/0!</v>
      </c>
      <c r="Q3951" t="s">
        <v>8316</v>
      </c>
      <c r="R3951" t="s">
        <v>8317</v>
      </c>
      <c r="S3951" s="15">
        <f t="shared" si="246"/>
        <v>42732.787523148145</v>
      </c>
      <c r="T3951" s="15">
        <f t="shared" si="247"/>
        <v>42762.787523148145</v>
      </c>
    </row>
    <row r="3952" spans="1:20" ht="48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>
        <f t="shared" si="244"/>
        <v>2.484</v>
      </c>
      <c r="P3952">
        <f t="shared" si="245"/>
        <v>92684914.125</v>
      </c>
      <c r="Q3952" t="s">
        <v>8318</v>
      </c>
      <c r="R3952" t="s">
        <v>8320</v>
      </c>
      <c r="S3952" s="15">
        <f t="shared" si="246"/>
        <v>42732.872986111113</v>
      </c>
      <c r="T3952" s="15">
        <f t="shared" si="247"/>
        <v>42784.999305555553</v>
      </c>
    </row>
    <row r="3953" spans="1:20" ht="48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>
        <f t="shared" si="244"/>
        <v>101.15151515151514</v>
      </c>
      <c r="P3953">
        <f t="shared" si="245"/>
        <v>40081430.216216214</v>
      </c>
      <c r="Q3953" t="s">
        <v>8316</v>
      </c>
      <c r="R3953" t="s">
        <v>8317</v>
      </c>
      <c r="S3953" s="15">
        <f t="shared" si="246"/>
        <v>42733.50136574074</v>
      </c>
      <c r="T3953" s="15">
        <f t="shared" si="247"/>
        <v>42753.50136574074</v>
      </c>
    </row>
    <row r="3954" spans="1:20" ht="32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>
        <f t="shared" si="244"/>
        <v>115.99999999999999</v>
      </c>
      <c r="P3954">
        <f t="shared" si="245"/>
        <v>105931505.92857143</v>
      </c>
      <c r="Q3954" t="s">
        <v>8337</v>
      </c>
      <c r="R3954" t="s">
        <v>8338</v>
      </c>
      <c r="S3954" s="15">
        <f t="shared" si="246"/>
        <v>42733.827349537038</v>
      </c>
      <c r="T3954" s="15">
        <f t="shared" si="247"/>
        <v>42763.811805555553</v>
      </c>
    </row>
    <row r="3955" spans="1:20" ht="48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>
        <f t="shared" si="244"/>
        <v>105.56</v>
      </c>
      <c r="P3955">
        <f t="shared" si="245"/>
        <v>13482281.181818182</v>
      </c>
      <c r="Q3955" t="s">
        <v>8321</v>
      </c>
      <c r="R3955" t="s">
        <v>8322</v>
      </c>
      <c r="S3955" s="15">
        <f t="shared" si="246"/>
        <v>42733.94131944445</v>
      </c>
      <c r="T3955" s="15">
        <f t="shared" si="247"/>
        <v>42763.94131944445</v>
      </c>
    </row>
    <row r="3956" spans="1:20" ht="48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>
        <f t="shared" si="244"/>
        <v>14.993333333333334</v>
      </c>
      <c r="P3956">
        <f t="shared" si="245"/>
        <v>52968717.214285716</v>
      </c>
      <c r="Q3956" t="s">
        <v>8318</v>
      </c>
      <c r="R3956" t="s">
        <v>8320</v>
      </c>
      <c r="S3956" s="15">
        <f t="shared" si="246"/>
        <v>42734.787986111114</v>
      </c>
      <c r="T3956" s="15">
        <f t="shared" si="247"/>
        <v>42794.787986111114</v>
      </c>
    </row>
    <row r="3957" spans="1:20" ht="48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>
        <f t="shared" si="244"/>
        <v>100.39275000000001</v>
      </c>
      <c r="P3957">
        <f t="shared" si="245"/>
        <v>12896732.243478261</v>
      </c>
      <c r="Q3957" t="s">
        <v>8316</v>
      </c>
      <c r="R3957" t="s">
        <v>8317</v>
      </c>
      <c r="S3957" s="15">
        <f t="shared" si="246"/>
        <v>42734.789444444439</v>
      </c>
      <c r="T3957" s="15">
        <f t="shared" si="247"/>
        <v>42767.979861111111</v>
      </c>
    </row>
    <row r="3958" spans="1:20" ht="48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>
        <f t="shared" si="244"/>
        <v>1.4321428571428572</v>
      </c>
      <c r="P3958">
        <f t="shared" si="245"/>
        <v>370782991.5</v>
      </c>
      <c r="Q3958" t="s">
        <v>8335</v>
      </c>
      <c r="R3958" t="s">
        <v>8336</v>
      </c>
      <c r="S3958" s="15">
        <f t="shared" si="246"/>
        <v>42734.879236111112</v>
      </c>
      <c r="T3958" s="15">
        <f t="shared" si="247"/>
        <v>42771.697222222225</v>
      </c>
    </row>
    <row r="3959" spans="1:20" ht="32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>
        <f t="shared" si="244"/>
        <v>281.56666666666666</v>
      </c>
      <c r="P3959">
        <f t="shared" si="245"/>
        <v>9270575.7624999993</v>
      </c>
      <c r="Q3959" t="s">
        <v>8337</v>
      </c>
      <c r="R3959" t="s">
        <v>8338</v>
      </c>
      <c r="S3959" s="15">
        <f t="shared" si="246"/>
        <v>42736.732893518521</v>
      </c>
      <c r="T3959" s="15">
        <f t="shared" si="247"/>
        <v>42767</v>
      </c>
    </row>
    <row r="3960" spans="1:20" ht="48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>
        <f t="shared" si="244"/>
        <v>0.35714285714285715</v>
      </c>
      <c r="P3960">
        <f t="shared" si="245"/>
        <v>370826782.75</v>
      </c>
      <c r="Q3960" t="s">
        <v>8332</v>
      </c>
      <c r="R3960" t="s">
        <v>8334</v>
      </c>
      <c r="S3960" s="15">
        <f t="shared" si="246"/>
        <v>42736.9066087963</v>
      </c>
      <c r="T3960" s="15">
        <f t="shared" si="247"/>
        <v>42756.9066087963</v>
      </c>
    </row>
    <row r="3961" spans="1:20" ht="48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>
        <f t="shared" si="244"/>
        <v>22.363636363636363</v>
      </c>
      <c r="P3961">
        <f t="shared" si="245"/>
        <v>296672463.80000001</v>
      </c>
      <c r="Q3961" t="s">
        <v>8324</v>
      </c>
      <c r="R3961" t="s">
        <v>8327</v>
      </c>
      <c r="S3961" s="15">
        <f t="shared" si="246"/>
        <v>42737.545358796298</v>
      </c>
      <c r="T3961" s="15">
        <f t="shared" si="247"/>
        <v>42797.545358796298</v>
      </c>
    </row>
    <row r="3962" spans="1:20" ht="48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>
        <f t="shared" si="244"/>
        <v>0.39333333333333331</v>
      </c>
      <c r="P3962">
        <f t="shared" si="245"/>
        <v>211910365.57142857</v>
      </c>
      <c r="Q3962" t="s">
        <v>8318</v>
      </c>
      <c r="R3962" t="s">
        <v>8320</v>
      </c>
      <c r="S3962" s="15">
        <f t="shared" si="246"/>
        <v>42737.663877314815</v>
      </c>
      <c r="T3962" s="15">
        <f t="shared" si="247"/>
        <v>42767.663877314815</v>
      </c>
    </row>
    <row r="3963" spans="1:20" ht="48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>
        <f t="shared" si="244"/>
        <v>105.82000000000001</v>
      </c>
      <c r="P3963">
        <f t="shared" si="245"/>
        <v>32247692.086956523</v>
      </c>
      <c r="Q3963" t="s">
        <v>8316</v>
      </c>
      <c r="R3963" t="s">
        <v>8317</v>
      </c>
      <c r="S3963" s="15">
        <f t="shared" si="246"/>
        <v>42737.910138888896</v>
      </c>
      <c r="T3963" s="15">
        <f t="shared" si="247"/>
        <v>42767.957638888889</v>
      </c>
    </row>
    <row r="3964" spans="1:20" ht="48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1.3666666666666667</v>
      </c>
      <c r="P3964">
        <f t="shared" si="245"/>
        <v>494484920.33333331</v>
      </c>
      <c r="Q3964" t="s">
        <v>8309</v>
      </c>
      <c r="R3964" t="s">
        <v>8315</v>
      </c>
      <c r="S3964" s="15">
        <f t="shared" si="246"/>
        <v>42738.615289351852</v>
      </c>
      <c r="T3964" s="15">
        <f t="shared" si="247"/>
        <v>42768.615289351852</v>
      </c>
    </row>
    <row r="3965" spans="1:20" ht="48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>
        <f t="shared" si="244"/>
        <v>154.69999999999999</v>
      </c>
      <c r="P3965">
        <f t="shared" si="245"/>
        <v>22141215.059701491</v>
      </c>
      <c r="Q3965" t="s">
        <v>8335</v>
      </c>
      <c r="R3965" t="s">
        <v>8351</v>
      </c>
      <c r="S3965" s="15">
        <f t="shared" si="246"/>
        <v>42738.692233796297</v>
      </c>
      <c r="T3965" s="15">
        <f t="shared" si="247"/>
        <v>42768.692233796297</v>
      </c>
    </row>
    <row r="3966" spans="1:20" ht="48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>
        <f t="shared" si="244"/>
        <v>42.188421052631583</v>
      </c>
      <c r="P3966">
        <f t="shared" si="245"/>
        <v>13487584.863636363</v>
      </c>
      <c r="Q3966" t="s">
        <v>8318</v>
      </c>
      <c r="R3966" t="s">
        <v>8320</v>
      </c>
      <c r="S3966" s="15">
        <f t="shared" si="246"/>
        <v>42740.693692129629</v>
      </c>
      <c r="T3966" s="15">
        <f t="shared" si="247"/>
        <v>42786.791666666672</v>
      </c>
    </row>
    <row r="3967" spans="1:20" ht="48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>
        <f t="shared" si="244"/>
        <v>103.29411764705883</v>
      </c>
      <c r="P3967">
        <f t="shared" si="245"/>
        <v>15953190.64516129</v>
      </c>
      <c r="Q3967" t="s">
        <v>8316</v>
      </c>
      <c r="R3967" t="s">
        <v>8356</v>
      </c>
      <c r="S3967" s="15">
        <f t="shared" si="246"/>
        <v>42740.837152777778</v>
      </c>
      <c r="T3967" s="15">
        <f t="shared" si="247"/>
        <v>42762.837152777778</v>
      </c>
    </row>
    <row r="3968" spans="1:20" ht="48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>
        <f t="shared" si="244"/>
        <v>104.93636363636362</v>
      </c>
      <c r="P3968">
        <f t="shared" si="245"/>
        <v>3956566.9626666666</v>
      </c>
      <c r="Q3968" t="s">
        <v>8337</v>
      </c>
      <c r="R3968" t="s">
        <v>8338</v>
      </c>
      <c r="S3968" s="15">
        <f t="shared" si="246"/>
        <v>42741.599664351852</v>
      </c>
      <c r="T3968" s="15">
        <f t="shared" si="247"/>
        <v>42772.599664351852</v>
      </c>
    </row>
    <row r="3969" spans="1:20" ht="48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>
        <f t="shared" si="244"/>
        <v>558.7714285714286</v>
      </c>
      <c r="P3969">
        <f t="shared" si="245"/>
        <v>4429014.7432835819</v>
      </c>
      <c r="Q3969" t="s">
        <v>8337</v>
      </c>
      <c r="R3969" t="s">
        <v>8338</v>
      </c>
      <c r="S3969" s="15">
        <f t="shared" si="246"/>
        <v>42741.684479166666</v>
      </c>
      <c r="T3969" s="15">
        <f t="shared" si="247"/>
        <v>42771.684479166666</v>
      </c>
    </row>
    <row r="3970" spans="1:20" ht="48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>
        <f t="shared" ref="O3970:O4033" si="248">(E3970/D3970)*100</f>
        <v>10.48</v>
      </c>
      <c r="P3970">
        <f t="shared" ref="P3970:P4033" si="249">(J3970/L3970)</f>
        <v>185466762.5</v>
      </c>
      <c r="Q3970" t="s">
        <v>8309</v>
      </c>
      <c r="R3970" t="s">
        <v>8313</v>
      </c>
      <c r="S3970" s="15">
        <f t="shared" ref="S3970:S4033" si="250">(((J3970/60)/60)/24)+DATE(1970,1,1)</f>
        <v>42741.848379629635</v>
      </c>
      <c r="T3970" s="15">
        <f t="shared" ref="T3970:T4033" si="251">(((I3970/60)/60)/24)+DATE(1970,1,1)</f>
        <v>42783.875</v>
      </c>
    </row>
    <row r="3971" spans="1:20" ht="48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>
        <f t="shared" si="248"/>
        <v>0.5</v>
      </c>
      <c r="P3971">
        <f t="shared" si="249"/>
        <v>741884248.5</v>
      </c>
      <c r="Q3971" t="s">
        <v>8332</v>
      </c>
      <c r="R3971" t="s">
        <v>8334</v>
      </c>
      <c r="S3971" s="15">
        <f t="shared" si="250"/>
        <v>42742.246493055558</v>
      </c>
      <c r="T3971" s="15">
        <f t="shared" si="251"/>
        <v>42795.166666666672</v>
      </c>
    </row>
    <row r="3972" spans="1:20" ht="32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>
        <f t="shared" si="248"/>
        <v>46.666666666666664</v>
      </c>
      <c r="P3972">
        <f t="shared" si="249"/>
        <v>134888491.54545453</v>
      </c>
      <c r="Q3972" t="s">
        <v>8318</v>
      </c>
      <c r="R3972" t="s">
        <v>8320</v>
      </c>
      <c r="S3972" s="15">
        <f t="shared" si="250"/>
        <v>42742.30332175926</v>
      </c>
      <c r="T3972" s="15">
        <f t="shared" si="251"/>
        <v>42775.30332175926</v>
      </c>
    </row>
    <row r="3973" spans="1:20" ht="48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>
        <f t="shared" si="248"/>
        <v>41.407142857142858</v>
      </c>
      <c r="P3973">
        <f t="shared" si="249"/>
        <v>15456312.8125</v>
      </c>
      <c r="Q3973" t="s">
        <v>8337</v>
      </c>
      <c r="R3973" t="s">
        <v>8338</v>
      </c>
      <c r="S3973" s="15">
        <f t="shared" si="250"/>
        <v>42742.680902777778</v>
      </c>
      <c r="T3973" s="15">
        <f t="shared" si="251"/>
        <v>42777.680902777778</v>
      </c>
    </row>
    <row r="3974" spans="1:20" ht="48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>
        <f t="shared" si="248"/>
        <v>23.62857142857143</v>
      </c>
      <c r="P3974">
        <f t="shared" si="249"/>
        <v>42398741.285714284</v>
      </c>
      <c r="Q3974" t="s">
        <v>8316</v>
      </c>
      <c r="R3974" t="s">
        <v>8356</v>
      </c>
      <c r="S3974" s="15">
        <f t="shared" si="250"/>
        <v>42744.416030092587</v>
      </c>
      <c r="T3974" s="15">
        <f t="shared" si="251"/>
        <v>42774.416030092587</v>
      </c>
    </row>
    <row r="3975" spans="1:20" ht="48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>
        <f t="shared" si="248"/>
        <v>0.84285714285714297</v>
      </c>
      <c r="P3975">
        <f t="shared" si="249"/>
        <v>741999017.5</v>
      </c>
      <c r="Q3975" t="s">
        <v>8335</v>
      </c>
      <c r="R3975" t="s">
        <v>8336</v>
      </c>
      <c r="S3975" s="15">
        <f t="shared" si="250"/>
        <v>42744.903182870374</v>
      </c>
      <c r="T3975" s="15">
        <f t="shared" si="251"/>
        <v>42774.903182870374</v>
      </c>
    </row>
    <row r="3976" spans="1:20" ht="48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>
        <f t="shared" si="248"/>
        <v>0.04</v>
      </c>
      <c r="P3976">
        <f t="shared" si="249"/>
        <v>1484009119</v>
      </c>
      <c r="Q3976" t="s">
        <v>8316</v>
      </c>
      <c r="R3976" t="s">
        <v>8356</v>
      </c>
      <c r="S3976" s="15">
        <f t="shared" si="250"/>
        <v>42745.031469907408</v>
      </c>
      <c r="T3976" s="15">
        <f t="shared" si="251"/>
        <v>42785.031469907408</v>
      </c>
    </row>
    <row r="3977" spans="1:20" ht="48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>
        <f t="shared" si="248"/>
        <v>489.27777777777777</v>
      </c>
      <c r="P3977">
        <f t="shared" si="249"/>
        <v>5319132.5340501796</v>
      </c>
      <c r="Q3977" t="s">
        <v>8332</v>
      </c>
      <c r="R3977" t="s">
        <v>8350</v>
      </c>
      <c r="S3977" s="15">
        <f t="shared" si="250"/>
        <v>42745.365474537044</v>
      </c>
      <c r="T3977" s="15">
        <f t="shared" si="251"/>
        <v>42775.208333333328</v>
      </c>
    </row>
    <row r="3978" spans="1:20" ht="32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>
        <f t="shared" si="248"/>
        <v>121.5816111111111</v>
      </c>
      <c r="P3978">
        <f t="shared" si="249"/>
        <v>4364877.2382352939</v>
      </c>
      <c r="Q3978" t="s">
        <v>8324</v>
      </c>
      <c r="R3978" t="s">
        <v>8325</v>
      </c>
      <c r="S3978" s="15">
        <f t="shared" si="250"/>
        <v>42745.600243055553</v>
      </c>
      <c r="T3978" s="15">
        <f t="shared" si="251"/>
        <v>42776.208333333328</v>
      </c>
    </row>
    <row r="3979" spans="1:20" ht="32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>
        <f t="shared" si="248"/>
        <v>144.54249999999999</v>
      </c>
      <c r="P3979">
        <f t="shared" si="249"/>
        <v>13133369.336283186</v>
      </c>
      <c r="Q3979" t="s">
        <v>8318</v>
      </c>
      <c r="R3979" t="s">
        <v>8348</v>
      </c>
      <c r="S3979" s="15">
        <f t="shared" si="250"/>
        <v>42745.744618055556</v>
      </c>
      <c r="T3979" s="15">
        <f t="shared" si="251"/>
        <v>42795.744618055556</v>
      </c>
    </row>
    <row r="3980" spans="1:20" ht="64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>
        <f t="shared" si="248"/>
        <v>5.7142857142857143E-3</v>
      </c>
      <c r="P3980">
        <f t="shared" si="249"/>
        <v>1484094498</v>
      </c>
      <c r="Q3980" t="s">
        <v>8335</v>
      </c>
      <c r="R3980" t="s">
        <v>8336</v>
      </c>
      <c r="S3980" s="15">
        <f t="shared" si="250"/>
        <v>42746.019652777773</v>
      </c>
      <c r="T3980" s="15">
        <f t="shared" si="251"/>
        <v>42800.541666666672</v>
      </c>
    </row>
    <row r="3981" spans="1:20" ht="32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>
        <f t="shared" si="248"/>
        <v>106.25</v>
      </c>
      <c r="P3981">
        <f t="shared" si="249"/>
        <v>64525988.434782609</v>
      </c>
      <c r="Q3981" t="s">
        <v>8316</v>
      </c>
      <c r="R3981" t="s">
        <v>8317</v>
      </c>
      <c r="S3981" s="15">
        <f t="shared" si="250"/>
        <v>42746.057106481487</v>
      </c>
      <c r="T3981" s="15">
        <f t="shared" si="251"/>
        <v>42791.057106481487</v>
      </c>
    </row>
    <row r="3982" spans="1:20" ht="48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>
        <f t="shared" si="248"/>
        <v>2.3220000000000001</v>
      </c>
      <c r="P3982">
        <f t="shared" si="249"/>
        <v>47874230.483870968</v>
      </c>
      <c r="Q3982" t="s">
        <v>8318</v>
      </c>
      <c r="R3982" t="s">
        <v>8320</v>
      </c>
      <c r="S3982" s="15">
        <f t="shared" si="250"/>
        <v>42746.096585648149</v>
      </c>
      <c r="T3982" s="15">
        <f t="shared" si="251"/>
        <v>42776.096585648149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>
        <f t="shared" si="248"/>
        <v>107.77777777777777</v>
      </c>
      <c r="P3983">
        <f t="shared" si="249"/>
        <v>134919583.45454547</v>
      </c>
      <c r="Q3983" t="s">
        <v>8316</v>
      </c>
      <c r="R3983" t="s">
        <v>8317</v>
      </c>
      <c r="S3983" s="15">
        <f t="shared" si="250"/>
        <v>42746.261782407411</v>
      </c>
      <c r="T3983" s="15">
        <f t="shared" si="251"/>
        <v>42784.207638888889</v>
      </c>
    </row>
    <row r="3984" spans="1:20" ht="32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>
        <f t="shared" si="248"/>
        <v>52.570512820512818</v>
      </c>
      <c r="P3984">
        <f t="shared" si="249"/>
        <v>21201659.042857144</v>
      </c>
      <c r="Q3984" t="s">
        <v>8318</v>
      </c>
      <c r="R3984" t="s">
        <v>8347</v>
      </c>
      <c r="S3984" s="15">
        <f t="shared" si="250"/>
        <v>42746.270057870366</v>
      </c>
      <c r="T3984" s="15">
        <f t="shared" si="251"/>
        <v>42776.270057870366</v>
      </c>
    </row>
    <row r="3985" spans="1:20" ht="48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>
        <f t="shared" si="248"/>
        <v>39.627499999999998</v>
      </c>
      <c r="P3985">
        <f t="shared" si="249"/>
        <v>14271115.432692308</v>
      </c>
      <c r="Q3985" t="s">
        <v>8318</v>
      </c>
      <c r="R3985" t="s">
        <v>8320</v>
      </c>
      <c r="S3985" s="15">
        <f t="shared" si="250"/>
        <v>42747.194502314815</v>
      </c>
      <c r="T3985" s="15">
        <f t="shared" si="251"/>
        <v>42807.152835648143</v>
      </c>
    </row>
    <row r="3986" spans="1:20" ht="48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>
        <f t="shared" si="248"/>
        <v>116.15384615384616</v>
      </c>
      <c r="P3986">
        <f t="shared" si="249"/>
        <v>47877360.322580643</v>
      </c>
      <c r="Q3986" t="s">
        <v>8324</v>
      </c>
      <c r="R3986" t="s">
        <v>8325</v>
      </c>
      <c r="S3986" s="15">
        <f t="shared" si="250"/>
        <v>42747.219560185185</v>
      </c>
      <c r="T3986" s="15">
        <f t="shared" si="251"/>
        <v>42769.174305555556</v>
      </c>
    </row>
    <row r="3987" spans="1:20" ht="32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>
        <f t="shared" si="248"/>
        <v>290</v>
      </c>
      <c r="P3987">
        <f t="shared" si="249"/>
        <v>98948198.533333331</v>
      </c>
      <c r="Q3987" t="s">
        <v>8337</v>
      </c>
      <c r="R3987" t="s">
        <v>8338</v>
      </c>
      <c r="S3987" s="15">
        <f t="shared" si="250"/>
        <v>42747.506689814814</v>
      </c>
      <c r="T3987" s="15">
        <f t="shared" si="251"/>
        <v>42777.506689814814</v>
      </c>
    </row>
    <row r="3988" spans="1:20" ht="48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>
        <f t="shared" si="248"/>
        <v>2.2157147647256061</v>
      </c>
      <c r="P3988">
        <f t="shared" si="249"/>
        <v>247392860</v>
      </c>
      <c r="Q3988" t="s">
        <v>8318</v>
      </c>
      <c r="R3988" t="s">
        <v>8320</v>
      </c>
      <c r="S3988" s="15">
        <f t="shared" si="250"/>
        <v>42749.059722222228</v>
      </c>
      <c r="T3988" s="15">
        <f t="shared" si="251"/>
        <v>42809.018055555556</v>
      </c>
    </row>
    <row r="3989" spans="1:20" ht="48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>
        <f t="shared" si="248"/>
        <v>11.428571428571429</v>
      </c>
      <c r="P3989">
        <f t="shared" si="249"/>
        <v>296896843.80000001</v>
      </c>
      <c r="Q3989" t="s">
        <v>8316</v>
      </c>
      <c r="R3989" t="s">
        <v>8317</v>
      </c>
      <c r="S3989" s="15">
        <f t="shared" si="250"/>
        <v>42750.530312499999</v>
      </c>
      <c r="T3989" s="15">
        <f t="shared" si="251"/>
        <v>42794.368749999994</v>
      </c>
    </row>
    <row r="3990" spans="1:20" ht="48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>
        <f t="shared" si="248"/>
        <v>123.64125714285714</v>
      </c>
      <c r="P3990">
        <f t="shared" si="249"/>
        <v>7574341.25</v>
      </c>
      <c r="Q3990" t="s">
        <v>8337</v>
      </c>
      <c r="R3990" t="s">
        <v>8338</v>
      </c>
      <c r="S3990" s="15">
        <f t="shared" si="250"/>
        <v>42751.533391203702</v>
      </c>
      <c r="T3990" s="15">
        <f t="shared" si="251"/>
        <v>42780.957638888889</v>
      </c>
    </row>
    <row r="3991" spans="1:20" ht="48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>
        <f t="shared" si="248"/>
        <v>122.13333333333334</v>
      </c>
      <c r="P3991">
        <f t="shared" si="249"/>
        <v>87330807.411764711</v>
      </c>
      <c r="Q3991" t="s">
        <v>8324</v>
      </c>
      <c r="R3991" t="s">
        <v>8325</v>
      </c>
      <c r="S3991" s="15">
        <f t="shared" si="250"/>
        <v>42752.144976851851</v>
      </c>
      <c r="T3991" s="15">
        <f t="shared" si="251"/>
        <v>42795.125</v>
      </c>
    </row>
    <row r="3992" spans="1:20" ht="32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>
        <f t="shared" si="248"/>
        <v>459.8</v>
      </c>
      <c r="P3992">
        <f t="shared" si="249"/>
        <v>7536381.5634517763</v>
      </c>
      <c r="Q3992" t="s">
        <v>8332</v>
      </c>
      <c r="R3992" t="s">
        <v>8350</v>
      </c>
      <c r="S3992" s="15">
        <f t="shared" si="250"/>
        <v>42752.647777777776</v>
      </c>
      <c r="T3992" s="15">
        <f t="shared" si="251"/>
        <v>42759.647777777776</v>
      </c>
    </row>
    <row r="3993" spans="1:20" ht="48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>
        <f t="shared" si="248"/>
        <v>100</v>
      </c>
      <c r="P3993">
        <f t="shared" si="249"/>
        <v>185585333.75</v>
      </c>
      <c r="Q3993" t="s">
        <v>8316</v>
      </c>
      <c r="R3993" t="s">
        <v>8356</v>
      </c>
      <c r="S3993" s="15">
        <f t="shared" si="250"/>
        <v>42752.827199074076</v>
      </c>
      <c r="T3993" s="15">
        <f t="shared" si="251"/>
        <v>42766.75</v>
      </c>
    </row>
    <row r="3994" spans="1:20" ht="48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>
        <f t="shared" si="248"/>
        <v>0.75</v>
      </c>
      <c r="P3994">
        <f t="shared" si="249"/>
        <v>371171061.75</v>
      </c>
      <c r="Q3994" t="s">
        <v>8318</v>
      </c>
      <c r="R3994" t="s">
        <v>8320</v>
      </c>
      <c r="S3994" s="15">
        <f t="shared" si="250"/>
        <v>42752.845451388886</v>
      </c>
      <c r="T3994" s="15">
        <f t="shared" si="251"/>
        <v>42784.249305555553</v>
      </c>
    </row>
    <row r="3995" spans="1:20" ht="48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>
        <f t="shared" si="248"/>
        <v>100.85</v>
      </c>
      <c r="P3995">
        <f t="shared" si="249"/>
        <v>9396932.6962025315</v>
      </c>
      <c r="Q3995" t="s">
        <v>8316</v>
      </c>
      <c r="R3995" t="s">
        <v>8317</v>
      </c>
      <c r="S3995" s="15">
        <f t="shared" si="250"/>
        <v>42753.205625000002</v>
      </c>
      <c r="T3995" s="15">
        <f t="shared" si="251"/>
        <v>42783.670138888891</v>
      </c>
    </row>
    <row r="3996" spans="1:20" ht="48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3.0303030303030304E-2</v>
      </c>
      <c r="P3996">
        <f t="shared" si="249"/>
        <v>1484726029</v>
      </c>
      <c r="Q3996" t="s">
        <v>8309</v>
      </c>
      <c r="R3996" t="s">
        <v>8315</v>
      </c>
      <c r="S3996" s="15">
        <f t="shared" si="250"/>
        <v>42753.329039351855</v>
      </c>
      <c r="T3996" s="15">
        <f t="shared" si="251"/>
        <v>42783.329039351855</v>
      </c>
    </row>
    <row r="3997" spans="1:20" ht="48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>
        <f t="shared" si="248"/>
        <v>0.70000000000000007</v>
      </c>
      <c r="P3997">
        <f t="shared" si="249"/>
        <v>371189061.25</v>
      </c>
      <c r="Q3997" t="s">
        <v>8318</v>
      </c>
      <c r="R3997" t="s">
        <v>8319</v>
      </c>
      <c r="S3997" s="15">
        <f t="shared" si="250"/>
        <v>42753.678761574076</v>
      </c>
      <c r="T3997" s="15">
        <f t="shared" si="251"/>
        <v>42766.208333333328</v>
      </c>
    </row>
    <row r="3998" spans="1:20" ht="48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>
        <f t="shared" si="248"/>
        <v>100.56666666666668</v>
      </c>
      <c r="P3998">
        <f t="shared" si="249"/>
        <v>43671880.823529415</v>
      </c>
      <c r="Q3998" t="s">
        <v>8316</v>
      </c>
      <c r="R3998" t="s">
        <v>8317</v>
      </c>
      <c r="S3998" s="15">
        <f t="shared" si="250"/>
        <v>42754.693842592591</v>
      </c>
      <c r="T3998" s="15">
        <f t="shared" si="251"/>
        <v>42782.958333333328</v>
      </c>
    </row>
    <row r="3999" spans="1:20" ht="48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>
        <f t="shared" si="248"/>
        <v>8.0833333333333321</v>
      </c>
      <c r="P3999">
        <f t="shared" si="249"/>
        <v>92807060.875</v>
      </c>
      <c r="Q3999" t="s">
        <v>8332</v>
      </c>
      <c r="R3999" t="s">
        <v>8334</v>
      </c>
      <c r="S3999" s="15">
        <f t="shared" si="250"/>
        <v>42755.492754629624</v>
      </c>
      <c r="T3999" s="15">
        <f t="shared" si="251"/>
        <v>42802.3125</v>
      </c>
    </row>
    <row r="4000" spans="1:20" ht="48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>
        <f t="shared" si="248"/>
        <v>117.27000000000001</v>
      </c>
      <c r="P4000">
        <f t="shared" si="249"/>
        <v>5823233.7450980395</v>
      </c>
      <c r="Q4000" t="s">
        <v>8324</v>
      </c>
      <c r="R4000" t="s">
        <v>8329</v>
      </c>
      <c r="S4000" s="15">
        <f t="shared" si="250"/>
        <v>42755.627372685187</v>
      </c>
      <c r="T4000" s="15">
        <f t="shared" si="251"/>
        <v>42800.833333333328</v>
      </c>
    </row>
    <row r="4001" spans="1:20" ht="32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>
        <f t="shared" si="248"/>
        <v>5</v>
      </c>
      <c r="P4001">
        <f t="shared" si="249"/>
        <v>1484958399</v>
      </c>
      <c r="Q4001" t="s">
        <v>8316</v>
      </c>
      <c r="R4001" t="s">
        <v>8358</v>
      </c>
      <c r="S4001" s="15">
        <f t="shared" si="250"/>
        <v>42756.018506944441</v>
      </c>
      <c r="T4001" s="15">
        <f t="shared" si="251"/>
        <v>42786.018506944441</v>
      </c>
    </row>
    <row r="4002" spans="1:20" ht="48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>
        <f t="shared" si="248"/>
        <v>206.99999999999997</v>
      </c>
      <c r="P4002">
        <f t="shared" si="249"/>
        <v>53035717.5</v>
      </c>
      <c r="Q4002" t="s">
        <v>8337</v>
      </c>
      <c r="R4002" t="s">
        <v>8338</v>
      </c>
      <c r="S4002" s="15">
        <f t="shared" si="250"/>
        <v>42756.501041666663</v>
      </c>
      <c r="T4002" s="15">
        <f t="shared" si="251"/>
        <v>42786.501041666663</v>
      </c>
    </row>
    <row r="4003" spans="1:20" ht="32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>
        <f t="shared" si="248"/>
        <v>103.75000000000001</v>
      </c>
      <c r="P4003">
        <f t="shared" si="249"/>
        <v>33000365.111111112</v>
      </c>
      <c r="Q4003" t="s">
        <v>8316</v>
      </c>
      <c r="R4003" t="s">
        <v>8356</v>
      </c>
      <c r="S4003" s="15">
        <f t="shared" si="250"/>
        <v>42756.690162037034</v>
      </c>
      <c r="T4003" s="15">
        <f t="shared" si="251"/>
        <v>42816.648495370369</v>
      </c>
    </row>
    <row r="4004" spans="1:20" ht="48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>
        <f t="shared" si="248"/>
        <v>147.23376999999999</v>
      </c>
      <c r="P4004">
        <f t="shared" si="249"/>
        <v>930542.99624060153</v>
      </c>
      <c r="Q4004" t="s">
        <v>8309</v>
      </c>
      <c r="R4004" t="s">
        <v>8314</v>
      </c>
      <c r="S4004" s="15">
        <f t="shared" si="250"/>
        <v>42758.197013888886</v>
      </c>
      <c r="T4004" s="15">
        <f t="shared" si="251"/>
        <v>42788.197013888886</v>
      </c>
    </row>
    <row r="4005" spans="1:20" ht="48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>
        <f t="shared" si="248"/>
        <v>133.04200000000003</v>
      </c>
      <c r="P4005">
        <f t="shared" si="249"/>
        <v>59406456.079999998</v>
      </c>
      <c r="Q4005" t="s">
        <v>8316</v>
      </c>
      <c r="R4005" t="s">
        <v>8317</v>
      </c>
      <c r="S4005" s="15">
        <f t="shared" si="250"/>
        <v>42758.368078703701</v>
      </c>
      <c r="T4005" s="15">
        <f t="shared" si="251"/>
        <v>42786.368078703701</v>
      </c>
    </row>
    <row r="4006" spans="1:20" ht="48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>
        <f t="shared" si="248"/>
        <v>106.29949999999999</v>
      </c>
      <c r="P4006">
        <f t="shared" si="249"/>
        <v>36223852.487804875</v>
      </c>
      <c r="Q4006" t="s">
        <v>8316</v>
      </c>
      <c r="R4006" t="s">
        <v>8317</v>
      </c>
      <c r="S4006" s="15">
        <f t="shared" si="250"/>
        <v>42758.559629629628</v>
      </c>
      <c r="T4006" s="15">
        <f t="shared" si="251"/>
        <v>42788.559629629628</v>
      </c>
    </row>
    <row r="4007" spans="1:20" ht="32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>
        <f t="shared" si="248"/>
        <v>123.48756218905473</v>
      </c>
      <c r="P4007">
        <f t="shared" si="249"/>
        <v>11337510.847328244</v>
      </c>
      <c r="Q4007" t="s">
        <v>8337</v>
      </c>
      <c r="R4007" t="s">
        <v>8338</v>
      </c>
      <c r="S4007" s="15">
        <f t="shared" si="250"/>
        <v>42758.975937499999</v>
      </c>
      <c r="T4007" s="15">
        <f t="shared" si="251"/>
        <v>42795.791666666672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>
        <f t="shared" si="248"/>
        <v>157.31829411764707</v>
      </c>
      <c r="P4008">
        <f t="shared" si="249"/>
        <v>4869629.8229508195</v>
      </c>
      <c r="Q4008" t="s">
        <v>8309</v>
      </c>
      <c r="R4008" t="s">
        <v>8314</v>
      </c>
      <c r="S4008" s="15">
        <f t="shared" si="250"/>
        <v>42759.244166666671</v>
      </c>
      <c r="T4008" s="15">
        <f t="shared" si="251"/>
        <v>42793.084027777775</v>
      </c>
    </row>
    <row r="4009" spans="1:20" ht="16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>
        <f t="shared" si="248"/>
        <v>9.0000000000000011E-3</v>
      </c>
      <c r="P4009">
        <f t="shared" si="249"/>
        <v>247544543.66666666</v>
      </c>
      <c r="Q4009" t="s">
        <v>8318</v>
      </c>
      <c r="R4009" t="s">
        <v>8319</v>
      </c>
      <c r="S4009" s="15">
        <f t="shared" si="250"/>
        <v>42759.593310185184</v>
      </c>
      <c r="T4009" s="15">
        <f t="shared" si="251"/>
        <v>42819.55164351852</v>
      </c>
    </row>
    <row r="4010" spans="1:20" ht="32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>
        <f t="shared" si="248"/>
        <v>105.125</v>
      </c>
      <c r="P4010">
        <f t="shared" si="249"/>
        <v>26057373.877192982</v>
      </c>
      <c r="Q4010" t="s">
        <v>8324</v>
      </c>
      <c r="R4010" t="s">
        <v>8325</v>
      </c>
      <c r="S4010" s="15">
        <f t="shared" si="250"/>
        <v>42759.628599537042</v>
      </c>
      <c r="T4010" s="15">
        <f t="shared" si="251"/>
        <v>42795.083333333328</v>
      </c>
    </row>
    <row r="4011" spans="1:20" ht="48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>
        <f t="shared" si="248"/>
        <v>779.5</v>
      </c>
      <c r="P4011">
        <f t="shared" si="249"/>
        <v>7072755.333333333</v>
      </c>
      <c r="Q4011" t="s">
        <v>8332</v>
      </c>
      <c r="R4011" t="s">
        <v>8350</v>
      </c>
      <c r="S4011" s="15">
        <f t="shared" si="250"/>
        <v>42759.724768518514</v>
      </c>
      <c r="T4011" s="15">
        <f t="shared" si="251"/>
        <v>42780.724768518514</v>
      </c>
    </row>
    <row r="4012" spans="1:20" ht="32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>
        <f t="shared" si="248"/>
        <v>12.166666666666668</v>
      </c>
      <c r="P4012">
        <f t="shared" si="249"/>
        <v>78174921.052631572</v>
      </c>
      <c r="Q4012" t="s">
        <v>8335</v>
      </c>
      <c r="R4012" t="s">
        <v>8336</v>
      </c>
      <c r="S4012" s="15">
        <f t="shared" si="250"/>
        <v>42760.244212962964</v>
      </c>
      <c r="T4012" s="15">
        <f t="shared" si="251"/>
        <v>42790.244212962964</v>
      </c>
    </row>
    <row r="4013" spans="1:20" ht="32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>
        <f t="shared" si="248"/>
        <v>106.63570159857905</v>
      </c>
      <c r="P4013">
        <f t="shared" si="249"/>
        <v>8894284.4790419154</v>
      </c>
      <c r="Q4013" t="s">
        <v>8309</v>
      </c>
      <c r="R4013" t="s">
        <v>8314</v>
      </c>
      <c r="S4013" s="15">
        <f t="shared" si="250"/>
        <v>42760.498935185184</v>
      </c>
      <c r="T4013" s="15">
        <f t="shared" si="251"/>
        <v>42790.498935185184</v>
      </c>
    </row>
    <row r="4014" spans="1:20" ht="48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15">
        <f t="shared" si="250"/>
        <v>42761.376238425932</v>
      </c>
      <c r="T4014" s="15">
        <f t="shared" si="251"/>
        <v>42791.376238425932</v>
      </c>
    </row>
    <row r="4015" spans="1:20" ht="48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>
        <f t="shared" si="248"/>
        <v>106</v>
      </c>
      <c r="P4015">
        <f t="shared" si="249"/>
        <v>32292650.108695652</v>
      </c>
      <c r="Q4015" t="s">
        <v>8337</v>
      </c>
      <c r="R4015" t="s">
        <v>8338</v>
      </c>
      <c r="S4015" s="15">
        <f t="shared" si="250"/>
        <v>42761.846122685187</v>
      </c>
      <c r="T4015" s="15">
        <f t="shared" si="251"/>
        <v>42791.846122685187</v>
      </c>
    </row>
    <row r="4016" spans="1:20" ht="48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>
        <f t="shared" si="248"/>
        <v>180.86666666666667</v>
      </c>
      <c r="P4016">
        <f t="shared" si="249"/>
        <v>22171221.47761194</v>
      </c>
      <c r="Q4016" t="s">
        <v>8335</v>
      </c>
      <c r="R4016" t="s">
        <v>8351</v>
      </c>
      <c r="S4016" s="15">
        <f t="shared" si="250"/>
        <v>42761.961099537039</v>
      </c>
      <c r="T4016" s="15">
        <f t="shared" si="251"/>
        <v>42791.961099537039</v>
      </c>
    </row>
    <row r="4017" spans="1:20" ht="32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>
        <f t="shared" si="248"/>
        <v>0</v>
      </c>
      <c r="P4017" t="e">
        <f t="shared" si="249"/>
        <v>#DIV/0!</v>
      </c>
      <c r="Q4017" t="s">
        <v>8316</v>
      </c>
      <c r="R4017" t="s">
        <v>8317</v>
      </c>
      <c r="S4017" s="15">
        <f t="shared" si="250"/>
        <v>42762.040902777779</v>
      </c>
      <c r="T4017" s="15">
        <f t="shared" si="251"/>
        <v>42821.999236111107</v>
      </c>
    </row>
    <row r="4018" spans="1:20" ht="48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>
        <f t="shared" si="248"/>
        <v>27.1</v>
      </c>
      <c r="P4018">
        <f t="shared" si="249"/>
        <v>106108739.85714285</v>
      </c>
      <c r="Q4018" t="s">
        <v>8316</v>
      </c>
      <c r="R4018" t="s">
        <v>8317</v>
      </c>
      <c r="S4018" s="15">
        <f t="shared" si="250"/>
        <v>42762.545810185184</v>
      </c>
      <c r="T4018" s="15">
        <f t="shared" si="251"/>
        <v>42792.545810185184</v>
      </c>
    </row>
    <row r="4019" spans="1:20" ht="16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>
        <f t="shared" si="248"/>
        <v>112.10242048409683</v>
      </c>
      <c r="P4019">
        <f t="shared" si="249"/>
        <v>18340205.259259257</v>
      </c>
      <c r="Q4019" t="s">
        <v>8316</v>
      </c>
      <c r="R4019" t="s">
        <v>8317</v>
      </c>
      <c r="S4019" s="15">
        <f t="shared" si="250"/>
        <v>42762.942430555559</v>
      </c>
      <c r="T4019" s="15">
        <f t="shared" si="251"/>
        <v>42794.208333333328</v>
      </c>
    </row>
    <row r="4020" spans="1:20" ht="48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>
        <f t="shared" si="248"/>
        <v>0</v>
      </c>
      <c r="P4020" t="e">
        <f t="shared" si="249"/>
        <v>#DIV/0!</v>
      </c>
      <c r="Q4020" t="s">
        <v>8318</v>
      </c>
      <c r="R4020" t="s">
        <v>8319</v>
      </c>
      <c r="S4020" s="15">
        <f t="shared" si="250"/>
        <v>42762.962013888886</v>
      </c>
      <c r="T4020" s="15">
        <f t="shared" si="251"/>
        <v>42791.961111111115</v>
      </c>
    </row>
    <row r="4021" spans="1:20" ht="32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>
        <f t="shared" si="248"/>
        <v>2.666666666666667</v>
      </c>
      <c r="P4021">
        <f t="shared" si="249"/>
        <v>495209683.33333331</v>
      </c>
      <c r="Q4021" t="s">
        <v>8316</v>
      </c>
      <c r="R4021" t="s">
        <v>8358</v>
      </c>
      <c r="S4021" s="15">
        <f t="shared" si="250"/>
        <v>42763.780671296292</v>
      </c>
      <c r="T4021" s="15">
        <f t="shared" si="251"/>
        <v>42823.739004629635</v>
      </c>
    </row>
    <row r="4022" spans="1:20" ht="32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>
        <f t="shared" si="248"/>
        <v>142.60827250608273</v>
      </c>
      <c r="P4022">
        <f t="shared" si="249"/>
        <v>18808514.974683546</v>
      </c>
      <c r="Q4022" t="s">
        <v>8309</v>
      </c>
      <c r="R4022" t="s">
        <v>8310</v>
      </c>
      <c r="S4022" s="15">
        <f t="shared" si="250"/>
        <v>42766.600497685184</v>
      </c>
      <c r="T4022" s="15">
        <f t="shared" si="251"/>
        <v>42796.600497685184</v>
      </c>
    </row>
    <row r="4023" spans="1:20" ht="48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>
        <f t="shared" si="248"/>
        <v>46.100628930817614</v>
      </c>
      <c r="P4023">
        <f t="shared" si="249"/>
        <v>7903590.1861702129</v>
      </c>
      <c r="Q4023" t="s">
        <v>8318</v>
      </c>
      <c r="R4023" t="s">
        <v>8320</v>
      </c>
      <c r="S4023" s="15">
        <f t="shared" si="250"/>
        <v>42766.626793981486</v>
      </c>
      <c r="T4023" s="15">
        <f t="shared" si="251"/>
        <v>42808.585127314815</v>
      </c>
    </row>
    <row r="4024" spans="1:20" ht="48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>
        <f t="shared" si="248"/>
        <v>118.8</v>
      </c>
      <c r="P4024">
        <f t="shared" si="249"/>
        <v>24358858.278688524</v>
      </c>
      <c r="Q4024" t="s">
        <v>8316</v>
      </c>
      <c r="R4024" t="s">
        <v>8317</v>
      </c>
      <c r="S4024" s="15">
        <f t="shared" si="250"/>
        <v>42766.805034722223</v>
      </c>
      <c r="T4024" s="15">
        <f t="shared" si="251"/>
        <v>42796.805034722223</v>
      </c>
    </row>
    <row r="4025" spans="1:20" ht="48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>
        <f t="shared" si="248"/>
        <v>806.4</v>
      </c>
      <c r="P4025">
        <f t="shared" si="249"/>
        <v>9115903.6809815951</v>
      </c>
      <c r="Q4025" t="s">
        <v>8332</v>
      </c>
      <c r="R4025" t="s">
        <v>8350</v>
      </c>
      <c r="S4025" s="15">
        <f t="shared" si="250"/>
        <v>42766.827546296292</v>
      </c>
      <c r="T4025" s="15">
        <f t="shared" si="251"/>
        <v>42796.827546296292</v>
      </c>
    </row>
    <row r="4026" spans="1:20" ht="48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>
        <f t="shared" si="248"/>
        <v>0.47727272727272729</v>
      </c>
      <c r="P4026">
        <f t="shared" si="249"/>
        <v>742951739</v>
      </c>
      <c r="Q4026" t="s">
        <v>8316</v>
      </c>
      <c r="R4026" t="s">
        <v>8356</v>
      </c>
      <c r="S4026" s="15">
        <f t="shared" si="250"/>
        <v>42766.956921296296</v>
      </c>
      <c r="T4026" s="15">
        <f t="shared" si="251"/>
        <v>42796.956921296296</v>
      </c>
    </row>
    <row r="4027" spans="1:20" ht="48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>
        <f t="shared" si="248"/>
        <v>1.9666666666666666</v>
      </c>
      <c r="P4027">
        <f t="shared" si="249"/>
        <v>1485909937</v>
      </c>
      <c r="Q4027" t="s">
        <v>8316</v>
      </c>
      <c r="R4027" t="s">
        <v>8317</v>
      </c>
      <c r="S4027" s="15">
        <f t="shared" si="250"/>
        <v>42767.031678240746</v>
      </c>
      <c r="T4027" s="15">
        <f t="shared" si="251"/>
        <v>42797.208333333328</v>
      </c>
    </row>
    <row r="4028" spans="1:20" ht="48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>
        <f t="shared" si="248"/>
        <v>49.381999999999998</v>
      </c>
      <c r="P4028">
        <f t="shared" si="249"/>
        <v>10613979.135714285</v>
      </c>
      <c r="Q4028" t="s">
        <v>8318</v>
      </c>
      <c r="R4028" t="s">
        <v>8320</v>
      </c>
      <c r="S4028" s="15">
        <f t="shared" si="250"/>
        <v>42767.577303240745</v>
      </c>
      <c r="T4028" s="15">
        <f t="shared" si="251"/>
        <v>42797.577303240745</v>
      </c>
    </row>
    <row r="4029" spans="1:20" ht="32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>
        <f t="shared" si="248"/>
        <v>11.436666666666667</v>
      </c>
      <c r="P4029">
        <f t="shared" si="249"/>
        <v>9776096.6315789465</v>
      </c>
      <c r="Q4029" t="s">
        <v>8318</v>
      </c>
      <c r="R4029" t="s">
        <v>8354</v>
      </c>
      <c r="S4029" s="15">
        <f t="shared" si="250"/>
        <v>42767.688518518517</v>
      </c>
      <c r="T4029" s="15">
        <f t="shared" si="251"/>
        <v>42806.791666666672</v>
      </c>
    </row>
    <row r="4030" spans="1:20" ht="48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>
        <f t="shared" si="248"/>
        <v>223.92500000000001</v>
      </c>
      <c r="P4030">
        <f t="shared" si="249"/>
        <v>4888080.4868421052</v>
      </c>
      <c r="Q4030" t="s">
        <v>8318</v>
      </c>
      <c r="R4030" t="s">
        <v>8354</v>
      </c>
      <c r="S4030" s="15">
        <f t="shared" si="250"/>
        <v>42767.801712962959</v>
      </c>
      <c r="T4030" s="15">
        <f t="shared" si="251"/>
        <v>42809</v>
      </c>
    </row>
    <row r="4031" spans="1:20" ht="48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t="e">
        <f t="shared" si="249"/>
        <v>#DIV/0!</v>
      </c>
      <c r="Q4031" t="s">
        <v>8309</v>
      </c>
      <c r="R4031" t="s">
        <v>8313</v>
      </c>
      <c r="S4031" s="15">
        <f t="shared" si="250"/>
        <v>42767.812893518523</v>
      </c>
      <c r="T4031" s="15">
        <f t="shared" si="251"/>
        <v>42797.833333333328</v>
      </c>
    </row>
    <row r="4032" spans="1:20" ht="48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>
        <f t="shared" si="248"/>
        <v>170.44444444444446</v>
      </c>
      <c r="P4032">
        <f t="shared" si="249"/>
        <v>16330003.868131869</v>
      </c>
      <c r="Q4032" t="s">
        <v>8316</v>
      </c>
      <c r="R4032" t="s">
        <v>8317</v>
      </c>
      <c r="S4032" s="15">
        <f t="shared" si="250"/>
        <v>42768.425370370373</v>
      </c>
      <c r="T4032" s="15">
        <f t="shared" si="251"/>
        <v>42798.425370370373</v>
      </c>
    </row>
    <row r="4033" spans="1:20" ht="48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>
        <f t="shared" si="248"/>
        <v>119.73333333333333</v>
      </c>
      <c r="P4033">
        <f t="shared" si="249"/>
        <v>59442625.079999998</v>
      </c>
      <c r="Q4033" t="s">
        <v>8332</v>
      </c>
      <c r="R4033" t="s">
        <v>8350</v>
      </c>
      <c r="S4033" s="15">
        <f t="shared" si="250"/>
        <v>42768.833645833336</v>
      </c>
      <c r="T4033" s="15">
        <f t="shared" si="251"/>
        <v>42780.833645833336</v>
      </c>
    </row>
    <row r="4034" spans="1:20" ht="48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(E4034/D4034)*100</f>
        <v>7.166666666666667</v>
      </c>
      <c r="P4034">
        <f t="shared" ref="P4034:P4097" si="253">(J4034/L4034)</f>
        <v>212296783</v>
      </c>
      <c r="Q4034" t="s">
        <v>8316</v>
      </c>
      <c r="R4034" t="s">
        <v>8317</v>
      </c>
      <c r="S4034" s="15">
        <f t="shared" ref="S4034:S4097" si="254">(((J4034/60)/60)/24)+DATE(1970,1,1)</f>
        <v>42768.97084490741</v>
      </c>
      <c r="T4034" s="15">
        <f t="shared" ref="T4034:T4097" si="255">(((I4034/60)/60)/24)+DATE(1970,1,1)</f>
        <v>42789.041666666672</v>
      </c>
    </row>
    <row r="4035" spans="1:20" ht="32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>
        <f t="shared" si="252"/>
        <v>102.18</v>
      </c>
      <c r="P4035">
        <f t="shared" si="253"/>
        <v>13269015</v>
      </c>
      <c r="Q4035" t="s">
        <v>8316</v>
      </c>
      <c r="R4035" t="s">
        <v>8317</v>
      </c>
      <c r="S4035" s="15">
        <f t="shared" si="254"/>
        <v>42769.574999999997</v>
      </c>
      <c r="T4035" s="15">
        <f t="shared" si="255"/>
        <v>42790.574999999997</v>
      </c>
    </row>
    <row r="4036" spans="1:20" ht="48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>
        <f t="shared" si="252"/>
        <v>106.5</v>
      </c>
      <c r="P4036">
        <f t="shared" si="253"/>
        <v>82563887.833333328</v>
      </c>
      <c r="Q4036" t="s">
        <v>8324</v>
      </c>
      <c r="R4036" t="s">
        <v>8353</v>
      </c>
      <c r="S4036" s="15">
        <f t="shared" si="254"/>
        <v>42769.809965277775</v>
      </c>
      <c r="T4036" s="15">
        <f t="shared" si="255"/>
        <v>42799.809965277775</v>
      </c>
    </row>
    <row r="4037" spans="1:20" ht="48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>
        <f t="shared" si="252"/>
        <v>100.84571428571429</v>
      </c>
      <c r="P4037">
        <f t="shared" si="253"/>
        <v>11432183.138461538</v>
      </c>
      <c r="Q4037" t="s">
        <v>8335</v>
      </c>
      <c r="R4037" t="s">
        <v>8351</v>
      </c>
      <c r="S4037" s="15">
        <f t="shared" si="254"/>
        <v>42770.201481481476</v>
      </c>
      <c r="T4037" s="15">
        <f t="shared" si="255"/>
        <v>42805.201481481476</v>
      </c>
    </row>
    <row r="4038" spans="1:20" ht="48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>
        <f t="shared" si="252"/>
        <v>24.117647058823529</v>
      </c>
      <c r="P4038">
        <f t="shared" si="253"/>
        <v>148619150.69999999</v>
      </c>
      <c r="Q4038" t="s">
        <v>8316</v>
      </c>
      <c r="R4038" t="s">
        <v>8317</v>
      </c>
      <c r="S4038" s="15">
        <f t="shared" si="254"/>
        <v>42770.290590277778</v>
      </c>
      <c r="T4038" s="15">
        <f t="shared" si="255"/>
        <v>42800.290590277778</v>
      </c>
    </row>
    <row r="4039" spans="1:20" ht="48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>
        <f t="shared" si="252"/>
        <v>125.02285714285715</v>
      </c>
      <c r="P4039">
        <f t="shared" si="253"/>
        <v>4971227.4481605347</v>
      </c>
      <c r="Q4039" t="s">
        <v>8309</v>
      </c>
      <c r="R4039" t="s">
        <v>8314</v>
      </c>
      <c r="S4039" s="15">
        <f t="shared" si="254"/>
        <v>42772.669062500005</v>
      </c>
      <c r="T4039" s="15">
        <f t="shared" si="255"/>
        <v>42802.875</v>
      </c>
    </row>
    <row r="4040" spans="1:20" ht="48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>
        <f t="shared" si="252"/>
        <v>114.99999999999999</v>
      </c>
      <c r="P4040">
        <f t="shared" si="253"/>
        <v>46450195.40625</v>
      </c>
      <c r="Q4040" t="s">
        <v>8337</v>
      </c>
      <c r="R4040" t="s">
        <v>8338</v>
      </c>
      <c r="S4040" s="15">
        <f t="shared" si="254"/>
        <v>42772.776076388895</v>
      </c>
      <c r="T4040" s="15">
        <f t="shared" si="255"/>
        <v>42805.561805555553</v>
      </c>
    </row>
    <row r="4041" spans="1:20" ht="32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>
        <f t="shared" si="252"/>
        <v>100.84</v>
      </c>
      <c r="P4041">
        <f t="shared" si="253"/>
        <v>25193410.237288136</v>
      </c>
      <c r="Q4041" t="s">
        <v>8316</v>
      </c>
      <c r="R4041" t="s">
        <v>8317</v>
      </c>
      <c r="S4041" s="15">
        <f t="shared" si="254"/>
        <v>42772.833379629628</v>
      </c>
      <c r="T4041" s="15">
        <f t="shared" si="255"/>
        <v>42806.875</v>
      </c>
    </row>
    <row r="4042" spans="1:20" ht="48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>
        <f t="shared" si="252"/>
        <v>153.1</v>
      </c>
      <c r="P4042">
        <f t="shared" si="253"/>
        <v>28045774.584905662</v>
      </c>
      <c r="Q4042" t="s">
        <v>8332</v>
      </c>
      <c r="R4042" t="s">
        <v>8350</v>
      </c>
      <c r="S4042" s="15">
        <f t="shared" si="254"/>
        <v>42773.005243055552</v>
      </c>
      <c r="T4042" s="15">
        <f t="shared" si="255"/>
        <v>42787.005243055552</v>
      </c>
    </row>
    <row r="4043" spans="1:20" ht="32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>
        <f t="shared" si="252"/>
        <v>10.539393939393939</v>
      </c>
      <c r="P4043">
        <f t="shared" si="253"/>
        <v>185813094.75</v>
      </c>
      <c r="Q4043" t="s">
        <v>8316</v>
      </c>
      <c r="R4043" t="s">
        <v>8356</v>
      </c>
      <c r="S4043" s="15">
        <f t="shared" si="254"/>
        <v>42773.916180555556</v>
      </c>
      <c r="T4043" s="15">
        <f t="shared" si="255"/>
        <v>42818.874513888892</v>
      </c>
    </row>
    <row r="4044" spans="1:20" ht="48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>
        <f t="shared" si="252"/>
        <v>101.42212307692309</v>
      </c>
      <c r="P4044">
        <f t="shared" si="253"/>
        <v>1681586.5203619909</v>
      </c>
      <c r="Q4044" t="s">
        <v>8324</v>
      </c>
      <c r="R4044" t="s">
        <v>8346</v>
      </c>
      <c r="S4044" s="15">
        <f t="shared" si="254"/>
        <v>42774.121342592596</v>
      </c>
      <c r="T4044" s="15">
        <f t="shared" si="255"/>
        <v>42823.083333333328</v>
      </c>
    </row>
    <row r="4045" spans="1:20" ht="32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>
        <f t="shared" si="252"/>
        <v>0</v>
      </c>
      <c r="P4045" t="e">
        <f t="shared" si="253"/>
        <v>#DIV/0!</v>
      </c>
      <c r="Q4045" t="s">
        <v>8321</v>
      </c>
      <c r="R4045" t="s">
        <v>8357</v>
      </c>
      <c r="S4045" s="15">
        <f t="shared" si="254"/>
        <v>42774.447777777779</v>
      </c>
      <c r="T4045" s="15">
        <f t="shared" si="255"/>
        <v>42804.447777777779</v>
      </c>
    </row>
    <row r="4046" spans="1:20" ht="32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>
        <f t="shared" si="252"/>
        <v>137.4</v>
      </c>
      <c r="P4046">
        <f t="shared" si="253"/>
        <v>18817287.544303797</v>
      </c>
      <c r="Q4046" t="s">
        <v>8332</v>
      </c>
      <c r="R4046" t="s">
        <v>8350</v>
      </c>
      <c r="S4046" s="15">
        <f t="shared" si="254"/>
        <v>42774.621712962966</v>
      </c>
      <c r="T4046" s="15">
        <f t="shared" si="255"/>
        <v>42804.621712962966</v>
      </c>
    </row>
    <row r="4047" spans="1:20" ht="48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>
        <f t="shared" si="252"/>
        <v>2.0529999999999999</v>
      </c>
      <c r="P4047">
        <f t="shared" si="253"/>
        <v>28588085.28846154</v>
      </c>
      <c r="Q4047" t="s">
        <v>8318</v>
      </c>
      <c r="R4047" t="s">
        <v>8354</v>
      </c>
      <c r="S4047" s="15">
        <f t="shared" si="254"/>
        <v>42774.792071759264</v>
      </c>
      <c r="T4047" s="15">
        <f t="shared" si="255"/>
        <v>42804.792071759264</v>
      </c>
    </row>
    <row r="4048" spans="1:20" ht="48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>
        <f t="shared" si="252"/>
        <v>1</v>
      </c>
      <c r="P4048">
        <f t="shared" si="253"/>
        <v>1486613332</v>
      </c>
      <c r="Q4048" t="s">
        <v>8330</v>
      </c>
      <c r="R4048" t="s">
        <v>8331</v>
      </c>
      <c r="S4048" s="15">
        <f t="shared" si="254"/>
        <v>42775.172824074078</v>
      </c>
      <c r="T4048" s="15">
        <f t="shared" si="255"/>
        <v>42800.172824074078</v>
      </c>
    </row>
    <row r="4049" spans="1:20" ht="48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>
        <f t="shared" si="252"/>
        <v>112.92973333333333</v>
      </c>
      <c r="P4049">
        <f t="shared" si="253"/>
        <v>1291594.7923544743</v>
      </c>
      <c r="Q4049" t="s">
        <v>8309</v>
      </c>
      <c r="R4049" t="s">
        <v>8314</v>
      </c>
      <c r="S4049" s="15">
        <f t="shared" si="254"/>
        <v>42775.314884259264</v>
      </c>
      <c r="T4049" s="15">
        <f t="shared" si="255"/>
        <v>42808.956250000003</v>
      </c>
    </row>
    <row r="4050" spans="1:20" ht="8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>
        <f t="shared" si="252"/>
        <v>121.2</v>
      </c>
      <c r="P4050">
        <f t="shared" si="253"/>
        <v>20647817.930555556</v>
      </c>
      <c r="Q4050" t="s">
        <v>8316</v>
      </c>
      <c r="R4050" t="s">
        <v>8317</v>
      </c>
      <c r="S4050" s="15">
        <f t="shared" si="254"/>
        <v>42775.51494212963</v>
      </c>
      <c r="T4050" s="15">
        <f t="shared" si="255"/>
        <v>42805.51494212963</v>
      </c>
    </row>
    <row r="4051" spans="1:20" ht="48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>
        <f t="shared" si="252"/>
        <v>103.73000000000002</v>
      </c>
      <c r="P4051">
        <f t="shared" si="253"/>
        <v>12927493.852173913</v>
      </c>
      <c r="Q4051" t="s">
        <v>8316</v>
      </c>
      <c r="R4051" t="s">
        <v>8356</v>
      </c>
      <c r="S4051" s="15">
        <f t="shared" si="254"/>
        <v>42775.733715277776</v>
      </c>
      <c r="T4051" s="15">
        <f t="shared" si="255"/>
        <v>42793.207638888889</v>
      </c>
    </row>
    <row r="4052" spans="1:20" ht="48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>
        <f t="shared" si="252"/>
        <v>37.75</v>
      </c>
      <c r="P4052">
        <f t="shared" si="253"/>
        <v>106191550.57142857</v>
      </c>
      <c r="Q4052" t="s">
        <v>8316</v>
      </c>
      <c r="R4052" t="s">
        <v>8317</v>
      </c>
      <c r="S4052" s="15">
        <f t="shared" si="254"/>
        <v>42775.964212962965</v>
      </c>
      <c r="T4052" s="15">
        <f t="shared" si="255"/>
        <v>42795.791666666672</v>
      </c>
    </row>
    <row r="4053" spans="1:20" ht="48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>
        <f t="shared" si="252"/>
        <v>102.60000000000001</v>
      </c>
      <c r="P4053">
        <f t="shared" si="253"/>
        <v>7663360.3865979379</v>
      </c>
      <c r="Q4053" t="s">
        <v>8332</v>
      </c>
      <c r="R4053" t="s">
        <v>8350</v>
      </c>
      <c r="S4053" s="15">
        <f t="shared" si="254"/>
        <v>42776.082349537035</v>
      </c>
      <c r="T4053" s="15">
        <f t="shared" si="255"/>
        <v>42806.082349537035</v>
      </c>
    </row>
    <row r="4054" spans="1:20" ht="48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>
        <f t="shared" si="252"/>
        <v>1801.64</v>
      </c>
      <c r="P4054">
        <f t="shared" si="253"/>
        <v>1648276.7882483371</v>
      </c>
      <c r="Q4054" t="s">
        <v>8332</v>
      </c>
      <c r="R4054" t="s">
        <v>8350</v>
      </c>
      <c r="S4054" s="15">
        <f t="shared" si="254"/>
        <v>42776.704432870371</v>
      </c>
      <c r="T4054" s="15">
        <f t="shared" si="255"/>
        <v>42801.208333333328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>
        <f t="shared" si="252"/>
        <v>0.106</v>
      </c>
      <c r="P4055">
        <f t="shared" si="253"/>
        <v>371730930.5</v>
      </c>
      <c r="Q4055" t="s">
        <v>8318</v>
      </c>
      <c r="R4055" t="s">
        <v>8320</v>
      </c>
      <c r="S4055" s="15">
        <f t="shared" si="254"/>
        <v>42778.765300925923</v>
      </c>
      <c r="T4055" s="15">
        <f t="shared" si="255"/>
        <v>42808.723634259266</v>
      </c>
    </row>
    <row r="4056" spans="1:20" ht="32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>
        <f t="shared" si="252"/>
        <v>0</v>
      </c>
      <c r="P4056" t="e">
        <f t="shared" si="253"/>
        <v>#DIV/0!</v>
      </c>
      <c r="Q4056" t="s">
        <v>8324</v>
      </c>
      <c r="R4056" t="s">
        <v>8346</v>
      </c>
      <c r="S4056" s="15">
        <f t="shared" si="254"/>
        <v>42779.21365740741</v>
      </c>
      <c r="T4056" s="15">
        <f t="shared" si="255"/>
        <v>42839.171990740739</v>
      </c>
    </row>
    <row r="4057" spans="1:20" ht="48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>
        <f t="shared" si="252"/>
        <v>118.91891891891892</v>
      </c>
      <c r="P4057">
        <f t="shared" si="253"/>
        <v>29156798.607843138</v>
      </c>
      <c r="Q4057" t="s">
        <v>8316</v>
      </c>
      <c r="R4057" t="s">
        <v>8317</v>
      </c>
      <c r="S4057" s="15">
        <f t="shared" si="254"/>
        <v>42779.610289351855</v>
      </c>
      <c r="T4057" s="15">
        <f t="shared" si="255"/>
        <v>42794</v>
      </c>
    </row>
    <row r="4058" spans="1:20" ht="48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>
        <f t="shared" si="252"/>
        <v>115.45</v>
      </c>
      <c r="P4058">
        <f t="shared" si="253"/>
        <v>7994744.5698924735</v>
      </c>
      <c r="Q4058" t="s">
        <v>8335</v>
      </c>
      <c r="R4058" t="s">
        <v>8351</v>
      </c>
      <c r="S4058" s="15">
        <f t="shared" si="254"/>
        <v>42779.908449074079</v>
      </c>
      <c r="T4058" s="15">
        <f t="shared" si="255"/>
        <v>42799.908449074079</v>
      </c>
    </row>
    <row r="4059" spans="1:20" ht="32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>
        <f t="shared" si="252"/>
        <v>110.44428571428573</v>
      </c>
      <c r="P4059">
        <f t="shared" si="253"/>
        <v>21244032.657142859</v>
      </c>
      <c r="Q4059" t="s">
        <v>8337</v>
      </c>
      <c r="R4059" t="s">
        <v>8338</v>
      </c>
      <c r="S4059" s="15">
        <f t="shared" si="254"/>
        <v>42780.600532407407</v>
      </c>
      <c r="T4059" s="15">
        <f t="shared" si="255"/>
        <v>42808.558865740735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>
        <f t="shared" si="252"/>
        <v>16.055</v>
      </c>
      <c r="P4060">
        <f t="shared" si="253"/>
        <v>99139444.066666663</v>
      </c>
      <c r="Q4060" t="s">
        <v>8318</v>
      </c>
      <c r="R4060" t="s">
        <v>8320</v>
      </c>
      <c r="S4060" s="15">
        <f t="shared" si="254"/>
        <v>42780.709039351852</v>
      </c>
      <c r="T4060" s="15">
        <f t="shared" si="255"/>
        <v>42810.667372685188</v>
      </c>
    </row>
    <row r="4061" spans="1:20" ht="48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>
        <f t="shared" si="252"/>
        <v>118.88888888888889</v>
      </c>
      <c r="P4061">
        <f t="shared" si="253"/>
        <v>74354718</v>
      </c>
      <c r="Q4061" t="s">
        <v>8316</v>
      </c>
      <c r="R4061" t="s">
        <v>8356</v>
      </c>
      <c r="S4061" s="15">
        <f t="shared" si="254"/>
        <v>42780.740277777775</v>
      </c>
      <c r="T4061" s="15">
        <f t="shared" si="255"/>
        <v>42795.083333333328</v>
      </c>
    </row>
    <row r="4062" spans="1:20" ht="48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>
        <f t="shared" si="252"/>
        <v>108.60666666666667</v>
      </c>
      <c r="P4062">
        <f t="shared" si="253"/>
        <v>12710271.29059829</v>
      </c>
      <c r="Q4062" t="s">
        <v>8316</v>
      </c>
      <c r="R4062" t="s">
        <v>8317</v>
      </c>
      <c r="S4062" s="15">
        <f t="shared" si="254"/>
        <v>42780.825706018513</v>
      </c>
      <c r="T4062" s="15">
        <f t="shared" si="255"/>
        <v>42810.784039351856</v>
      </c>
    </row>
    <row r="4063" spans="1:20" ht="16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>
        <f t="shared" si="252"/>
        <v>100</v>
      </c>
      <c r="P4063">
        <f t="shared" si="253"/>
        <v>106222273.57142857</v>
      </c>
      <c r="Q4063" t="s">
        <v>8324</v>
      </c>
      <c r="R4063" t="s">
        <v>8346</v>
      </c>
      <c r="S4063" s="15">
        <f t="shared" si="254"/>
        <v>42780.942476851851</v>
      </c>
      <c r="T4063" s="15">
        <f t="shared" si="255"/>
        <v>42810.900810185187</v>
      </c>
    </row>
    <row r="4064" spans="1:20" ht="48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>
        <f t="shared" si="252"/>
        <v>220.35999999999999</v>
      </c>
      <c r="P4064">
        <f t="shared" si="253"/>
        <v>10116763.551020408</v>
      </c>
      <c r="Q4064" t="s">
        <v>8332</v>
      </c>
      <c r="R4064" t="s">
        <v>8350</v>
      </c>
      <c r="S4064" s="15">
        <f t="shared" si="254"/>
        <v>42781.549097222218</v>
      </c>
      <c r="T4064" s="15">
        <f t="shared" si="255"/>
        <v>42806.507430555561</v>
      </c>
    </row>
    <row r="4065" spans="1:20" ht="48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>
        <f t="shared" si="252"/>
        <v>0</v>
      </c>
      <c r="P4065" t="e">
        <f t="shared" si="253"/>
        <v>#DIV/0!</v>
      </c>
      <c r="Q4065" t="s">
        <v>8337</v>
      </c>
      <c r="R4065" t="s">
        <v>8342</v>
      </c>
      <c r="S4065" s="15">
        <f t="shared" si="254"/>
        <v>42782.426875000005</v>
      </c>
      <c r="T4065" s="15">
        <f t="shared" si="255"/>
        <v>42789.426875000005</v>
      </c>
    </row>
    <row r="4066" spans="1:20" ht="48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>
        <f t="shared" si="252"/>
        <v>143.33333333333334</v>
      </c>
      <c r="P4066">
        <f t="shared" si="253"/>
        <v>59493171.68</v>
      </c>
      <c r="Q4066" t="s">
        <v>8316</v>
      </c>
      <c r="R4066" t="s">
        <v>8356</v>
      </c>
      <c r="S4066" s="15">
        <f t="shared" si="254"/>
        <v>42783.459398148145</v>
      </c>
      <c r="T4066" s="15">
        <f t="shared" si="255"/>
        <v>42797.459398148145</v>
      </c>
    </row>
    <row r="4067" spans="1:20" ht="48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>
        <f t="shared" si="252"/>
        <v>1.6363636363636365</v>
      </c>
      <c r="P4067">
        <f t="shared" si="253"/>
        <v>495777979.66666669</v>
      </c>
      <c r="Q4067" t="s">
        <v>8316</v>
      </c>
      <c r="R4067" t="s">
        <v>8317</v>
      </c>
      <c r="S4067" s="15">
        <f t="shared" si="254"/>
        <v>42783.513182870374</v>
      </c>
      <c r="T4067" s="15">
        <f t="shared" si="255"/>
        <v>42813.471516203703</v>
      </c>
    </row>
    <row r="4068" spans="1:20" ht="32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>
        <f t="shared" si="252"/>
        <v>109.125</v>
      </c>
      <c r="P4068">
        <f t="shared" si="253"/>
        <v>14726337.03960396</v>
      </c>
      <c r="Q4068" t="s">
        <v>8324</v>
      </c>
      <c r="R4068" t="s">
        <v>8346</v>
      </c>
      <c r="S4068" s="15">
        <f t="shared" si="254"/>
        <v>42783.815289351856</v>
      </c>
      <c r="T4068" s="15">
        <f t="shared" si="255"/>
        <v>42811.773622685185</v>
      </c>
    </row>
    <row r="4069" spans="1:20" ht="48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>
        <f t="shared" si="252"/>
        <v>5.4</v>
      </c>
      <c r="P4069">
        <f t="shared" si="253"/>
        <v>247914293.33333334</v>
      </c>
      <c r="Q4069" t="s">
        <v>8316</v>
      </c>
      <c r="R4069" t="s">
        <v>8317</v>
      </c>
      <c r="S4069" s="15">
        <f t="shared" si="254"/>
        <v>42785.270370370374</v>
      </c>
      <c r="T4069" s="15">
        <f t="shared" si="255"/>
        <v>42819.189583333333</v>
      </c>
    </row>
    <row r="4070" spans="1:20" ht="48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>
        <f t="shared" si="252"/>
        <v>2.4777777777777779</v>
      </c>
      <c r="P4070">
        <f t="shared" si="253"/>
        <v>495849600.66666669</v>
      </c>
      <c r="Q4070" t="s">
        <v>8321</v>
      </c>
      <c r="R4070" t="s">
        <v>8343</v>
      </c>
      <c r="S4070" s="15">
        <f t="shared" si="254"/>
        <v>42786.000023148154</v>
      </c>
      <c r="T4070" s="15">
        <f t="shared" si="255"/>
        <v>42826.165972222225</v>
      </c>
    </row>
    <row r="4071" spans="1:20" ht="32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>
        <f t="shared" si="252"/>
        <v>3.3333333333333333E-2</v>
      </c>
      <c r="P4071">
        <f t="shared" si="253"/>
        <v>1487579060</v>
      </c>
      <c r="Q4071" t="s">
        <v>8316</v>
      </c>
      <c r="R4071" t="s">
        <v>8317</v>
      </c>
      <c r="S4071" s="15">
        <f t="shared" si="254"/>
        <v>42786.350231481483</v>
      </c>
      <c r="T4071" s="15">
        <f t="shared" si="255"/>
        <v>42846.308564814812</v>
      </c>
    </row>
    <row r="4072" spans="1:20" ht="48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>
        <f t="shared" si="252"/>
        <v>6.0263157894736841</v>
      </c>
      <c r="P4072">
        <f t="shared" si="253"/>
        <v>212529959.14285713</v>
      </c>
      <c r="Q4072" t="s">
        <v>8316</v>
      </c>
      <c r="R4072" t="s">
        <v>8356</v>
      </c>
      <c r="S4072" s="15">
        <f t="shared" si="254"/>
        <v>42787.862430555557</v>
      </c>
      <c r="T4072" s="15">
        <f t="shared" si="255"/>
        <v>42830.820763888885</v>
      </c>
    </row>
    <row r="4073" spans="1:20" ht="48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>
        <f t="shared" si="252"/>
        <v>47.8</v>
      </c>
      <c r="P4073">
        <f t="shared" si="253"/>
        <v>99182311.13333334</v>
      </c>
      <c r="Q4073" t="s">
        <v>8324</v>
      </c>
      <c r="R4073" t="s">
        <v>8346</v>
      </c>
      <c r="S4073" s="15">
        <f t="shared" si="254"/>
        <v>42788.151238425926</v>
      </c>
      <c r="T4073" s="15">
        <f t="shared" si="255"/>
        <v>42820.999305555553</v>
      </c>
    </row>
    <row r="4074" spans="1:20" ht="48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>
        <f t="shared" si="252"/>
        <v>102.85714285714285</v>
      </c>
      <c r="P4074">
        <f t="shared" si="253"/>
        <v>99182881.533333331</v>
      </c>
      <c r="Q4074" t="s">
        <v>8324</v>
      </c>
      <c r="R4074" t="s">
        <v>8346</v>
      </c>
      <c r="S4074" s="15">
        <f t="shared" si="254"/>
        <v>42788.2502662037</v>
      </c>
      <c r="T4074" s="15">
        <f t="shared" si="255"/>
        <v>42818.208599537036</v>
      </c>
    </row>
    <row r="4075" spans="1:20" ht="48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>
        <f t="shared" si="252"/>
        <v>108</v>
      </c>
      <c r="P4075">
        <f t="shared" si="253"/>
        <v>92985652.125</v>
      </c>
      <c r="Q4075" t="s">
        <v>8316</v>
      </c>
      <c r="R4075" t="s">
        <v>8317</v>
      </c>
      <c r="S4075" s="15">
        <f t="shared" si="254"/>
        <v>42788.565208333333</v>
      </c>
      <c r="T4075" s="15">
        <f t="shared" si="255"/>
        <v>42818.523541666669</v>
      </c>
    </row>
    <row r="4076" spans="1:20" ht="48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>
        <f t="shared" si="252"/>
        <v>127.8</v>
      </c>
      <c r="P4076">
        <f t="shared" si="253"/>
        <v>67629452.454545453</v>
      </c>
      <c r="Q4076" t="s">
        <v>8316</v>
      </c>
      <c r="R4076" t="s">
        <v>8317</v>
      </c>
      <c r="S4076" s="15">
        <f t="shared" si="254"/>
        <v>42789.462430555555</v>
      </c>
      <c r="T4076" s="15">
        <f t="shared" si="255"/>
        <v>42825.957638888889</v>
      </c>
    </row>
    <row r="4077" spans="1:20" ht="48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t="s">
        <v>8316</v>
      </c>
      <c r="R4077" t="s">
        <v>8356</v>
      </c>
      <c r="S4077" s="15">
        <f t="shared" si="254"/>
        <v>42790.583368055552</v>
      </c>
      <c r="T4077" s="15">
        <f t="shared" si="255"/>
        <v>42810.541701388895</v>
      </c>
    </row>
    <row r="4078" spans="1:20" ht="32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>
        <f t="shared" si="252"/>
        <v>20.733333333333334</v>
      </c>
      <c r="P4078">
        <f t="shared" si="253"/>
        <v>24392965.327868853</v>
      </c>
      <c r="Q4078" t="s">
        <v>8335</v>
      </c>
      <c r="R4078" t="s">
        <v>8351</v>
      </c>
      <c r="S4078" s="15">
        <f t="shared" si="254"/>
        <v>42790.885243055556</v>
      </c>
      <c r="T4078" s="15">
        <f t="shared" si="255"/>
        <v>42820.843576388885</v>
      </c>
    </row>
    <row r="4079" spans="1:20" ht="48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>
        <f t="shared" si="252"/>
        <v>0</v>
      </c>
      <c r="P4079" t="e">
        <f t="shared" si="253"/>
        <v>#DIV/0!</v>
      </c>
      <c r="Q4079" t="s">
        <v>8318</v>
      </c>
      <c r="R4079" t="s">
        <v>8319</v>
      </c>
      <c r="S4079" s="15">
        <f t="shared" si="254"/>
        <v>42790.895567129628</v>
      </c>
      <c r="T4079" s="15">
        <f t="shared" si="255"/>
        <v>42820.853900462964</v>
      </c>
    </row>
    <row r="4080" spans="1:20" ht="48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>
        <f t="shared" si="252"/>
        <v>0.05</v>
      </c>
      <c r="P4080">
        <f t="shared" si="253"/>
        <v>1488038674</v>
      </c>
      <c r="Q4080" t="s">
        <v>8324</v>
      </c>
      <c r="R4080" t="s">
        <v>8346</v>
      </c>
      <c r="S4080" s="15">
        <f t="shared" si="254"/>
        <v>42791.669837962967</v>
      </c>
      <c r="T4080" s="15">
        <f t="shared" si="255"/>
        <v>42821.191666666666</v>
      </c>
    </row>
    <row r="4081" spans="1:20" ht="48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>
        <f t="shared" si="252"/>
        <v>0.36</v>
      </c>
      <c r="P4081">
        <f t="shared" si="253"/>
        <v>1488140119</v>
      </c>
      <c r="Q4081" t="s">
        <v>8324</v>
      </c>
      <c r="R4081" t="s">
        <v>8346</v>
      </c>
      <c r="S4081" s="15">
        <f t="shared" si="254"/>
        <v>42792.843969907408</v>
      </c>
      <c r="T4081" s="15">
        <f t="shared" si="255"/>
        <v>42852.802303240736</v>
      </c>
    </row>
    <row r="4082" spans="1:20" ht="48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>
        <f t="shared" si="252"/>
        <v>100</v>
      </c>
      <c r="P4082">
        <f t="shared" si="253"/>
        <v>212602021.57142857</v>
      </c>
      <c r="Q4082" t="s">
        <v>8324</v>
      </c>
      <c r="R4082" t="s">
        <v>8325</v>
      </c>
      <c r="S4082" s="15">
        <f t="shared" si="254"/>
        <v>42793.700821759259</v>
      </c>
      <c r="T4082" s="15">
        <f t="shared" si="255"/>
        <v>42796.700821759259</v>
      </c>
    </row>
    <row r="4083" spans="1:20" ht="48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>
        <f t="shared" si="252"/>
        <v>8</v>
      </c>
      <c r="P4083">
        <f t="shared" si="253"/>
        <v>212605990.14285713</v>
      </c>
      <c r="Q4083" t="s">
        <v>8335</v>
      </c>
      <c r="R4083" t="s">
        <v>8351</v>
      </c>
      <c r="S4083" s="15">
        <f t="shared" si="254"/>
        <v>42794.022349537037</v>
      </c>
      <c r="T4083" s="15">
        <f t="shared" si="255"/>
        <v>42823.980682870373</v>
      </c>
    </row>
    <row r="4084" spans="1:20" ht="48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>
        <f t="shared" si="252"/>
        <v>0</v>
      </c>
      <c r="P4084" t="e">
        <f t="shared" si="253"/>
        <v>#DIV/0!</v>
      </c>
      <c r="Q4084" t="s">
        <v>8321</v>
      </c>
      <c r="R4084" t="s">
        <v>8340</v>
      </c>
      <c r="S4084" s="15">
        <f t="shared" si="254"/>
        <v>42795.696145833332</v>
      </c>
      <c r="T4084" s="15">
        <f t="shared" si="255"/>
        <v>42840.654479166667</v>
      </c>
    </row>
    <row r="4085" spans="1:20" ht="48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>
        <f t="shared" si="252"/>
        <v>33.473333333333329</v>
      </c>
      <c r="P4085">
        <f t="shared" si="253"/>
        <v>39168079.157894738</v>
      </c>
      <c r="Q4085" t="s">
        <v>8324</v>
      </c>
      <c r="R4085" t="s">
        <v>8346</v>
      </c>
      <c r="S4085" s="15">
        <f t="shared" si="254"/>
        <v>42795.701481481476</v>
      </c>
      <c r="T4085" s="15">
        <f t="shared" si="255"/>
        <v>42828.041666666672</v>
      </c>
    </row>
    <row r="4086" spans="1:20" ht="48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>
        <f t="shared" si="252"/>
        <v>0</v>
      </c>
      <c r="P4086" t="e">
        <f t="shared" si="253"/>
        <v>#DIV/0!</v>
      </c>
      <c r="Q4086" t="s">
        <v>8324</v>
      </c>
      <c r="R4086" t="s">
        <v>8346</v>
      </c>
      <c r="S4086" s="15">
        <f t="shared" si="254"/>
        <v>42796.069571759261</v>
      </c>
      <c r="T4086" s="15">
        <f t="shared" si="255"/>
        <v>42826.027905092589</v>
      </c>
    </row>
    <row r="4087" spans="1:20" ht="48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>
        <f t="shared" si="252"/>
        <v>26.06</v>
      </c>
      <c r="P4087">
        <f t="shared" si="253"/>
        <v>18840746.708860759</v>
      </c>
      <c r="Q4087" t="s">
        <v>8324</v>
      </c>
      <c r="R4087" t="s">
        <v>8346</v>
      </c>
      <c r="S4087" s="15">
        <f t="shared" si="254"/>
        <v>42796.071643518517</v>
      </c>
      <c r="T4087" s="15">
        <f t="shared" si="255"/>
        <v>42826.166666666672</v>
      </c>
    </row>
    <row r="4088" spans="1:20" ht="80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>
        <f t="shared" si="252"/>
        <v>0</v>
      </c>
      <c r="P4088" t="e">
        <f t="shared" si="253"/>
        <v>#DIV/0!</v>
      </c>
      <c r="Q4088" t="s">
        <v>8324</v>
      </c>
      <c r="R4088" t="s">
        <v>8346</v>
      </c>
      <c r="S4088" s="15">
        <f t="shared" si="254"/>
        <v>42796.207870370374</v>
      </c>
      <c r="T4088" s="15">
        <f t="shared" si="255"/>
        <v>42820.147916666669</v>
      </c>
    </row>
    <row r="4089" spans="1:20" ht="64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>
        <f t="shared" si="252"/>
        <v>75.400000000000006</v>
      </c>
      <c r="P4089">
        <f t="shared" si="253"/>
        <v>49615310.233333334</v>
      </c>
      <c r="Q4089" t="s">
        <v>8316</v>
      </c>
      <c r="R4089" t="s">
        <v>8317</v>
      </c>
      <c r="S4089" s="15">
        <f t="shared" si="254"/>
        <v>42796.538275462968</v>
      </c>
      <c r="T4089" s="15">
        <f t="shared" si="255"/>
        <v>42813.25</v>
      </c>
    </row>
    <row r="4090" spans="1:20" ht="32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>
        <f t="shared" si="252"/>
        <v>10.5</v>
      </c>
      <c r="P4090">
        <f t="shared" si="253"/>
        <v>124039313.83333333</v>
      </c>
      <c r="Q4090" t="s">
        <v>8316</v>
      </c>
      <c r="R4090" t="s">
        <v>8317</v>
      </c>
      <c r="S4090" s="15">
        <f t="shared" si="254"/>
        <v>42796.682476851856</v>
      </c>
      <c r="T4090" s="15">
        <f t="shared" si="255"/>
        <v>42841.640810185185</v>
      </c>
    </row>
    <row r="4091" spans="1:20" ht="48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>
        <f t="shared" si="252"/>
        <v>39.120962394619681</v>
      </c>
      <c r="P4091">
        <f t="shared" si="253"/>
        <v>23260851.578125</v>
      </c>
      <c r="Q4091" t="s">
        <v>8335</v>
      </c>
      <c r="R4091" t="s">
        <v>8351</v>
      </c>
      <c r="S4091" s="15">
        <f t="shared" si="254"/>
        <v>42799.260428240741</v>
      </c>
      <c r="T4091" s="15">
        <f t="shared" si="255"/>
        <v>42829.21876157407</v>
      </c>
    </row>
    <row r="4092" spans="1:20" ht="48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>
        <f t="shared" si="252"/>
        <v>22.5</v>
      </c>
      <c r="P4092">
        <f t="shared" si="253"/>
        <v>124068384.91666667</v>
      </c>
      <c r="Q4092" t="s">
        <v>8316</v>
      </c>
      <c r="R4092" t="s">
        <v>8317</v>
      </c>
      <c r="S4092" s="15">
        <f t="shared" si="254"/>
        <v>42800.720127314817</v>
      </c>
      <c r="T4092" s="15">
        <f t="shared" si="255"/>
        <v>42821.678460648152</v>
      </c>
    </row>
    <row r="4093" spans="1:20" ht="48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>
        <f t="shared" si="252"/>
        <v>930250</v>
      </c>
      <c r="P4093">
        <f t="shared" si="253"/>
        <v>731608.49631449627</v>
      </c>
      <c r="Q4093" t="s">
        <v>8332</v>
      </c>
      <c r="R4093" t="s">
        <v>8350</v>
      </c>
      <c r="S4093" s="15">
        <f t="shared" si="254"/>
        <v>42800.751041666663</v>
      </c>
      <c r="T4093" s="15">
        <f t="shared" si="255"/>
        <v>42807.125</v>
      </c>
    </row>
    <row r="4094" spans="1:20" ht="64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>
        <f t="shared" si="252"/>
        <v>51.6</v>
      </c>
      <c r="P4094">
        <f t="shared" si="253"/>
        <v>186102936</v>
      </c>
      <c r="Q4094" t="s">
        <v>8316</v>
      </c>
      <c r="R4094" t="s">
        <v>8317</v>
      </c>
      <c r="S4094" s="15">
        <f t="shared" si="254"/>
        <v>42800.753333333334</v>
      </c>
      <c r="T4094" s="15">
        <f t="shared" si="255"/>
        <v>42841.833333333328</v>
      </c>
    </row>
    <row r="4095" spans="1:20" ht="48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>
        <f t="shared" si="252"/>
        <v>34.410000000000004</v>
      </c>
      <c r="P4095">
        <f t="shared" si="253"/>
        <v>57262602.961538464</v>
      </c>
      <c r="Q4095" t="s">
        <v>8316</v>
      </c>
      <c r="R4095" t="s">
        <v>8356</v>
      </c>
      <c r="S4095" s="15">
        <f t="shared" si="254"/>
        <v>42800.801817129628</v>
      </c>
      <c r="T4095" s="15">
        <f t="shared" si="255"/>
        <v>42830.760150462964</v>
      </c>
    </row>
    <row r="4096" spans="1:20" ht="48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>
        <f t="shared" si="252"/>
        <v>11.708333333333334</v>
      </c>
      <c r="P4096">
        <f t="shared" si="253"/>
        <v>64732500.608695649</v>
      </c>
      <c r="Q4096" t="s">
        <v>8324</v>
      </c>
      <c r="R4096" t="s">
        <v>8346</v>
      </c>
      <c r="S4096" s="15">
        <f t="shared" si="254"/>
        <v>42801.031412037039</v>
      </c>
      <c r="T4096" s="15">
        <f t="shared" si="255"/>
        <v>42835.041666666672</v>
      </c>
    </row>
    <row r="4097" spans="1:20" ht="48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>
        <f t="shared" si="252"/>
        <v>25.4</v>
      </c>
      <c r="P4097">
        <f t="shared" si="253"/>
        <v>135352912.90909091</v>
      </c>
      <c r="Q4097" t="s">
        <v>8324</v>
      </c>
      <c r="R4097" t="s">
        <v>8346</v>
      </c>
      <c r="S4097" s="15">
        <f t="shared" si="254"/>
        <v>42801.43104166667</v>
      </c>
      <c r="T4097" s="15">
        <f t="shared" si="255"/>
        <v>42831.389374999999</v>
      </c>
    </row>
    <row r="4098" spans="1:20" ht="48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>
        <f t="shared" ref="O4098:O4115" si="256">(E4098/D4098)*100</f>
        <v>46.176470588235297</v>
      </c>
      <c r="P4098">
        <f t="shared" ref="P4098:P4115" si="257">(J4098/L4098)</f>
        <v>32367646.391304348</v>
      </c>
      <c r="Q4098" t="s">
        <v>8316</v>
      </c>
      <c r="R4098" t="s">
        <v>8356</v>
      </c>
      <c r="S4098" s="15">
        <f t="shared" ref="S4098:S4115" si="258">(((J4098/60)/60)/24)+DATE(1970,1,1)</f>
        <v>42801.774699074071</v>
      </c>
      <c r="T4098" s="15">
        <f t="shared" ref="T4098:T4115" si="259">(((I4098/60)/60)/24)+DATE(1970,1,1)</f>
        <v>42832.733032407406</v>
      </c>
    </row>
    <row r="4099" spans="1:20" ht="48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>
        <f t="shared" si="256"/>
        <v>31.25</v>
      </c>
      <c r="P4099">
        <f t="shared" si="257"/>
        <v>38177826.794871792</v>
      </c>
      <c r="Q4099" t="s">
        <v>8324</v>
      </c>
      <c r="R4099" t="s">
        <v>8346</v>
      </c>
      <c r="S4099" s="15">
        <f t="shared" si="258"/>
        <v>42802.046817129631</v>
      </c>
      <c r="T4099" s="15">
        <f t="shared" si="259"/>
        <v>42835.84375</v>
      </c>
    </row>
    <row r="4100" spans="1:20" ht="48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>
        <f t="shared" si="256"/>
        <v>0.96</v>
      </c>
      <c r="P4100">
        <f t="shared" si="257"/>
        <v>372248325.75</v>
      </c>
      <c r="Q4100" t="s">
        <v>8316</v>
      </c>
      <c r="R4100" t="s">
        <v>8317</v>
      </c>
      <c r="S4100" s="15">
        <f t="shared" si="258"/>
        <v>42802.718784722223</v>
      </c>
      <c r="T4100" s="15">
        <f t="shared" si="259"/>
        <v>42832.677118055552</v>
      </c>
    </row>
    <row r="4101" spans="1:20" ht="32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>
        <f t="shared" si="256"/>
        <v>15.731707317073171</v>
      </c>
      <c r="P4101">
        <f t="shared" si="257"/>
        <v>124088970.41666667</v>
      </c>
      <c r="Q4101" t="s">
        <v>8316</v>
      </c>
      <c r="R4101" t="s">
        <v>8317</v>
      </c>
      <c r="S4101" s="15">
        <f t="shared" si="258"/>
        <v>42803.579224537039</v>
      </c>
      <c r="T4101" s="15">
        <f t="shared" si="259"/>
        <v>42833.537557870368</v>
      </c>
    </row>
    <row r="4102" spans="1:20" ht="48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>
        <f t="shared" si="256"/>
        <v>0.8</v>
      </c>
      <c r="P4102">
        <f t="shared" si="257"/>
        <v>1489090419</v>
      </c>
      <c r="Q4102" t="s">
        <v>8316</v>
      </c>
      <c r="R4102" t="s">
        <v>8317</v>
      </c>
      <c r="S4102" s="15">
        <f t="shared" si="258"/>
        <v>42803.842812499999</v>
      </c>
      <c r="T4102" s="15">
        <f t="shared" si="259"/>
        <v>42843.801145833335</v>
      </c>
    </row>
    <row r="4103" spans="1:20" ht="48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>
        <f t="shared" si="256"/>
        <v>9.3333333333333339</v>
      </c>
      <c r="P4103">
        <f t="shared" si="257"/>
        <v>186137139</v>
      </c>
      <c r="Q4103" t="s">
        <v>8324</v>
      </c>
      <c r="R4103" t="s">
        <v>8346</v>
      </c>
      <c r="S4103" s="15">
        <f t="shared" si="258"/>
        <v>42803.920277777783</v>
      </c>
      <c r="T4103" s="15">
        <f t="shared" si="259"/>
        <v>42834.833333333328</v>
      </c>
    </row>
    <row r="4104" spans="1:20" ht="48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>
        <f t="shared" si="256"/>
        <v>0.72</v>
      </c>
      <c r="P4104">
        <f t="shared" si="257"/>
        <v>1489106948</v>
      </c>
      <c r="Q4104" t="s">
        <v>8335</v>
      </c>
      <c r="R4104" t="s">
        <v>8351</v>
      </c>
      <c r="S4104" s="15">
        <f t="shared" si="258"/>
        <v>42804.034120370372</v>
      </c>
      <c r="T4104" s="15">
        <f t="shared" si="259"/>
        <v>42855.708333333328</v>
      </c>
    </row>
    <row r="4105" spans="1:20" ht="64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>
        <f t="shared" si="256"/>
        <v>44.3</v>
      </c>
      <c r="P4105">
        <f t="shared" si="257"/>
        <v>212735742</v>
      </c>
      <c r="Q4105" t="s">
        <v>8324</v>
      </c>
      <c r="R4105" t="s">
        <v>8346</v>
      </c>
      <c r="S4105" s="15">
        <f t="shared" si="258"/>
        <v>42804.534652777773</v>
      </c>
      <c r="T4105" s="15">
        <f t="shared" si="259"/>
        <v>42834.492986111116</v>
      </c>
    </row>
    <row r="4106" spans="1:20" ht="48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>
        <f t="shared" si="256"/>
        <v>3.1481481481481479</v>
      </c>
      <c r="P4106">
        <f t="shared" si="257"/>
        <v>372295342.25</v>
      </c>
      <c r="Q4106" t="s">
        <v>8335</v>
      </c>
      <c r="R4106" t="s">
        <v>8351</v>
      </c>
      <c r="S4106" s="15">
        <f t="shared" si="258"/>
        <v>42804.895474537043</v>
      </c>
      <c r="T4106" s="15">
        <f t="shared" si="259"/>
        <v>42834.853807870371</v>
      </c>
    </row>
    <row r="4107" spans="1:20" ht="48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>
        <f t="shared" si="256"/>
        <v>20.208000000000002</v>
      </c>
      <c r="P4107">
        <f t="shared" si="257"/>
        <v>67690602.181818187</v>
      </c>
      <c r="Q4107" t="s">
        <v>8324</v>
      </c>
      <c r="R4107" t="s">
        <v>8346</v>
      </c>
      <c r="S4107" s="15">
        <f t="shared" si="258"/>
        <v>42805.032962962956</v>
      </c>
      <c r="T4107" s="15">
        <f t="shared" si="259"/>
        <v>42834.991296296299</v>
      </c>
    </row>
    <row r="4108" spans="1:20" ht="48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>
        <f t="shared" si="256"/>
        <v>4.2311459353574925</v>
      </c>
      <c r="P4108">
        <f t="shared" si="257"/>
        <v>372337861.25</v>
      </c>
      <c r="Q4108" t="s">
        <v>8324</v>
      </c>
      <c r="R4108" t="s">
        <v>8346</v>
      </c>
      <c r="S4108" s="15">
        <f t="shared" si="258"/>
        <v>42806.863946759258</v>
      </c>
      <c r="T4108" s="15">
        <f t="shared" si="259"/>
        <v>42836.863946759258</v>
      </c>
    </row>
    <row r="4109" spans="1:20" ht="48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>
        <f t="shared" si="256"/>
        <v>20.849420849420849</v>
      </c>
      <c r="P4109">
        <f t="shared" si="257"/>
        <v>212768045.85714287</v>
      </c>
      <c r="Q4109" t="s">
        <v>8316</v>
      </c>
      <c r="R4109" t="s">
        <v>8317</v>
      </c>
      <c r="S4109" s="15">
        <f t="shared" si="258"/>
        <v>42807.151863425926</v>
      </c>
      <c r="T4109" s="15">
        <f t="shared" si="259"/>
        <v>42829.151863425926</v>
      </c>
    </row>
    <row r="4110" spans="1:20" ht="48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>
        <f t="shared" si="256"/>
        <v>48</v>
      </c>
      <c r="P4110">
        <f t="shared" si="257"/>
        <v>372357111.75</v>
      </c>
      <c r="Q4110" t="s">
        <v>8335</v>
      </c>
      <c r="R4110" t="s">
        <v>8351</v>
      </c>
      <c r="S4110" s="15">
        <f t="shared" si="258"/>
        <v>42807.755173611105</v>
      </c>
      <c r="T4110" s="15">
        <f t="shared" si="259"/>
        <v>42814.755173611105</v>
      </c>
    </row>
    <row r="4111" spans="1:20" ht="32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>
        <f t="shared" si="256"/>
        <v>3.3333333333333335</v>
      </c>
      <c r="P4111">
        <f t="shared" si="257"/>
        <v>1489439669</v>
      </c>
      <c r="Q4111" t="s">
        <v>8316</v>
      </c>
      <c r="R4111" t="s">
        <v>8317</v>
      </c>
      <c r="S4111" s="15">
        <f t="shared" si="258"/>
        <v>42807.885057870371</v>
      </c>
      <c r="T4111" s="15">
        <f t="shared" si="259"/>
        <v>42858.8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>
        <f t="shared" si="256"/>
        <v>0</v>
      </c>
      <c r="P4112" t="e">
        <f t="shared" si="257"/>
        <v>#DIV/0!</v>
      </c>
      <c r="Q4112" t="s">
        <v>8316</v>
      </c>
      <c r="R4112" t="s">
        <v>8317</v>
      </c>
      <c r="S4112" s="15">
        <f t="shared" si="258"/>
        <v>42808.358287037037</v>
      </c>
      <c r="T4112" s="15">
        <f t="shared" si="259"/>
        <v>42834.358287037037</v>
      </c>
    </row>
    <row r="4113" spans="1:20" ht="32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>
        <f t="shared" si="256"/>
        <v>3.75</v>
      </c>
      <c r="P4113">
        <f t="shared" si="257"/>
        <v>372376229</v>
      </c>
      <c r="Q4113" t="s">
        <v>8316</v>
      </c>
      <c r="R4113" t="s">
        <v>8317</v>
      </c>
      <c r="S4113" s="15">
        <f t="shared" si="258"/>
        <v>42808.640231481477</v>
      </c>
      <c r="T4113" s="15">
        <f t="shared" si="259"/>
        <v>42839.207638888889</v>
      </c>
    </row>
    <row r="4114" spans="1:20" ht="48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>
        <f t="shared" si="256"/>
        <v>21.714285714285715</v>
      </c>
      <c r="P4114">
        <f t="shared" si="257"/>
        <v>148951713.80000001</v>
      </c>
      <c r="Q4114" t="s">
        <v>8324</v>
      </c>
      <c r="R4114" t="s">
        <v>8346</v>
      </c>
      <c r="S4114" s="15">
        <f t="shared" si="258"/>
        <v>42808.781689814816</v>
      </c>
      <c r="T4114" s="15">
        <f t="shared" si="259"/>
        <v>42832.781689814816</v>
      </c>
    </row>
    <row r="4115" spans="1:20" ht="64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>
        <f t="shared" si="256"/>
        <v>0</v>
      </c>
      <c r="P4115" t="e">
        <f t="shared" si="257"/>
        <v>#DIV/0!</v>
      </c>
      <c r="Q4115" t="s">
        <v>8316</v>
      </c>
      <c r="R4115" t="s">
        <v>8317</v>
      </c>
      <c r="S4115" s="15">
        <f t="shared" si="258"/>
        <v>42809.645914351851</v>
      </c>
      <c r="T4115" s="15">
        <f t="shared" si="259"/>
        <v>42828.645914351851</v>
      </c>
    </row>
  </sheetData>
  <sortState xmlns:xlrd2="http://schemas.microsoft.com/office/spreadsheetml/2017/richdata2" ref="A2:T4115">
    <sortCondition ref="S2:S4115"/>
  </sortState>
  <conditionalFormatting sqref="F1:F1048576">
    <cfRule type="containsText" dxfId="76" priority="7" operator="containsText" text="live">
      <formula>NOT(ISERROR(SEARCH("live",F1)))</formula>
    </cfRule>
    <cfRule type="containsText" dxfId="75" priority="8" operator="containsText" text="live">
      <formula>NOT(ISERROR(SEARCH("live",F1)))</formula>
    </cfRule>
    <cfRule type="containsText" dxfId="74" priority="9" operator="containsText" text="cancel">
      <formula>NOT(ISERROR(SEARCH("cancel",F1)))</formula>
    </cfRule>
    <cfRule type="containsText" dxfId="73" priority="10" operator="containsText" text="failed">
      <formula>NOT(ISERROR(SEARCH("failed",F1)))</formula>
    </cfRule>
    <cfRule type="containsText" dxfId="72" priority="11" operator="containsText" text="cancel">
      <formula>NOT(ISERROR(SEARCH("cancel",F1)))</formula>
    </cfRule>
    <cfRule type="containsText" dxfId="71" priority="12" operator="containsText" text="live">
      <formula>NOT(ISERROR(SEARCH("live",F1)))</formula>
    </cfRule>
    <cfRule type="containsText" dxfId="70" priority="13" operator="containsText" text="live">
      <formula>NOT(ISERROR(SEARCH("live",F1)))</formula>
    </cfRule>
    <cfRule type="containsText" dxfId="69" priority="14" operator="containsText" text="failed">
      <formula>NOT(ISERROR(SEARCH("failed",F1)))</formula>
    </cfRule>
    <cfRule type="containsText" dxfId="68" priority="15" operator="containsText" text="successful">
      <formula>NOT(ISERROR(SEARCH("successful",F1)))</formula>
    </cfRule>
    <cfRule type="expression" dxfId="67" priority="16">
      <formula>"successful"</formula>
    </cfRule>
  </conditionalFormatting>
  <conditionalFormatting sqref="O1:O1048576">
    <cfRule type="cellIs" dxfId="66" priority="1" operator="greaterThan">
      <formula>199</formula>
    </cfRule>
    <cfRule type="cellIs" dxfId="65" priority="2" operator="between">
      <formula>99</formula>
      <formula>"199$Q$77$Q$80"</formula>
    </cfRule>
    <cfRule type="cellIs" dxfId="64" priority="3" operator="greaterThan">
      <formula>200</formula>
    </cfRule>
    <cfRule type="cellIs" dxfId="63" priority="4" operator="between">
      <formula>99</formula>
      <formula>199</formula>
    </cfRule>
    <cfRule type="cellIs" dxfId="62" priority="5" operator="lessThan">
      <formula>100</formula>
    </cfRule>
    <cfRule type="cellIs" dxfId="61" priority="6" operator="between">
      <formula>0</formula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0138-C008-554E-8D45-99A0E2411BE9}">
  <sheetPr codeName="Sheet2"/>
  <dimension ref="A1:K15"/>
  <sheetViews>
    <sheetView zoomScale="90" zoomScaleNormal="90" workbookViewId="0">
      <selection activeCell="B1" sqref="B1"/>
    </sheetView>
  </sheetViews>
  <sheetFormatPr baseColWidth="10" defaultColWidth="18.33203125" defaultRowHeight="19" x14ac:dyDescent="0.25"/>
  <cols>
    <col min="1" max="1" width="15.1640625" style="7" bestFit="1" customWidth="1"/>
    <col min="2" max="2" width="17.83203125" style="7" bestFit="1" customWidth="1"/>
    <col min="3" max="3" width="6.5" style="7" bestFit="1" customWidth="1"/>
    <col min="4" max="4" width="9.83203125" style="7" bestFit="1" customWidth="1"/>
    <col min="5" max="5" width="4.5" style="7" bestFit="1" customWidth="1"/>
    <col min="6" max="6" width="12.83203125" style="7" bestFit="1" customWidth="1"/>
    <col min="7" max="7" width="14.33203125" style="7" bestFit="1" customWidth="1"/>
    <col min="8" max="8" width="11.5" style="7" bestFit="1" customWidth="1"/>
    <col min="9" max="9" width="12.33203125" style="7" bestFit="1" customWidth="1"/>
    <col min="10" max="10" width="8.5" style="7" bestFit="1" customWidth="1"/>
    <col min="11" max="11" width="12.83203125" style="7" bestFit="1" customWidth="1"/>
    <col min="12" max="16384" width="18.33203125" style="7"/>
  </cols>
  <sheetData>
    <row r="1" spans="1:11" x14ac:dyDescent="0.25">
      <c r="A1" s="5" t="s">
        <v>8223</v>
      </c>
      <c r="B1" s="7" t="s">
        <v>8361</v>
      </c>
    </row>
    <row r="3" spans="1:11" x14ac:dyDescent="0.25">
      <c r="A3" s="5" t="s">
        <v>8360</v>
      </c>
      <c r="B3" s="5" t="s">
        <v>8364</v>
      </c>
      <c r="G3"/>
      <c r="H3"/>
      <c r="I3"/>
      <c r="J3"/>
      <c r="K3"/>
    </row>
    <row r="4" spans="1:11" x14ac:dyDescent="0.25">
      <c r="A4" s="5" t="s">
        <v>8362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8363</v>
      </c>
      <c r="G4"/>
      <c r="H4"/>
      <c r="I4"/>
      <c r="J4"/>
      <c r="K4"/>
    </row>
    <row r="5" spans="1:11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  <c r="G5"/>
      <c r="H5"/>
      <c r="I5"/>
      <c r="J5"/>
      <c r="K5"/>
    </row>
    <row r="6" spans="1:11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/>
      <c r="H6"/>
      <c r="I6"/>
      <c r="J6"/>
      <c r="K6"/>
    </row>
    <row r="7" spans="1:11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  <c r="G7"/>
      <c r="H7"/>
      <c r="I7"/>
      <c r="J7"/>
      <c r="K7"/>
    </row>
    <row r="8" spans="1:11" x14ac:dyDescent="0.25">
      <c r="A8" s="8" t="s">
        <v>8330</v>
      </c>
      <c r="B8" s="9"/>
      <c r="C8" s="9"/>
      <c r="D8" s="9">
        <v>24</v>
      </c>
      <c r="E8" s="9"/>
      <c r="F8" s="9">
        <v>24</v>
      </c>
      <c r="G8"/>
      <c r="H8"/>
      <c r="I8"/>
      <c r="J8"/>
      <c r="K8"/>
    </row>
    <row r="9" spans="1:11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/>
      <c r="H9"/>
      <c r="I9"/>
      <c r="J9"/>
      <c r="K9"/>
    </row>
    <row r="10" spans="1:11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  <c r="G10"/>
    </row>
    <row r="11" spans="1:11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  <c r="G11"/>
    </row>
    <row r="12" spans="1:11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/>
    </row>
    <row r="13" spans="1:11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/>
    </row>
    <row r="14" spans="1:11" x14ac:dyDescent="0.2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/>
    </row>
    <row r="15" spans="1:11" x14ac:dyDescent="0.2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A706C-C40E-2540-B801-9885D5359CB6}">
  <sheetPr codeName="Sheet4"/>
  <dimension ref="A1:K55"/>
  <sheetViews>
    <sheetView workbookViewId="0">
      <selection activeCell="B1" sqref="B1"/>
    </sheetView>
  </sheetViews>
  <sheetFormatPr baseColWidth="10" defaultColWidth="18.33203125" defaultRowHeight="19" x14ac:dyDescent="0.25"/>
  <cols>
    <col min="1" max="2" width="17.83203125" style="7" bestFit="1" customWidth="1"/>
    <col min="3" max="3" width="6.5" style="7" bestFit="1" customWidth="1"/>
    <col min="4" max="4" width="9.83203125" style="7" bestFit="1" customWidth="1"/>
    <col min="5" max="5" width="4.5" style="7" bestFit="1" customWidth="1"/>
    <col min="6" max="6" width="12.83203125" style="7" bestFit="1" customWidth="1"/>
    <col min="7" max="7" width="14.33203125" style="7" bestFit="1" customWidth="1"/>
    <col min="8" max="8" width="11.5" style="7" bestFit="1" customWidth="1"/>
    <col min="9" max="9" width="12.33203125" style="7" bestFit="1" customWidth="1"/>
    <col min="10" max="10" width="8.5" style="7" bestFit="1" customWidth="1"/>
    <col min="11" max="11" width="12.83203125" style="7" bestFit="1" customWidth="1"/>
    <col min="12" max="16384" width="18.33203125" style="7"/>
  </cols>
  <sheetData>
    <row r="1" spans="1:11" x14ac:dyDescent="0.25">
      <c r="A1" s="5" t="s">
        <v>8223</v>
      </c>
      <c r="B1" s="7" t="s">
        <v>8361</v>
      </c>
    </row>
    <row r="3" spans="1:11" x14ac:dyDescent="0.25">
      <c r="A3" s="5" t="s">
        <v>8360</v>
      </c>
      <c r="B3" s="5" t="s">
        <v>8364</v>
      </c>
      <c r="G3"/>
      <c r="H3"/>
      <c r="I3"/>
      <c r="J3"/>
      <c r="K3"/>
    </row>
    <row r="4" spans="1:11" x14ac:dyDescent="0.25">
      <c r="A4" s="5" t="s">
        <v>8362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8363</v>
      </c>
      <c r="G4"/>
      <c r="H4"/>
      <c r="I4"/>
      <c r="J4"/>
      <c r="K4"/>
    </row>
    <row r="5" spans="1:11" x14ac:dyDescent="0.25">
      <c r="A5" s="8" t="s">
        <v>8315</v>
      </c>
      <c r="B5" s="9"/>
      <c r="C5" s="9">
        <v>100</v>
      </c>
      <c r="D5" s="9"/>
      <c r="E5" s="9"/>
      <c r="F5" s="9">
        <v>100</v>
      </c>
      <c r="G5"/>
      <c r="H5"/>
      <c r="I5"/>
      <c r="J5"/>
      <c r="K5"/>
    </row>
    <row r="6" spans="1:11" x14ac:dyDescent="0.25">
      <c r="A6" s="8" t="s">
        <v>8343</v>
      </c>
      <c r="B6" s="9"/>
      <c r="C6" s="9"/>
      <c r="D6" s="9">
        <v>20</v>
      </c>
      <c r="E6" s="9"/>
      <c r="F6" s="9">
        <v>20</v>
      </c>
      <c r="G6"/>
      <c r="H6"/>
      <c r="I6"/>
      <c r="J6"/>
      <c r="K6"/>
    </row>
    <row r="7" spans="1:11" x14ac:dyDescent="0.25">
      <c r="A7" s="8" t="s">
        <v>8331</v>
      </c>
      <c r="B7" s="9"/>
      <c r="C7" s="9"/>
      <c r="D7" s="9">
        <v>24</v>
      </c>
      <c r="E7" s="9"/>
      <c r="F7" s="9">
        <v>24</v>
      </c>
      <c r="G7"/>
      <c r="H7"/>
      <c r="I7"/>
      <c r="J7"/>
      <c r="K7"/>
    </row>
    <row r="8" spans="1:11" x14ac:dyDescent="0.25">
      <c r="A8" s="8" t="s">
        <v>8357</v>
      </c>
      <c r="B8" s="9"/>
      <c r="C8" s="9">
        <v>40</v>
      </c>
      <c r="D8" s="9"/>
      <c r="E8" s="9"/>
      <c r="F8" s="9">
        <v>40</v>
      </c>
      <c r="G8"/>
      <c r="H8"/>
      <c r="I8"/>
      <c r="J8"/>
      <c r="K8"/>
    </row>
    <row r="9" spans="1:11" x14ac:dyDescent="0.25">
      <c r="A9" s="8" t="s">
        <v>8353</v>
      </c>
      <c r="B9" s="9">
        <v>40</v>
      </c>
      <c r="C9" s="9"/>
      <c r="D9" s="9"/>
      <c r="E9" s="9"/>
      <c r="F9" s="9">
        <v>40</v>
      </c>
      <c r="G9"/>
      <c r="H9"/>
      <c r="I9"/>
      <c r="J9"/>
      <c r="K9"/>
    </row>
    <row r="10" spans="1:11" x14ac:dyDescent="0.25">
      <c r="A10" s="8" t="s">
        <v>8314</v>
      </c>
      <c r="B10" s="9">
        <v>180</v>
      </c>
      <c r="C10" s="9"/>
      <c r="D10" s="9"/>
      <c r="E10" s="9"/>
      <c r="F10" s="9">
        <v>180</v>
      </c>
      <c r="G10"/>
    </row>
    <row r="11" spans="1:11" x14ac:dyDescent="0.25">
      <c r="A11" s="8" t="s">
        <v>8313</v>
      </c>
      <c r="B11" s="9"/>
      <c r="C11" s="9">
        <v>80</v>
      </c>
      <c r="D11" s="9"/>
      <c r="E11" s="9"/>
      <c r="F11" s="9">
        <v>80</v>
      </c>
      <c r="G11"/>
    </row>
    <row r="12" spans="1:11" x14ac:dyDescent="0.25">
      <c r="A12" s="8" t="s">
        <v>8329</v>
      </c>
      <c r="B12" s="9">
        <v>40</v>
      </c>
      <c r="C12" s="9"/>
      <c r="D12" s="9"/>
      <c r="E12" s="9"/>
      <c r="F12" s="9">
        <v>40</v>
      </c>
      <c r="G12"/>
    </row>
    <row r="13" spans="1:11" x14ac:dyDescent="0.25">
      <c r="A13" s="8" t="s">
        <v>8346</v>
      </c>
      <c r="B13" s="9"/>
      <c r="C13" s="9">
        <v>40</v>
      </c>
      <c r="D13" s="9"/>
      <c r="E13" s="9">
        <v>20</v>
      </c>
      <c r="F13" s="9">
        <v>60</v>
      </c>
      <c r="G13"/>
    </row>
    <row r="14" spans="1:11" x14ac:dyDescent="0.25">
      <c r="A14" s="8" t="s">
        <v>8323</v>
      </c>
      <c r="B14" s="9"/>
      <c r="C14" s="9">
        <v>40</v>
      </c>
      <c r="D14" s="9"/>
      <c r="E14" s="9"/>
      <c r="F14" s="9">
        <v>40</v>
      </c>
      <c r="G14"/>
    </row>
    <row r="15" spans="1:11" x14ac:dyDescent="0.25">
      <c r="A15" s="8" t="s">
        <v>8336</v>
      </c>
      <c r="B15" s="9"/>
      <c r="C15" s="9">
        <v>120</v>
      </c>
      <c r="D15" s="9">
        <v>20</v>
      </c>
      <c r="E15" s="9"/>
      <c r="F15" s="9">
        <v>140</v>
      </c>
      <c r="G15"/>
    </row>
    <row r="16" spans="1:11" x14ac:dyDescent="0.2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8363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  <row r="47" spans="1:6" x14ac:dyDescent="0.25">
      <c r="A47"/>
      <c r="B47"/>
      <c r="C47"/>
      <c r="D47"/>
      <c r="E47"/>
      <c r="F47"/>
    </row>
    <row r="48" spans="1:6" x14ac:dyDescent="0.25">
      <c r="A48"/>
      <c r="B48"/>
      <c r="C48"/>
      <c r="D48"/>
      <c r="E48"/>
      <c r="F48"/>
    </row>
    <row r="49" spans="1:6" x14ac:dyDescent="0.25">
      <c r="A49"/>
      <c r="B49"/>
      <c r="C49"/>
      <c r="D49"/>
      <c r="E49"/>
      <c r="F49"/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A8D2-91CA-D343-90C8-3D886740385D}">
  <sheetPr codeName="Sheet5"/>
  <dimension ref="A1:E18"/>
  <sheetViews>
    <sheetView tabSelected="1" workbookViewId="0">
      <selection activeCell="B2" sqref="B2"/>
    </sheetView>
  </sheetViews>
  <sheetFormatPr baseColWidth="10" defaultRowHeight="24" x14ac:dyDescent="0.3"/>
  <cols>
    <col min="1" max="1" width="19.5" style="11" bestFit="1" customWidth="1"/>
    <col min="2" max="2" width="22.5" style="11" bestFit="1" customWidth="1"/>
    <col min="3" max="3" width="8.5" style="11" bestFit="1" customWidth="1"/>
    <col min="4" max="4" width="12.6640625" style="11" bestFit="1" customWidth="1"/>
    <col min="5" max="5" width="16.1640625" style="11" bestFit="1" customWidth="1"/>
    <col min="6" max="7" width="10" style="11" bestFit="1" customWidth="1"/>
    <col min="8" max="8" width="5.5" style="11" bestFit="1" customWidth="1"/>
    <col min="9" max="9" width="4" style="11" bestFit="1" customWidth="1"/>
    <col min="10" max="10" width="8.83203125" style="11" bestFit="1" customWidth="1"/>
    <col min="11" max="11" width="6.33203125" style="11" bestFit="1" customWidth="1"/>
    <col min="12" max="12" width="14.83203125" style="11" bestFit="1" customWidth="1"/>
    <col min="13" max="13" width="5.5" style="11" bestFit="1" customWidth="1"/>
    <col min="14" max="14" width="4" style="11" bestFit="1" customWidth="1"/>
    <col min="15" max="15" width="8.83203125" style="11" bestFit="1" customWidth="1"/>
    <col min="16" max="16" width="6.33203125" style="11" bestFit="1" customWidth="1"/>
    <col min="17" max="17" width="16" style="11" bestFit="1" customWidth="1"/>
    <col min="18" max="18" width="32" style="11" bestFit="1" customWidth="1"/>
    <col min="19" max="19" width="19.1640625" style="11" bestFit="1" customWidth="1"/>
    <col min="20" max="16384" width="10.83203125" style="11"/>
  </cols>
  <sheetData>
    <row r="1" spans="1:5" x14ac:dyDescent="0.3">
      <c r="A1" s="10" t="s">
        <v>8367</v>
      </c>
      <c r="B1" s="11" t="s">
        <v>8361</v>
      </c>
    </row>
    <row r="2" spans="1:5" x14ac:dyDescent="0.3">
      <c r="A2" s="10" t="s">
        <v>8308</v>
      </c>
      <c r="B2" s="11" t="s">
        <v>8361</v>
      </c>
    </row>
    <row r="4" spans="1:5" x14ac:dyDescent="0.3">
      <c r="A4" s="10" t="s">
        <v>8360</v>
      </c>
      <c r="B4" s="10" t="s">
        <v>8364</v>
      </c>
    </row>
    <row r="5" spans="1:5" x14ac:dyDescent="0.3">
      <c r="A5" s="10" t="s">
        <v>8362</v>
      </c>
      <c r="B5" s="11" t="s">
        <v>8219</v>
      </c>
      <c r="C5" s="11" t="s">
        <v>8221</v>
      </c>
      <c r="D5" s="11" t="s">
        <v>8220</v>
      </c>
      <c r="E5" s="11" t="s">
        <v>8363</v>
      </c>
    </row>
    <row r="6" spans="1:5" x14ac:dyDescent="0.3">
      <c r="A6" s="12" t="s">
        <v>8396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8397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8398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8399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8400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8401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8402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8403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8404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8405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8406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8407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839C-B031-E943-93B8-EDF04CAECA77}">
  <sheetPr codeName="Sheet6"/>
  <dimension ref="A1:H13"/>
  <sheetViews>
    <sheetView zoomScale="120" zoomScaleNormal="120" workbookViewId="0">
      <pane ySplit="1" topLeftCell="A2" activePane="bottomLeft" state="frozen"/>
      <selection pane="bottomLeft" activeCell="D6" sqref="D6"/>
    </sheetView>
  </sheetViews>
  <sheetFormatPr baseColWidth="10" defaultRowHeight="16" x14ac:dyDescent="0.2"/>
  <cols>
    <col min="1" max="1" width="22" style="6" customWidth="1"/>
    <col min="2" max="2" width="20" style="6" bestFit="1" customWidth="1"/>
    <col min="3" max="3" width="15.33203125" style="6" bestFit="1" customWidth="1"/>
    <col min="4" max="4" width="18.6640625" style="6" bestFit="1" customWidth="1"/>
    <col min="5" max="5" width="14.6640625" style="6" bestFit="1" customWidth="1"/>
    <col min="6" max="6" width="19.5" style="19" bestFit="1" customWidth="1"/>
    <col min="7" max="7" width="16.33203125" style="19" bestFit="1" customWidth="1"/>
    <col min="8" max="8" width="18.1640625" style="19" bestFit="1" customWidth="1"/>
    <col min="9" max="16384" width="10.83203125" style="6"/>
  </cols>
  <sheetData>
    <row r="1" spans="1:8" s="16" customFormat="1" x14ac:dyDescent="0.2">
      <c r="A1" s="16" t="s">
        <v>8368</v>
      </c>
      <c r="B1" s="16" t="s">
        <v>8369</v>
      </c>
      <c r="C1" s="16" t="s">
        <v>8370</v>
      </c>
      <c r="D1" s="16" t="s">
        <v>8371</v>
      </c>
      <c r="E1" s="16" t="s">
        <v>8372</v>
      </c>
      <c r="F1" s="17" t="s">
        <v>8373</v>
      </c>
      <c r="G1" s="17" t="s">
        <v>8375</v>
      </c>
      <c r="H1" s="17" t="s">
        <v>8374</v>
      </c>
    </row>
    <row r="2" spans="1:8" x14ac:dyDescent="0.2">
      <c r="A2" s="18" t="s">
        <v>8376</v>
      </c>
      <c r="B2" s="6">
        <f>COUNTIFS(Data!$F$2:$F$4115, "successful", Data!$D$2:$D$4115, "&lt;1000")</f>
        <v>322</v>
      </c>
      <c r="C2" s="6">
        <f>COUNTIFS(Data!$F$2:$F$4115, "failed", Data!$D$2:$D$4115, "&lt;1000")</f>
        <v>113</v>
      </c>
      <c r="D2" s="6">
        <f>COUNTIFS(Data!$F$2:$F$4115, "canceled", Data!$D$2:$D$4115, "&lt;1000")</f>
        <v>18</v>
      </c>
      <c r="E2" s="6">
        <f>SUM(B2:D2)</f>
        <v>453</v>
      </c>
      <c r="F2" s="19">
        <f>(B2/E2)*100</f>
        <v>71.081677704194263</v>
      </c>
      <c r="G2" s="19">
        <f>(C2/E2)*100</f>
        <v>24.944812362030905</v>
      </c>
      <c r="H2" s="19">
        <f>(D2/E2)*100</f>
        <v>3.9735099337748347</v>
      </c>
    </row>
    <row r="3" spans="1:8" x14ac:dyDescent="0.2">
      <c r="A3" s="18" t="s">
        <v>8377</v>
      </c>
      <c r="B3" s="6">
        <f>COUNTIFS(Data!$F$2:$F$4115,"successful",Data!$D$2:$D$4115,"&gt;=1000", Data!$D$2:$D$4115, "&lt;5000")</f>
        <v>932</v>
      </c>
      <c r="C3" s="6">
        <f>COUNTIFS(Data!$F$2:$F$4115,"failed",Data!$D$2:$D$4115,"&gt;=1000", Data!$D$2:$D$4115, "&lt;5000")</f>
        <v>420</v>
      </c>
      <c r="D3" s="6">
        <f>COUNTIFS(Data!$F$2:$F$4115,"canceled",Data!$D$2:$D$4115,"&gt;=1000", Data!$D$2:$D$4115, "&lt;5000")</f>
        <v>60</v>
      </c>
      <c r="E3" s="6">
        <f t="shared" ref="E3:E13" si="0">SUM(B3:D3)</f>
        <v>1412</v>
      </c>
      <c r="F3" s="19">
        <f t="shared" ref="F3:F13" si="1">(B3/E3)*100</f>
        <v>66.005665722379604</v>
      </c>
      <c r="G3" s="19">
        <f t="shared" ref="G3:G13" si="2">(C3/E3)*100</f>
        <v>29.745042492917843</v>
      </c>
      <c r="H3" s="19">
        <f>(D3/E3)*100</f>
        <v>4.2492917847025495</v>
      </c>
    </row>
    <row r="4" spans="1:8" x14ac:dyDescent="0.2">
      <c r="A4" s="18" t="s">
        <v>8378</v>
      </c>
      <c r="B4" s="6">
        <f>COUNTIFS(Data!$F$2:$F$4115,"successful",Data!$D$2:$D$4115,"&gt;=5000", Data!$D$2:$D$4115, "&lt;10000")</f>
        <v>381</v>
      </c>
      <c r="C4" s="6">
        <f>COUNTIFS(Data!$F$2:$F$4115,"failed",Data!$D$2:$D$4115,"&gt;=5000", Data!$D$2:$D$4115, "&lt;10000")</f>
        <v>283</v>
      </c>
      <c r="D4" s="6">
        <f>COUNTIFS(Data!$F$2:$F$4115,"canceled",Data!$D$2:$D$4115,"&gt;=5000", Data!$D$2:$D$4115, "&lt;10000")</f>
        <v>52</v>
      </c>
      <c r="E4" s="6">
        <f t="shared" si="0"/>
        <v>716</v>
      </c>
      <c r="F4" s="19">
        <f t="shared" si="1"/>
        <v>53.212290502793294</v>
      </c>
      <c r="G4" s="19">
        <f t="shared" si="2"/>
        <v>39.52513966480447</v>
      </c>
      <c r="H4" s="19">
        <f t="shared" ref="H4:H13" si="3">(D4/E4)*100</f>
        <v>7.2625698324022352</v>
      </c>
    </row>
    <row r="5" spans="1:8" x14ac:dyDescent="0.2">
      <c r="A5" s="18" t="s">
        <v>8379</v>
      </c>
      <c r="B5" s="6">
        <f>COUNTIFS(Data!$F$2:$F$4115,"successful",Data!$D$2:$D$4115,"&gt;=10000", Data!$D$2:$D$4115, "&lt;15000")</f>
        <v>168</v>
      </c>
      <c r="C5" s="6">
        <f>COUNTIFS(Data!$F$2:$F$4115,"failed",Data!$D$2:$D$4115,"&gt;=10000", Data!$D$2:$D$4115, "&lt;15000")</f>
        <v>144</v>
      </c>
      <c r="D5" s="6">
        <f>COUNTIFS(Data!$F$2:$F$4115,"canceled",Data!$D$2:$D$4115,"&gt;=10000", Data!$D$2:$D$4115, "&lt;15000")</f>
        <v>40</v>
      </c>
      <c r="E5" s="6">
        <f t="shared" si="0"/>
        <v>352</v>
      </c>
      <c r="F5" s="19">
        <f t="shared" si="1"/>
        <v>47.727272727272727</v>
      </c>
      <c r="G5" s="19">
        <f t="shared" si="2"/>
        <v>40.909090909090914</v>
      </c>
      <c r="H5" s="19">
        <f t="shared" si="3"/>
        <v>11.363636363636363</v>
      </c>
    </row>
    <row r="6" spans="1:8" x14ac:dyDescent="0.2">
      <c r="A6" s="18" t="s">
        <v>8380</v>
      </c>
      <c r="B6" s="6">
        <f>COUNTIFS(Data!$F$2:$F$4115,"successful",Data!$D$2:$D$4115,"&gt;=15000", Data!$D$2:$D$4115, "&lt;20000")</f>
        <v>94</v>
      </c>
      <c r="C6" s="6">
        <f>COUNTIFS(Data!$F$2:$F$4115,"failed",Data!$D$2:$D$4115,"&gt;=15000", Data!$D$2:$D$4115, "&lt;20000")</f>
        <v>90</v>
      </c>
      <c r="D6" s="6">
        <f>COUNTIFS(Data!$F$2:$F$4115,"canceled",Data!$D$2:$D$4115,"&gt;=15000", Data!$D$2:$D$4115, "&lt;20000")</f>
        <v>17</v>
      </c>
      <c r="E6" s="6">
        <f t="shared" si="0"/>
        <v>201</v>
      </c>
      <c r="F6" s="19">
        <f t="shared" si="1"/>
        <v>46.766169154228855</v>
      </c>
      <c r="G6" s="19">
        <f t="shared" si="2"/>
        <v>44.776119402985074</v>
      </c>
      <c r="H6" s="19">
        <f t="shared" si="3"/>
        <v>8.4577114427860707</v>
      </c>
    </row>
    <row r="7" spans="1:8" x14ac:dyDescent="0.2">
      <c r="A7" s="18" t="s">
        <v>8381</v>
      </c>
      <c r="B7" s="6">
        <f>COUNTIFS(Data!$F$2:$F$4115,"successful",Data!$D$2:$D$4115,"&gt;=20000", Data!$D$2:$D$4115, "&lt;25000")</f>
        <v>62</v>
      </c>
      <c r="C7" s="6">
        <f>COUNTIFS(Data!$F$2:$F$4115,"failed",Data!$D$2:$D$4115,"&gt;=20000", Data!$D$2:$D$4115, "&lt;25000")</f>
        <v>72</v>
      </c>
      <c r="D7" s="6">
        <f>COUNTIFS(Data!$F$2:$F$4115,"canceled",Data!$D$2:$D$4115,"&gt;=20000", Data!$D$2:$D$4115, "&lt;25000")</f>
        <v>14</v>
      </c>
      <c r="E7" s="6">
        <f t="shared" si="0"/>
        <v>148</v>
      </c>
      <c r="F7" s="19">
        <f t="shared" si="1"/>
        <v>41.891891891891895</v>
      </c>
      <c r="G7" s="19">
        <f t="shared" si="2"/>
        <v>48.648648648648653</v>
      </c>
      <c r="H7" s="19">
        <f t="shared" si="3"/>
        <v>9.4594594594594597</v>
      </c>
    </row>
    <row r="8" spans="1:8" x14ac:dyDescent="0.2">
      <c r="A8" s="18" t="s">
        <v>8382</v>
      </c>
      <c r="B8" s="6">
        <f>COUNTIFS(Data!$F$2:$F$4115,"successful",Data!$D$2:$D$4115,"&gt;=25000", Data!$D$2:$D$4115, "&lt;30000")</f>
        <v>55</v>
      </c>
      <c r="C8" s="6">
        <f>COUNTIFS(Data!$F$2:$F$4115,"failed",Data!$D$2:$D$4115,"&gt;=25000", Data!$D$2:$D$4115, "&lt;30000")</f>
        <v>64</v>
      </c>
      <c r="D8" s="6">
        <f>COUNTIFS(Data!$F$2:$F$4115,"canceled",Data!$D$2:$D$4115,"&gt;=25000", Data!$D$2:$D$4115, "&lt;30000")</f>
        <v>18</v>
      </c>
      <c r="E8" s="6">
        <f t="shared" si="0"/>
        <v>137</v>
      </c>
      <c r="F8" s="19">
        <f t="shared" si="1"/>
        <v>40.145985401459853</v>
      </c>
      <c r="G8" s="19">
        <f t="shared" si="2"/>
        <v>46.715328467153284</v>
      </c>
      <c r="H8" s="19">
        <f t="shared" si="3"/>
        <v>13.138686131386862</v>
      </c>
    </row>
    <row r="9" spans="1:8" x14ac:dyDescent="0.2">
      <c r="A9" s="18" t="s">
        <v>8383</v>
      </c>
      <c r="B9" s="6">
        <f>COUNTIFS(Data!$F$2:$F$4115,"successful",Data!$D$2:$D$4115,"&gt;=30000", Data!$D$2:$D$4115, "&lt;35000")</f>
        <v>32</v>
      </c>
      <c r="C9" s="6">
        <f>COUNTIFS(Data!$F$2:$F$4115,"failed",Data!$D$2:$D$4115,"&gt;=30000", Data!$D$2:$D$4115, "&lt;35000")</f>
        <v>37</v>
      </c>
      <c r="D9" s="6">
        <f>COUNTIFS(Data!$F$2:$F$4115,"canceled",Data!$D$2:$D$4115,"&gt;=30000", Data!$D$2:$D$4115, "&lt;35000")</f>
        <v>13</v>
      </c>
      <c r="E9" s="6">
        <f t="shared" si="0"/>
        <v>82</v>
      </c>
      <c r="F9" s="19">
        <f t="shared" si="1"/>
        <v>39.024390243902438</v>
      </c>
      <c r="G9" s="19">
        <f t="shared" si="2"/>
        <v>45.121951219512198</v>
      </c>
      <c r="H9" s="19">
        <f t="shared" si="3"/>
        <v>15.853658536585366</v>
      </c>
    </row>
    <row r="10" spans="1:8" x14ac:dyDescent="0.2">
      <c r="A10" s="18" t="s">
        <v>8384</v>
      </c>
      <c r="B10" s="6">
        <f>COUNTIFS(Data!$F$2:$F$4115,"successful",Data!$D$2:$D$4115,"&gt;=35000", Data!$D$2:$D$4115, "&lt;40000")</f>
        <v>26</v>
      </c>
      <c r="C10" s="6">
        <f>COUNTIFS(Data!$F$2:$F$4115,"failed",Data!$D$2:$D$4115,"&gt;=35000", Data!$D$2:$D$4115, "&lt;40000")</f>
        <v>22</v>
      </c>
      <c r="D10" s="6">
        <f>COUNTIFS(Data!$F$2:$F$4115,"canceled",Data!$D$2:$D$4115,"&gt;=35000", Data!$D$2:$D$4115, "&lt;40000")</f>
        <v>7</v>
      </c>
      <c r="E10" s="6">
        <f t="shared" si="0"/>
        <v>55</v>
      </c>
      <c r="F10" s="19">
        <f t="shared" si="1"/>
        <v>47.272727272727273</v>
      </c>
      <c r="G10" s="19">
        <f t="shared" si="2"/>
        <v>40</v>
      </c>
      <c r="H10" s="19">
        <f t="shared" si="3"/>
        <v>12.727272727272727</v>
      </c>
    </row>
    <row r="11" spans="1:8" x14ac:dyDescent="0.2">
      <c r="A11" s="18" t="s">
        <v>8385</v>
      </c>
      <c r="B11" s="6">
        <f>COUNTIFS(Data!$F$2:$F$4115,"successful",Data!$D$2:$D$4115,"&gt;=40000",Data!$D$2:$D$4115,"&lt;45000")</f>
        <v>21</v>
      </c>
      <c r="C11" s="6">
        <f>COUNTIFS(Data!$F$2:$F$4115,"failed",Data!$D$2:$D$4115,"&gt;=40000",Data!$D$2:$D$4115,"&lt;45000")</f>
        <v>16</v>
      </c>
      <c r="D11" s="6">
        <f>COUNTIFS(Data!$F$2:$F$4115,"canceled",Data!$D$2:$D$4115,"&gt;=40000",Data!$D$2:$D$4115,"&lt;45000")</f>
        <v>6</v>
      </c>
      <c r="E11" s="6">
        <f t="shared" si="0"/>
        <v>43</v>
      </c>
      <c r="F11" s="19">
        <f t="shared" si="1"/>
        <v>48.837209302325576</v>
      </c>
      <c r="G11" s="19">
        <f t="shared" si="2"/>
        <v>37.209302325581397</v>
      </c>
      <c r="H11" s="19">
        <f t="shared" si="3"/>
        <v>13.953488372093023</v>
      </c>
    </row>
    <row r="12" spans="1:8" x14ac:dyDescent="0.2">
      <c r="A12" s="18" t="s">
        <v>8387</v>
      </c>
      <c r="B12" s="6">
        <f>COUNTIFS(Data!$F$2:$F$4115,"successful",Data!$D$2:$D$4115,"&gt;=45000",Data!$D$2:$D$4115,"&lt;50000")</f>
        <v>6</v>
      </c>
      <c r="C12" s="6">
        <f>COUNTIFS(Data!$F$2:$F$4115,"failed",Data!$D$2:$D$4115,"&gt;=45000",Data!$D$2:$D$4115,"&lt;50000")</f>
        <v>11</v>
      </c>
      <c r="D12" s="6">
        <f>COUNTIFS(Data!$F$2:$F$4115,"canceled",Data!$D$2:$D$4115,"&gt;=45000",Data!$D$2:$D$4115,"&lt;50000")</f>
        <v>4</v>
      </c>
      <c r="E12" s="6">
        <f t="shared" si="0"/>
        <v>21</v>
      </c>
      <c r="F12" s="19">
        <f t="shared" si="1"/>
        <v>28.571428571428569</v>
      </c>
      <c r="G12" s="19">
        <f t="shared" si="2"/>
        <v>52.380952380952387</v>
      </c>
      <c r="H12" s="19">
        <f t="shared" si="3"/>
        <v>19.047619047619047</v>
      </c>
    </row>
    <row r="13" spans="1:8" x14ac:dyDescent="0.2">
      <c r="A13" s="6" t="s">
        <v>8386</v>
      </c>
      <c r="B13" s="6">
        <f>COUNTIFS(Data!$F$2:$F$4115,"successful",Data!$D$2:$D$4115,"&gt;=50000")</f>
        <v>86</v>
      </c>
      <c r="C13" s="6">
        <f>COUNTIFS(Data!$F$2:$F$4115,"failed",Data!$D$2:$D$4115,"&gt;=50000")</f>
        <v>258</v>
      </c>
      <c r="D13" s="6">
        <f>COUNTIFS(Data!$F$2:$F$4115,"canceled",Data!$D$2:$D$4115,"&gt;=50000")</f>
        <v>100</v>
      </c>
      <c r="E13" s="6">
        <f t="shared" si="0"/>
        <v>444</v>
      </c>
      <c r="F13" s="19">
        <f t="shared" si="1"/>
        <v>19.36936936936937</v>
      </c>
      <c r="G13" s="19">
        <f t="shared" si="2"/>
        <v>58.108108108108105</v>
      </c>
      <c r="H13" s="19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CFE4-29D2-0947-B713-BCDE8793EB02}">
  <dimension ref="A1:B2186"/>
  <sheetViews>
    <sheetView workbookViewId="0">
      <selection activeCell="B2" sqref="B2"/>
    </sheetView>
  </sheetViews>
  <sheetFormatPr baseColWidth="10" defaultRowHeight="19" x14ac:dyDescent="0.25"/>
  <cols>
    <col min="1" max="1" width="21.33203125" style="7" customWidth="1"/>
    <col min="2" max="2" width="24.5" style="7" customWidth="1"/>
    <col min="3" max="16384" width="10.83203125" style="7"/>
  </cols>
  <sheetData>
    <row r="1" spans="1:2" x14ac:dyDescent="0.25">
      <c r="A1" s="20" t="s">
        <v>8218</v>
      </c>
      <c r="B1" s="20" t="s">
        <v>8262</v>
      </c>
    </row>
    <row r="2" spans="1:2" x14ac:dyDescent="0.25">
      <c r="A2" s="7" t="s">
        <v>8219</v>
      </c>
      <c r="B2" s="7">
        <v>182</v>
      </c>
    </row>
    <row r="3" spans="1:2" x14ac:dyDescent="0.25">
      <c r="A3" s="7" t="s">
        <v>8219</v>
      </c>
      <c r="B3" s="7">
        <v>79</v>
      </c>
    </row>
    <row r="4" spans="1:2" x14ac:dyDescent="0.25">
      <c r="A4" s="7" t="s">
        <v>8219</v>
      </c>
      <c r="B4" s="7">
        <v>35</v>
      </c>
    </row>
    <row r="5" spans="1:2" x14ac:dyDescent="0.25">
      <c r="A5" s="7" t="s">
        <v>8219</v>
      </c>
      <c r="B5" s="7">
        <v>150</v>
      </c>
    </row>
    <row r="6" spans="1:2" x14ac:dyDescent="0.25">
      <c r="A6" s="7" t="s">
        <v>8219</v>
      </c>
      <c r="B6" s="7">
        <v>284</v>
      </c>
    </row>
    <row r="7" spans="1:2" x14ac:dyDescent="0.25">
      <c r="A7" s="7" t="s">
        <v>8219</v>
      </c>
      <c r="B7" s="7">
        <v>47</v>
      </c>
    </row>
    <row r="8" spans="1:2" x14ac:dyDescent="0.25">
      <c r="A8" s="7" t="s">
        <v>8219</v>
      </c>
      <c r="B8" s="7">
        <v>58</v>
      </c>
    </row>
    <row r="9" spans="1:2" x14ac:dyDescent="0.25">
      <c r="A9" s="7" t="s">
        <v>8219</v>
      </c>
      <c r="B9" s="7">
        <v>57</v>
      </c>
    </row>
    <row r="10" spans="1:2" x14ac:dyDescent="0.25">
      <c r="A10" s="7" t="s">
        <v>8219</v>
      </c>
      <c r="B10" s="7">
        <v>12</v>
      </c>
    </row>
    <row r="11" spans="1:2" x14ac:dyDescent="0.25">
      <c r="A11" s="7" t="s">
        <v>8219</v>
      </c>
      <c r="B11" s="7">
        <v>20</v>
      </c>
    </row>
    <row r="12" spans="1:2" x14ac:dyDescent="0.25">
      <c r="A12" s="7" t="s">
        <v>8219</v>
      </c>
      <c r="B12" s="7">
        <v>19</v>
      </c>
    </row>
    <row r="13" spans="1:2" x14ac:dyDescent="0.25">
      <c r="A13" s="7" t="s">
        <v>8219</v>
      </c>
      <c r="B13" s="7">
        <v>75</v>
      </c>
    </row>
    <row r="14" spans="1:2" x14ac:dyDescent="0.25">
      <c r="A14" s="7" t="s">
        <v>8219</v>
      </c>
      <c r="B14" s="7">
        <v>827</v>
      </c>
    </row>
    <row r="15" spans="1:2" x14ac:dyDescent="0.25">
      <c r="A15" s="7" t="s">
        <v>8219</v>
      </c>
      <c r="B15" s="7">
        <v>51</v>
      </c>
    </row>
    <row r="16" spans="1:2" x14ac:dyDescent="0.25">
      <c r="A16" s="7" t="s">
        <v>8219</v>
      </c>
      <c r="B16" s="7">
        <v>41</v>
      </c>
    </row>
    <row r="17" spans="1:2" x14ac:dyDescent="0.25">
      <c r="A17" s="7" t="s">
        <v>8219</v>
      </c>
      <c r="B17" s="7">
        <v>98</v>
      </c>
    </row>
    <row r="18" spans="1:2" x14ac:dyDescent="0.25">
      <c r="A18" s="7" t="s">
        <v>8219</v>
      </c>
      <c r="B18" s="7">
        <v>70</v>
      </c>
    </row>
    <row r="19" spans="1:2" x14ac:dyDescent="0.25">
      <c r="A19" s="7" t="s">
        <v>8219</v>
      </c>
      <c r="B19" s="7">
        <v>36</v>
      </c>
    </row>
    <row r="20" spans="1:2" x14ac:dyDescent="0.25">
      <c r="A20" s="7" t="s">
        <v>8219</v>
      </c>
      <c r="B20" s="7">
        <v>342</v>
      </c>
    </row>
    <row r="21" spans="1:2" x14ac:dyDescent="0.25">
      <c r="A21" s="7" t="s">
        <v>8219</v>
      </c>
      <c r="B21" s="7">
        <v>22</v>
      </c>
    </row>
    <row r="22" spans="1:2" x14ac:dyDescent="0.25">
      <c r="A22" s="7" t="s">
        <v>8219</v>
      </c>
      <c r="B22" s="7">
        <v>25</v>
      </c>
    </row>
    <row r="23" spans="1:2" x14ac:dyDescent="0.25">
      <c r="A23" s="7" t="s">
        <v>8219</v>
      </c>
      <c r="B23" s="7">
        <v>101</v>
      </c>
    </row>
    <row r="24" spans="1:2" x14ac:dyDescent="0.25">
      <c r="A24" s="7" t="s">
        <v>8219</v>
      </c>
      <c r="B24" s="7">
        <v>8</v>
      </c>
    </row>
    <row r="25" spans="1:2" x14ac:dyDescent="0.25">
      <c r="A25" s="7" t="s">
        <v>8219</v>
      </c>
      <c r="B25" s="7">
        <v>23</v>
      </c>
    </row>
    <row r="26" spans="1:2" x14ac:dyDescent="0.25">
      <c r="A26" s="7" t="s">
        <v>8219</v>
      </c>
      <c r="B26" s="7">
        <v>574</v>
      </c>
    </row>
    <row r="27" spans="1:2" x14ac:dyDescent="0.25">
      <c r="A27" s="7" t="s">
        <v>8219</v>
      </c>
      <c r="B27" s="7">
        <v>14</v>
      </c>
    </row>
    <row r="28" spans="1:2" x14ac:dyDescent="0.25">
      <c r="A28" s="7" t="s">
        <v>8219</v>
      </c>
      <c r="B28" s="7">
        <v>19</v>
      </c>
    </row>
    <row r="29" spans="1:2" x14ac:dyDescent="0.25">
      <c r="A29" s="7" t="s">
        <v>8219</v>
      </c>
      <c r="B29" s="7">
        <v>150</v>
      </c>
    </row>
    <row r="30" spans="1:2" x14ac:dyDescent="0.25">
      <c r="A30" s="7" t="s">
        <v>8219</v>
      </c>
      <c r="B30" s="7">
        <v>71</v>
      </c>
    </row>
    <row r="31" spans="1:2" x14ac:dyDescent="0.25">
      <c r="A31" s="7" t="s">
        <v>8219</v>
      </c>
      <c r="B31" s="7">
        <v>117</v>
      </c>
    </row>
    <row r="32" spans="1:2" x14ac:dyDescent="0.25">
      <c r="A32" s="7" t="s">
        <v>8219</v>
      </c>
      <c r="B32" s="7">
        <v>53</v>
      </c>
    </row>
    <row r="33" spans="1:2" x14ac:dyDescent="0.25">
      <c r="A33" s="7" t="s">
        <v>8219</v>
      </c>
      <c r="B33" s="7">
        <v>1</v>
      </c>
    </row>
    <row r="34" spans="1:2" x14ac:dyDescent="0.25">
      <c r="A34" s="7" t="s">
        <v>8219</v>
      </c>
      <c r="B34" s="7">
        <v>89</v>
      </c>
    </row>
    <row r="35" spans="1:2" x14ac:dyDescent="0.25">
      <c r="A35" s="7" t="s">
        <v>8219</v>
      </c>
      <c r="B35" s="7">
        <v>64</v>
      </c>
    </row>
    <row r="36" spans="1:2" x14ac:dyDescent="0.25">
      <c r="A36" s="7" t="s">
        <v>8219</v>
      </c>
      <c r="B36" s="7">
        <v>68</v>
      </c>
    </row>
    <row r="37" spans="1:2" x14ac:dyDescent="0.25">
      <c r="A37" s="7" t="s">
        <v>8219</v>
      </c>
      <c r="B37" s="7">
        <v>28</v>
      </c>
    </row>
    <row r="38" spans="1:2" x14ac:dyDescent="0.25">
      <c r="A38" s="7" t="s">
        <v>8219</v>
      </c>
      <c r="B38" s="7">
        <v>44</v>
      </c>
    </row>
    <row r="39" spans="1:2" x14ac:dyDescent="0.25">
      <c r="A39" s="7" t="s">
        <v>8219</v>
      </c>
      <c r="B39" s="7">
        <v>253</v>
      </c>
    </row>
    <row r="40" spans="1:2" x14ac:dyDescent="0.25">
      <c r="A40" s="7" t="s">
        <v>8219</v>
      </c>
      <c r="B40" s="7">
        <v>66</v>
      </c>
    </row>
    <row r="41" spans="1:2" x14ac:dyDescent="0.25">
      <c r="A41" s="7" t="s">
        <v>8219</v>
      </c>
      <c r="B41" s="7">
        <v>217</v>
      </c>
    </row>
    <row r="42" spans="1:2" x14ac:dyDescent="0.25">
      <c r="A42" s="7" t="s">
        <v>8219</v>
      </c>
      <c r="B42" s="7">
        <v>16</v>
      </c>
    </row>
    <row r="43" spans="1:2" x14ac:dyDescent="0.25">
      <c r="A43" s="7" t="s">
        <v>8219</v>
      </c>
      <c r="B43" s="7">
        <v>19</v>
      </c>
    </row>
    <row r="44" spans="1:2" x14ac:dyDescent="0.25">
      <c r="A44" s="7" t="s">
        <v>8219</v>
      </c>
      <c r="B44" s="7">
        <v>169</v>
      </c>
    </row>
    <row r="45" spans="1:2" x14ac:dyDescent="0.25">
      <c r="A45" s="7" t="s">
        <v>8219</v>
      </c>
      <c r="B45" s="7">
        <v>263</v>
      </c>
    </row>
    <row r="46" spans="1:2" x14ac:dyDescent="0.25">
      <c r="A46" s="7" t="s">
        <v>8219</v>
      </c>
      <c r="B46" s="7">
        <v>15</v>
      </c>
    </row>
    <row r="47" spans="1:2" x14ac:dyDescent="0.25">
      <c r="A47" s="7" t="s">
        <v>8219</v>
      </c>
      <c r="B47" s="7">
        <v>61</v>
      </c>
    </row>
    <row r="48" spans="1:2" x14ac:dyDescent="0.25">
      <c r="A48" s="7" t="s">
        <v>8219</v>
      </c>
      <c r="B48" s="7">
        <v>45</v>
      </c>
    </row>
    <row r="49" spans="1:2" x14ac:dyDescent="0.25">
      <c r="A49" s="7" t="s">
        <v>8219</v>
      </c>
      <c r="B49" s="7">
        <v>70</v>
      </c>
    </row>
    <row r="50" spans="1:2" x14ac:dyDescent="0.25">
      <c r="A50" s="7" t="s">
        <v>8219</v>
      </c>
      <c r="B50" s="7">
        <v>38</v>
      </c>
    </row>
    <row r="51" spans="1:2" x14ac:dyDescent="0.25">
      <c r="A51" s="7" t="s">
        <v>8219</v>
      </c>
      <c r="B51" s="7">
        <v>87</v>
      </c>
    </row>
    <row r="52" spans="1:2" x14ac:dyDescent="0.25">
      <c r="A52" s="7" t="s">
        <v>8219</v>
      </c>
      <c r="B52" s="7">
        <v>22</v>
      </c>
    </row>
    <row r="53" spans="1:2" x14ac:dyDescent="0.25">
      <c r="A53" s="7" t="s">
        <v>8219</v>
      </c>
      <c r="B53" s="7">
        <v>119</v>
      </c>
    </row>
    <row r="54" spans="1:2" x14ac:dyDescent="0.25">
      <c r="A54" s="7" t="s">
        <v>8219</v>
      </c>
      <c r="B54" s="7">
        <v>52</v>
      </c>
    </row>
    <row r="55" spans="1:2" x14ac:dyDescent="0.25">
      <c r="A55" s="7" t="s">
        <v>8219</v>
      </c>
      <c r="B55" s="7">
        <v>117</v>
      </c>
    </row>
    <row r="56" spans="1:2" x14ac:dyDescent="0.25">
      <c r="A56" s="7" t="s">
        <v>8219</v>
      </c>
      <c r="B56" s="7">
        <v>52</v>
      </c>
    </row>
    <row r="57" spans="1:2" x14ac:dyDescent="0.25">
      <c r="A57" s="7" t="s">
        <v>8219</v>
      </c>
      <c r="B57" s="7">
        <v>86</v>
      </c>
    </row>
    <row r="58" spans="1:2" x14ac:dyDescent="0.25">
      <c r="A58" s="7" t="s">
        <v>8219</v>
      </c>
      <c r="B58" s="7">
        <v>174</v>
      </c>
    </row>
    <row r="59" spans="1:2" x14ac:dyDescent="0.25">
      <c r="A59" s="7" t="s">
        <v>8219</v>
      </c>
      <c r="B59" s="7">
        <v>69</v>
      </c>
    </row>
    <row r="60" spans="1:2" x14ac:dyDescent="0.25">
      <c r="A60" s="7" t="s">
        <v>8219</v>
      </c>
      <c r="B60" s="7">
        <v>75</v>
      </c>
    </row>
    <row r="61" spans="1:2" x14ac:dyDescent="0.25">
      <c r="A61" s="7" t="s">
        <v>8219</v>
      </c>
      <c r="B61" s="7">
        <v>33</v>
      </c>
    </row>
    <row r="62" spans="1:2" x14ac:dyDescent="0.25">
      <c r="A62" s="7" t="s">
        <v>8219</v>
      </c>
      <c r="B62" s="7">
        <v>108</v>
      </c>
    </row>
    <row r="63" spans="1:2" x14ac:dyDescent="0.25">
      <c r="A63" s="7" t="s">
        <v>8219</v>
      </c>
      <c r="B63" s="7">
        <v>23</v>
      </c>
    </row>
    <row r="64" spans="1:2" x14ac:dyDescent="0.25">
      <c r="A64" s="7" t="s">
        <v>8219</v>
      </c>
      <c r="B64" s="7">
        <v>48</v>
      </c>
    </row>
    <row r="65" spans="1:2" x14ac:dyDescent="0.25">
      <c r="A65" s="7" t="s">
        <v>8219</v>
      </c>
      <c r="B65" s="7">
        <v>64</v>
      </c>
    </row>
    <row r="66" spans="1:2" x14ac:dyDescent="0.25">
      <c r="A66" s="7" t="s">
        <v>8219</v>
      </c>
      <c r="B66" s="7">
        <v>24</v>
      </c>
    </row>
    <row r="67" spans="1:2" x14ac:dyDescent="0.25">
      <c r="A67" s="7" t="s">
        <v>8219</v>
      </c>
      <c r="B67" s="7">
        <v>57</v>
      </c>
    </row>
    <row r="68" spans="1:2" x14ac:dyDescent="0.25">
      <c r="A68" s="7" t="s">
        <v>8219</v>
      </c>
      <c r="B68" s="7">
        <v>26</v>
      </c>
    </row>
    <row r="69" spans="1:2" x14ac:dyDescent="0.25">
      <c r="A69" s="7" t="s">
        <v>8219</v>
      </c>
      <c r="B69" s="7">
        <v>20</v>
      </c>
    </row>
    <row r="70" spans="1:2" x14ac:dyDescent="0.25">
      <c r="A70" s="7" t="s">
        <v>8219</v>
      </c>
      <c r="B70" s="7">
        <v>36</v>
      </c>
    </row>
    <row r="71" spans="1:2" x14ac:dyDescent="0.25">
      <c r="A71" s="7" t="s">
        <v>8219</v>
      </c>
      <c r="B71" s="7">
        <v>178</v>
      </c>
    </row>
    <row r="72" spans="1:2" x14ac:dyDescent="0.25">
      <c r="A72" s="7" t="s">
        <v>8219</v>
      </c>
      <c r="B72" s="7">
        <v>17</v>
      </c>
    </row>
    <row r="73" spans="1:2" x14ac:dyDescent="0.25">
      <c r="A73" s="7" t="s">
        <v>8219</v>
      </c>
      <c r="B73" s="7">
        <v>32</v>
      </c>
    </row>
    <row r="74" spans="1:2" x14ac:dyDescent="0.25">
      <c r="A74" s="7" t="s">
        <v>8219</v>
      </c>
      <c r="B74" s="7">
        <v>41</v>
      </c>
    </row>
    <row r="75" spans="1:2" x14ac:dyDescent="0.25">
      <c r="A75" s="7" t="s">
        <v>8219</v>
      </c>
      <c r="B75" s="7">
        <v>18</v>
      </c>
    </row>
    <row r="76" spans="1:2" x14ac:dyDescent="0.25">
      <c r="A76" s="7" t="s">
        <v>8219</v>
      </c>
      <c r="B76" s="7">
        <v>29</v>
      </c>
    </row>
    <row r="77" spans="1:2" x14ac:dyDescent="0.25">
      <c r="A77" s="7" t="s">
        <v>8219</v>
      </c>
      <c r="B77" s="7">
        <v>47</v>
      </c>
    </row>
    <row r="78" spans="1:2" x14ac:dyDescent="0.25">
      <c r="A78" s="7" t="s">
        <v>8219</v>
      </c>
      <c r="B78" s="7">
        <v>15</v>
      </c>
    </row>
    <row r="79" spans="1:2" x14ac:dyDescent="0.25">
      <c r="A79" s="7" t="s">
        <v>8219</v>
      </c>
      <c r="B79" s="7">
        <v>26</v>
      </c>
    </row>
    <row r="80" spans="1:2" x14ac:dyDescent="0.25">
      <c r="A80" s="7" t="s">
        <v>8219</v>
      </c>
      <c r="B80" s="7">
        <v>35</v>
      </c>
    </row>
    <row r="81" spans="1:2" x14ac:dyDescent="0.25">
      <c r="A81" s="7" t="s">
        <v>8219</v>
      </c>
      <c r="B81" s="7">
        <v>41</v>
      </c>
    </row>
    <row r="82" spans="1:2" x14ac:dyDescent="0.25">
      <c r="A82" s="7" t="s">
        <v>8219</v>
      </c>
      <c r="B82" s="7">
        <v>47</v>
      </c>
    </row>
    <row r="83" spans="1:2" x14ac:dyDescent="0.25">
      <c r="A83" s="7" t="s">
        <v>8219</v>
      </c>
      <c r="B83" s="7">
        <v>28</v>
      </c>
    </row>
    <row r="84" spans="1:2" x14ac:dyDescent="0.25">
      <c r="A84" s="7" t="s">
        <v>8219</v>
      </c>
      <c r="B84" s="7">
        <v>100</v>
      </c>
    </row>
    <row r="85" spans="1:2" x14ac:dyDescent="0.25">
      <c r="A85" s="7" t="s">
        <v>8219</v>
      </c>
      <c r="B85" s="7">
        <v>13</v>
      </c>
    </row>
    <row r="86" spans="1:2" x14ac:dyDescent="0.25">
      <c r="A86" s="7" t="s">
        <v>8219</v>
      </c>
      <c r="B86" s="7">
        <v>7</v>
      </c>
    </row>
    <row r="87" spans="1:2" x14ac:dyDescent="0.25">
      <c r="A87" s="7" t="s">
        <v>8219</v>
      </c>
      <c r="B87" s="7">
        <v>21</v>
      </c>
    </row>
    <row r="88" spans="1:2" x14ac:dyDescent="0.25">
      <c r="A88" s="7" t="s">
        <v>8219</v>
      </c>
      <c r="B88" s="7">
        <v>17</v>
      </c>
    </row>
    <row r="89" spans="1:2" x14ac:dyDescent="0.25">
      <c r="A89" s="7" t="s">
        <v>8219</v>
      </c>
      <c r="B89" s="7">
        <v>25</v>
      </c>
    </row>
    <row r="90" spans="1:2" x14ac:dyDescent="0.25">
      <c r="A90" s="7" t="s">
        <v>8219</v>
      </c>
      <c r="B90" s="7">
        <v>60</v>
      </c>
    </row>
    <row r="91" spans="1:2" x14ac:dyDescent="0.25">
      <c r="A91" s="7" t="s">
        <v>8219</v>
      </c>
      <c r="B91" s="7">
        <v>56</v>
      </c>
    </row>
    <row r="92" spans="1:2" x14ac:dyDescent="0.25">
      <c r="A92" s="7" t="s">
        <v>8219</v>
      </c>
      <c r="B92" s="7">
        <v>16</v>
      </c>
    </row>
    <row r="93" spans="1:2" x14ac:dyDescent="0.25">
      <c r="A93" s="7" t="s">
        <v>8219</v>
      </c>
      <c r="B93" s="7">
        <v>46</v>
      </c>
    </row>
    <row r="94" spans="1:2" x14ac:dyDescent="0.25">
      <c r="A94" s="7" t="s">
        <v>8219</v>
      </c>
      <c r="B94" s="7">
        <v>43</v>
      </c>
    </row>
    <row r="95" spans="1:2" x14ac:dyDescent="0.25">
      <c r="A95" s="7" t="s">
        <v>8219</v>
      </c>
      <c r="B95" s="7">
        <v>15</v>
      </c>
    </row>
    <row r="96" spans="1:2" x14ac:dyDescent="0.25">
      <c r="A96" s="7" t="s">
        <v>8219</v>
      </c>
      <c r="B96" s="7">
        <v>12</v>
      </c>
    </row>
    <row r="97" spans="1:2" x14ac:dyDescent="0.25">
      <c r="A97" s="7" t="s">
        <v>8219</v>
      </c>
      <c r="B97" s="7">
        <v>21</v>
      </c>
    </row>
    <row r="98" spans="1:2" x14ac:dyDescent="0.25">
      <c r="A98" s="7" t="s">
        <v>8219</v>
      </c>
      <c r="B98" s="7">
        <v>34</v>
      </c>
    </row>
    <row r="99" spans="1:2" x14ac:dyDescent="0.25">
      <c r="A99" s="7" t="s">
        <v>8219</v>
      </c>
      <c r="B99" s="7">
        <v>8</v>
      </c>
    </row>
    <row r="100" spans="1:2" x14ac:dyDescent="0.25">
      <c r="A100" s="7" t="s">
        <v>8219</v>
      </c>
      <c r="B100" s="7">
        <v>60</v>
      </c>
    </row>
    <row r="101" spans="1:2" x14ac:dyDescent="0.25">
      <c r="A101" s="7" t="s">
        <v>8219</v>
      </c>
      <c r="B101" s="7">
        <v>39</v>
      </c>
    </row>
    <row r="102" spans="1:2" x14ac:dyDescent="0.25">
      <c r="A102" s="7" t="s">
        <v>8219</v>
      </c>
      <c r="B102" s="7">
        <v>26</v>
      </c>
    </row>
    <row r="103" spans="1:2" x14ac:dyDescent="0.25">
      <c r="A103" s="7" t="s">
        <v>8219</v>
      </c>
      <c r="B103" s="7">
        <v>35</v>
      </c>
    </row>
    <row r="104" spans="1:2" x14ac:dyDescent="0.25">
      <c r="A104" s="7" t="s">
        <v>8219</v>
      </c>
      <c r="B104" s="7">
        <v>65</v>
      </c>
    </row>
    <row r="105" spans="1:2" x14ac:dyDescent="0.25">
      <c r="A105" s="7" t="s">
        <v>8219</v>
      </c>
      <c r="B105" s="7">
        <v>49</v>
      </c>
    </row>
    <row r="106" spans="1:2" x14ac:dyDescent="0.25">
      <c r="A106" s="7" t="s">
        <v>8219</v>
      </c>
      <c r="B106" s="7">
        <v>10</v>
      </c>
    </row>
    <row r="107" spans="1:2" x14ac:dyDescent="0.25">
      <c r="A107" s="7" t="s">
        <v>8219</v>
      </c>
      <c r="B107" s="7">
        <v>60</v>
      </c>
    </row>
    <row r="108" spans="1:2" x14ac:dyDescent="0.25">
      <c r="A108" s="7" t="s">
        <v>8219</v>
      </c>
      <c r="B108" s="7">
        <v>27</v>
      </c>
    </row>
    <row r="109" spans="1:2" x14ac:dyDescent="0.25">
      <c r="A109" s="7" t="s">
        <v>8219</v>
      </c>
      <c r="B109" s="7">
        <v>69</v>
      </c>
    </row>
    <row r="110" spans="1:2" x14ac:dyDescent="0.25">
      <c r="A110" s="7" t="s">
        <v>8219</v>
      </c>
      <c r="B110" s="7">
        <v>47</v>
      </c>
    </row>
    <row r="111" spans="1:2" x14ac:dyDescent="0.25">
      <c r="A111" s="7" t="s">
        <v>8219</v>
      </c>
      <c r="B111" s="7">
        <v>47</v>
      </c>
    </row>
    <row r="112" spans="1:2" x14ac:dyDescent="0.25">
      <c r="A112" s="7" t="s">
        <v>8219</v>
      </c>
      <c r="B112" s="7">
        <v>26</v>
      </c>
    </row>
    <row r="113" spans="1:2" x14ac:dyDescent="0.25">
      <c r="A113" s="7" t="s">
        <v>8219</v>
      </c>
      <c r="B113" s="7">
        <v>53</v>
      </c>
    </row>
    <row r="114" spans="1:2" x14ac:dyDescent="0.25">
      <c r="A114" s="7" t="s">
        <v>8219</v>
      </c>
      <c r="B114" s="7">
        <v>81</v>
      </c>
    </row>
    <row r="115" spans="1:2" x14ac:dyDescent="0.25">
      <c r="A115" s="7" t="s">
        <v>8219</v>
      </c>
      <c r="B115" s="7">
        <v>78</v>
      </c>
    </row>
    <row r="116" spans="1:2" x14ac:dyDescent="0.25">
      <c r="A116" s="7" t="s">
        <v>8219</v>
      </c>
      <c r="B116" s="7">
        <v>35</v>
      </c>
    </row>
    <row r="117" spans="1:2" x14ac:dyDescent="0.25">
      <c r="A117" s="7" t="s">
        <v>8219</v>
      </c>
      <c r="B117" s="7">
        <v>22</v>
      </c>
    </row>
    <row r="118" spans="1:2" x14ac:dyDescent="0.25">
      <c r="A118" s="7" t="s">
        <v>8219</v>
      </c>
      <c r="B118" s="7">
        <v>57</v>
      </c>
    </row>
    <row r="119" spans="1:2" x14ac:dyDescent="0.25">
      <c r="A119" s="7" t="s">
        <v>8219</v>
      </c>
      <c r="B119" s="7">
        <v>27</v>
      </c>
    </row>
    <row r="120" spans="1:2" x14ac:dyDescent="0.25">
      <c r="A120" s="7" t="s">
        <v>8219</v>
      </c>
      <c r="B120" s="7">
        <v>39</v>
      </c>
    </row>
    <row r="121" spans="1:2" x14ac:dyDescent="0.25">
      <c r="A121" s="7" t="s">
        <v>8219</v>
      </c>
      <c r="B121" s="7">
        <v>37</v>
      </c>
    </row>
    <row r="122" spans="1:2" x14ac:dyDescent="0.25">
      <c r="A122" s="7" t="s">
        <v>8219</v>
      </c>
      <c r="B122" s="7">
        <v>137</v>
      </c>
    </row>
    <row r="123" spans="1:2" x14ac:dyDescent="0.25">
      <c r="A123" s="7" t="s">
        <v>8219</v>
      </c>
      <c r="B123" s="7">
        <v>376</v>
      </c>
    </row>
    <row r="124" spans="1:2" x14ac:dyDescent="0.25">
      <c r="A124" s="7" t="s">
        <v>8219</v>
      </c>
      <c r="B124" s="7">
        <v>202</v>
      </c>
    </row>
    <row r="125" spans="1:2" x14ac:dyDescent="0.25">
      <c r="A125" s="7" t="s">
        <v>8219</v>
      </c>
      <c r="B125" s="7">
        <v>328</v>
      </c>
    </row>
    <row r="126" spans="1:2" x14ac:dyDescent="0.25">
      <c r="A126" s="7" t="s">
        <v>8219</v>
      </c>
      <c r="B126" s="7">
        <v>84</v>
      </c>
    </row>
    <row r="127" spans="1:2" x14ac:dyDescent="0.25">
      <c r="A127" s="7" t="s">
        <v>8219</v>
      </c>
      <c r="B127" s="7">
        <v>96</v>
      </c>
    </row>
    <row r="128" spans="1:2" x14ac:dyDescent="0.25">
      <c r="A128" s="7" t="s">
        <v>8219</v>
      </c>
      <c r="B128" s="7">
        <v>223</v>
      </c>
    </row>
    <row r="129" spans="1:2" x14ac:dyDescent="0.25">
      <c r="A129" s="7" t="s">
        <v>8219</v>
      </c>
      <c r="B129" s="7">
        <v>62</v>
      </c>
    </row>
    <row r="130" spans="1:2" x14ac:dyDescent="0.25">
      <c r="A130" s="7" t="s">
        <v>8219</v>
      </c>
      <c r="B130" s="7">
        <v>146</v>
      </c>
    </row>
    <row r="131" spans="1:2" x14ac:dyDescent="0.25">
      <c r="A131" s="7" t="s">
        <v>8219</v>
      </c>
      <c r="B131" s="7">
        <v>235</v>
      </c>
    </row>
    <row r="132" spans="1:2" x14ac:dyDescent="0.25">
      <c r="A132" s="7" t="s">
        <v>8219</v>
      </c>
      <c r="B132" s="7">
        <v>437</v>
      </c>
    </row>
    <row r="133" spans="1:2" x14ac:dyDescent="0.25">
      <c r="A133" s="7" t="s">
        <v>8219</v>
      </c>
      <c r="B133" s="7">
        <v>77</v>
      </c>
    </row>
    <row r="134" spans="1:2" x14ac:dyDescent="0.25">
      <c r="A134" s="7" t="s">
        <v>8219</v>
      </c>
      <c r="B134" s="7">
        <v>108</v>
      </c>
    </row>
    <row r="135" spans="1:2" x14ac:dyDescent="0.25">
      <c r="A135" s="7" t="s">
        <v>8219</v>
      </c>
      <c r="B135" s="7">
        <v>7</v>
      </c>
    </row>
    <row r="136" spans="1:2" x14ac:dyDescent="0.25">
      <c r="A136" s="7" t="s">
        <v>8219</v>
      </c>
      <c r="B136" s="7">
        <v>314</v>
      </c>
    </row>
    <row r="137" spans="1:2" x14ac:dyDescent="0.25">
      <c r="A137" s="7" t="s">
        <v>8219</v>
      </c>
      <c r="B137" s="7">
        <v>188</v>
      </c>
    </row>
    <row r="138" spans="1:2" x14ac:dyDescent="0.25">
      <c r="A138" s="7" t="s">
        <v>8219</v>
      </c>
      <c r="B138" s="7">
        <v>275</v>
      </c>
    </row>
    <row r="139" spans="1:2" x14ac:dyDescent="0.25">
      <c r="A139" s="7" t="s">
        <v>8219</v>
      </c>
      <c r="B139" s="7">
        <v>560</v>
      </c>
    </row>
    <row r="140" spans="1:2" x14ac:dyDescent="0.25">
      <c r="A140" s="7" t="s">
        <v>8219</v>
      </c>
      <c r="B140" s="7">
        <v>688</v>
      </c>
    </row>
    <row r="141" spans="1:2" x14ac:dyDescent="0.25">
      <c r="A141" s="7" t="s">
        <v>8219</v>
      </c>
      <c r="B141" s="7">
        <v>942</v>
      </c>
    </row>
    <row r="142" spans="1:2" x14ac:dyDescent="0.25">
      <c r="A142" s="7" t="s">
        <v>8219</v>
      </c>
      <c r="B142" s="7">
        <v>88</v>
      </c>
    </row>
    <row r="143" spans="1:2" x14ac:dyDescent="0.25">
      <c r="A143" s="7" t="s">
        <v>8219</v>
      </c>
      <c r="B143" s="7">
        <v>220</v>
      </c>
    </row>
    <row r="144" spans="1:2" x14ac:dyDescent="0.25">
      <c r="A144" s="7" t="s">
        <v>8219</v>
      </c>
      <c r="B144" s="7">
        <v>145</v>
      </c>
    </row>
    <row r="145" spans="1:2" x14ac:dyDescent="0.25">
      <c r="A145" s="7" t="s">
        <v>8219</v>
      </c>
      <c r="B145" s="7">
        <v>963</v>
      </c>
    </row>
    <row r="146" spans="1:2" x14ac:dyDescent="0.25">
      <c r="A146" s="7" t="s">
        <v>8219</v>
      </c>
      <c r="B146" s="7">
        <v>91</v>
      </c>
    </row>
    <row r="147" spans="1:2" x14ac:dyDescent="0.25">
      <c r="A147" s="7" t="s">
        <v>8219</v>
      </c>
      <c r="B147" s="7">
        <v>58</v>
      </c>
    </row>
    <row r="148" spans="1:2" x14ac:dyDescent="0.25">
      <c r="A148" s="7" t="s">
        <v>8219</v>
      </c>
      <c r="B148" s="7">
        <v>36</v>
      </c>
    </row>
    <row r="149" spans="1:2" x14ac:dyDescent="0.25">
      <c r="A149" s="7" t="s">
        <v>8219</v>
      </c>
      <c r="B149" s="7">
        <v>165</v>
      </c>
    </row>
    <row r="150" spans="1:2" x14ac:dyDescent="0.25">
      <c r="A150" s="7" t="s">
        <v>8219</v>
      </c>
      <c r="B150" s="7">
        <v>111</v>
      </c>
    </row>
    <row r="151" spans="1:2" x14ac:dyDescent="0.25">
      <c r="A151" s="7" t="s">
        <v>8219</v>
      </c>
      <c r="B151" s="7">
        <v>1596</v>
      </c>
    </row>
    <row r="152" spans="1:2" x14ac:dyDescent="0.25">
      <c r="A152" s="7" t="s">
        <v>8219</v>
      </c>
      <c r="B152" s="7">
        <v>61</v>
      </c>
    </row>
    <row r="153" spans="1:2" x14ac:dyDescent="0.25">
      <c r="A153" s="7" t="s">
        <v>8219</v>
      </c>
      <c r="B153" s="7">
        <v>287</v>
      </c>
    </row>
    <row r="154" spans="1:2" x14ac:dyDescent="0.25">
      <c r="A154" s="7" t="s">
        <v>8219</v>
      </c>
      <c r="B154" s="7">
        <v>65</v>
      </c>
    </row>
    <row r="155" spans="1:2" x14ac:dyDescent="0.25">
      <c r="A155" s="7" t="s">
        <v>8219</v>
      </c>
      <c r="B155" s="7">
        <v>118</v>
      </c>
    </row>
    <row r="156" spans="1:2" x14ac:dyDescent="0.25">
      <c r="A156" s="7" t="s">
        <v>8219</v>
      </c>
      <c r="B156" s="7">
        <v>113</v>
      </c>
    </row>
    <row r="157" spans="1:2" x14ac:dyDescent="0.25">
      <c r="A157" s="7" t="s">
        <v>8219</v>
      </c>
      <c r="B157" s="7">
        <v>332</v>
      </c>
    </row>
    <row r="158" spans="1:2" x14ac:dyDescent="0.25">
      <c r="A158" s="7" t="s">
        <v>8219</v>
      </c>
      <c r="B158" s="7">
        <v>62</v>
      </c>
    </row>
    <row r="159" spans="1:2" x14ac:dyDescent="0.25">
      <c r="A159" s="7" t="s">
        <v>8219</v>
      </c>
      <c r="B159" s="7">
        <v>951</v>
      </c>
    </row>
    <row r="160" spans="1:2" x14ac:dyDescent="0.25">
      <c r="A160" s="7" t="s">
        <v>8219</v>
      </c>
      <c r="B160" s="7">
        <v>415</v>
      </c>
    </row>
    <row r="161" spans="1:2" x14ac:dyDescent="0.25">
      <c r="A161" s="7" t="s">
        <v>8219</v>
      </c>
      <c r="B161" s="7">
        <v>305</v>
      </c>
    </row>
    <row r="162" spans="1:2" x14ac:dyDescent="0.25">
      <c r="A162" s="7" t="s">
        <v>8219</v>
      </c>
      <c r="B162" s="7">
        <v>2139</v>
      </c>
    </row>
    <row r="163" spans="1:2" x14ac:dyDescent="0.25">
      <c r="A163" s="7" t="s">
        <v>8219</v>
      </c>
      <c r="B163" s="7">
        <v>79</v>
      </c>
    </row>
    <row r="164" spans="1:2" x14ac:dyDescent="0.25">
      <c r="A164" s="7" t="s">
        <v>8219</v>
      </c>
      <c r="B164" s="7">
        <v>179</v>
      </c>
    </row>
    <row r="165" spans="1:2" x14ac:dyDescent="0.25">
      <c r="A165" s="7" t="s">
        <v>8219</v>
      </c>
      <c r="B165" s="7">
        <v>202</v>
      </c>
    </row>
    <row r="166" spans="1:2" x14ac:dyDescent="0.25">
      <c r="A166" s="7" t="s">
        <v>8219</v>
      </c>
      <c r="B166" s="7">
        <v>760</v>
      </c>
    </row>
    <row r="167" spans="1:2" x14ac:dyDescent="0.25">
      <c r="A167" s="7" t="s">
        <v>8219</v>
      </c>
      <c r="B167" s="7">
        <v>563</v>
      </c>
    </row>
    <row r="168" spans="1:2" x14ac:dyDescent="0.25">
      <c r="A168" s="7" t="s">
        <v>8219</v>
      </c>
      <c r="B168" s="7">
        <v>135</v>
      </c>
    </row>
    <row r="169" spans="1:2" x14ac:dyDescent="0.25">
      <c r="A169" s="7" t="s">
        <v>8219</v>
      </c>
      <c r="B169" s="7">
        <v>290</v>
      </c>
    </row>
    <row r="170" spans="1:2" x14ac:dyDescent="0.25">
      <c r="A170" s="7" t="s">
        <v>8219</v>
      </c>
      <c r="B170" s="7">
        <v>447</v>
      </c>
    </row>
    <row r="171" spans="1:2" x14ac:dyDescent="0.25">
      <c r="A171" s="7" t="s">
        <v>8219</v>
      </c>
      <c r="B171" s="7">
        <v>232</v>
      </c>
    </row>
    <row r="172" spans="1:2" x14ac:dyDescent="0.25">
      <c r="A172" s="7" t="s">
        <v>8219</v>
      </c>
      <c r="B172" s="7">
        <v>168</v>
      </c>
    </row>
    <row r="173" spans="1:2" x14ac:dyDescent="0.25">
      <c r="A173" s="7" t="s">
        <v>8219</v>
      </c>
      <c r="B173" s="7">
        <v>128</v>
      </c>
    </row>
    <row r="174" spans="1:2" x14ac:dyDescent="0.25">
      <c r="A174" s="7" t="s">
        <v>8219</v>
      </c>
      <c r="B174" s="7">
        <v>493</v>
      </c>
    </row>
    <row r="175" spans="1:2" x14ac:dyDescent="0.25">
      <c r="A175" s="7" t="s">
        <v>8219</v>
      </c>
      <c r="B175" s="7">
        <v>131</v>
      </c>
    </row>
    <row r="176" spans="1:2" x14ac:dyDescent="0.25">
      <c r="A176" s="7" t="s">
        <v>8219</v>
      </c>
      <c r="B176" s="7">
        <v>50</v>
      </c>
    </row>
    <row r="177" spans="1:2" x14ac:dyDescent="0.25">
      <c r="A177" s="7" t="s">
        <v>8219</v>
      </c>
      <c r="B177" s="7">
        <v>665</v>
      </c>
    </row>
    <row r="178" spans="1:2" x14ac:dyDescent="0.25">
      <c r="A178" s="7" t="s">
        <v>8219</v>
      </c>
      <c r="B178" s="7">
        <v>129</v>
      </c>
    </row>
    <row r="179" spans="1:2" x14ac:dyDescent="0.25">
      <c r="A179" s="7" t="s">
        <v>8219</v>
      </c>
      <c r="B179" s="7">
        <v>142</v>
      </c>
    </row>
    <row r="180" spans="1:2" x14ac:dyDescent="0.25">
      <c r="A180" s="7" t="s">
        <v>8219</v>
      </c>
      <c r="B180" s="7">
        <v>2436</v>
      </c>
    </row>
    <row r="181" spans="1:2" x14ac:dyDescent="0.25">
      <c r="A181" s="7" t="s">
        <v>8219</v>
      </c>
      <c r="B181" s="7">
        <v>244</v>
      </c>
    </row>
    <row r="182" spans="1:2" x14ac:dyDescent="0.25">
      <c r="A182" s="7" t="s">
        <v>8219</v>
      </c>
      <c r="B182" s="7">
        <v>298</v>
      </c>
    </row>
    <row r="183" spans="1:2" x14ac:dyDescent="0.25">
      <c r="A183" s="7" t="s">
        <v>8219</v>
      </c>
      <c r="B183" s="7">
        <v>251</v>
      </c>
    </row>
    <row r="184" spans="1:2" x14ac:dyDescent="0.25">
      <c r="A184" s="7" t="s">
        <v>8219</v>
      </c>
      <c r="B184" s="7">
        <v>108</v>
      </c>
    </row>
    <row r="185" spans="1:2" x14ac:dyDescent="0.25">
      <c r="A185" s="7" t="s">
        <v>8219</v>
      </c>
      <c r="B185" s="7">
        <v>82</v>
      </c>
    </row>
    <row r="186" spans="1:2" x14ac:dyDescent="0.25">
      <c r="A186" s="7" t="s">
        <v>8219</v>
      </c>
      <c r="B186" s="7">
        <v>74</v>
      </c>
    </row>
    <row r="187" spans="1:2" x14ac:dyDescent="0.25">
      <c r="A187" s="7" t="s">
        <v>8219</v>
      </c>
      <c r="B187" s="7">
        <v>189</v>
      </c>
    </row>
    <row r="188" spans="1:2" x14ac:dyDescent="0.25">
      <c r="A188" s="7" t="s">
        <v>8219</v>
      </c>
      <c r="B188" s="7">
        <v>80</v>
      </c>
    </row>
    <row r="189" spans="1:2" x14ac:dyDescent="0.25">
      <c r="A189" s="7" t="s">
        <v>8219</v>
      </c>
      <c r="B189" s="7">
        <v>576</v>
      </c>
    </row>
    <row r="190" spans="1:2" x14ac:dyDescent="0.25">
      <c r="A190" s="7" t="s">
        <v>8219</v>
      </c>
      <c r="B190" s="7">
        <v>202</v>
      </c>
    </row>
    <row r="191" spans="1:2" x14ac:dyDescent="0.25">
      <c r="A191" s="7" t="s">
        <v>8219</v>
      </c>
      <c r="B191" s="7">
        <v>238</v>
      </c>
    </row>
    <row r="192" spans="1:2" x14ac:dyDescent="0.25">
      <c r="A192" s="7" t="s">
        <v>8219</v>
      </c>
      <c r="B192" s="7">
        <v>36</v>
      </c>
    </row>
    <row r="193" spans="1:2" x14ac:dyDescent="0.25">
      <c r="A193" s="7" t="s">
        <v>8219</v>
      </c>
      <c r="B193" s="7">
        <v>150</v>
      </c>
    </row>
    <row r="194" spans="1:2" x14ac:dyDescent="0.25">
      <c r="A194" s="7" t="s">
        <v>8219</v>
      </c>
      <c r="B194" s="7">
        <v>146</v>
      </c>
    </row>
    <row r="195" spans="1:2" x14ac:dyDescent="0.25">
      <c r="A195" s="7" t="s">
        <v>8219</v>
      </c>
      <c r="B195" s="7">
        <v>222</v>
      </c>
    </row>
    <row r="196" spans="1:2" x14ac:dyDescent="0.25">
      <c r="A196" s="7" t="s">
        <v>8219</v>
      </c>
      <c r="B196" s="7">
        <v>120</v>
      </c>
    </row>
    <row r="197" spans="1:2" x14ac:dyDescent="0.25">
      <c r="A197" s="7" t="s">
        <v>8219</v>
      </c>
      <c r="B197" s="7">
        <v>126</v>
      </c>
    </row>
    <row r="198" spans="1:2" x14ac:dyDescent="0.25">
      <c r="A198" s="7" t="s">
        <v>8219</v>
      </c>
      <c r="B198" s="7">
        <v>158</v>
      </c>
    </row>
    <row r="199" spans="1:2" x14ac:dyDescent="0.25">
      <c r="A199" s="7" t="s">
        <v>8219</v>
      </c>
      <c r="B199" s="7">
        <v>316</v>
      </c>
    </row>
    <row r="200" spans="1:2" x14ac:dyDescent="0.25">
      <c r="A200" s="7" t="s">
        <v>8219</v>
      </c>
      <c r="B200" s="7">
        <v>284</v>
      </c>
    </row>
    <row r="201" spans="1:2" x14ac:dyDescent="0.25">
      <c r="A201" s="7" t="s">
        <v>8219</v>
      </c>
      <c r="B201" s="7">
        <v>51</v>
      </c>
    </row>
    <row r="202" spans="1:2" x14ac:dyDescent="0.25">
      <c r="A202" s="7" t="s">
        <v>8219</v>
      </c>
      <c r="B202" s="7">
        <v>158</v>
      </c>
    </row>
    <row r="203" spans="1:2" x14ac:dyDescent="0.25">
      <c r="A203" s="7" t="s">
        <v>8219</v>
      </c>
      <c r="B203" s="7">
        <v>337</v>
      </c>
    </row>
    <row r="204" spans="1:2" x14ac:dyDescent="0.25">
      <c r="A204" s="7" t="s">
        <v>8219</v>
      </c>
      <c r="B204" s="7">
        <v>186</v>
      </c>
    </row>
    <row r="205" spans="1:2" x14ac:dyDescent="0.25">
      <c r="A205" s="7" t="s">
        <v>8219</v>
      </c>
      <c r="B205" s="7">
        <v>58</v>
      </c>
    </row>
    <row r="206" spans="1:2" x14ac:dyDescent="0.25">
      <c r="A206" s="7" t="s">
        <v>8219</v>
      </c>
      <c r="B206" s="7">
        <v>82</v>
      </c>
    </row>
    <row r="207" spans="1:2" x14ac:dyDescent="0.25">
      <c r="A207" s="7" t="s">
        <v>8219</v>
      </c>
      <c r="B207" s="7">
        <v>736</v>
      </c>
    </row>
    <row r="208" spans="1:2" x14ac:dyDescent="0.25">
      <c r="A208" s="7" t="s">
        <v>8219</v>
      </c>
      <c r="B208" s="7">
        <v>1151</v>
      </c>
    </row>
    <row r="209" spans="1:2" x14ac:dyDescent="0.25">
      <c r="A209" s="7" t="s">
        <v>8219</v>
      </c>
      <c r="B209" s="7">
        <v>34</v>
      </c>
    </row>
    <row r="210" spans="1:2" x14ac:dyDescent="0.25">
      <c r="A210" s="7" t="s">
        <v>8219</v>
      </c>
      <c r="B210" s="7">
        <v>498</v>
      </c>
    </row>
    <row r="211" spans="1:2" x14ac:dyDescent="0.25">
      <c r="A211" s="7" t="s">
        <v>8219</v>
      </c>
      <c r="B211" s="7">
        <v>167</v>
      </c>
    </row>
    <row r="212" spans="1:2" x14ac:dyDescent="0.25">
      <c r="A212" s="7" t="s">
        <v>8219</v>
      </c>
      <c r="B212" s="7">
        <v>340</v>
      </c>
    </row>
    <row r="213" spans="1:2" x14ac:dyDescent="0.25">
      <c r="A213" s="7" t="s">
        <v>8219</v>
      </c>
      <c r="B213" s="7">
        <v>438</v>
      </c>
    </row>
    <row r="214" spans="1:2" x14ac:dyDescent="0.25">
      <c r="A214" s="7" t="s">
        <v>8219</v>
      </c>
      <c r="B214" s="7">
        <v>555</v>
      </c>
    </row>
    <row r="215" spans="1:2" x14ac:dyDescent="0.25">
      <c r="A215" s="7" t="s">
        <v>8219</v>
      </c>
      <c r="B215" s="7">
        <v>266</v>
      </c>
    </row>
    <row r="216" spans="1:2" x14ac:dyDescent="0.25">
      <c r="A216" s="7" t="s">
        <v>8219</v>
      </c>
      <c r="B216" s="7">
        <v>69</v>
      </c>
    </row>
    <row r="217" spans="1:2" x14ac:dyDescent="0.25">
      <c r="A217" s="7" t="s">
        <v>8219</v>
      </c>
      <c r="B217" s="7">
        <v>80</v>
      </c>
    </row>
    <row r="218" spans="1:2" x14ac:dyDescent="0.25">
      <c r="A218" s="7" t="s">
        <v>8219</v>
      </c>
      <c r="B218" s="7">
        <v>493</v>
      </c>
    </row>
    <row r="219" spans="1:2" x14ac:dyDescent="0.25">
      <c r="A219" s="7" t="s">
        <v>8219</v>
      </c>
      <c r="B219" s="7">
        <v>31</v>
      </c>
    </row>
    <row r="220" spans="1:2" x14ac:dyDescent="0.25">
      <c r="A220" s="7" t="s">
        <v>8219</v>
      </c>
      <c r="B220" s="7">
        <v>236</v>
      </c>
    </row>
    <row r="221" spans="1:2" x14ac:dyDescent="0.25">
      <c r="A221" s="7" t="s">
        <v>8219</v>
      </c>
      <c r="B221" s="7">
        <v>89</v>
      </c>
    </row>
    <row r="222" spans="1:2" x14ac:dyDescent="0.25">
      <c r="A222" s="7" t="s">
        <v>8219</v>
      </c>
      <c r="B222" s="7">
        <v>299</v>
      </c>
    </row>
    <row r="223" spans="1:2" x14ac:dyDescent="0.25">
      <c r="A223" s="7" t="s">
        <v>8219</v>
      </c>
      <c r="B223" s="7">
        <v>55</v>
      </c>
    </row>
    <row r="224" spans="1:2" x14ac:dyDescent="0.25">
      <c r="A224" s="7" t="s">
        <v>8219</v>
      </c>
      <c r="B224" s="7">
        <v>325</v>
      </c>
    </row>
    <row r="225" spans="1:2" x14ac:dyDescent="0.25">
      <c r="A225" s="7" t="s">
        <v>8219</v>
      </c>
      <c r="B225" s="7">
        <v>524</v>
      </c>
    </row>
    <row r="226" spans="1:2" x14ac:dyDescent="0.25">
      <c r="A226" s="7" t="s">
        <v>8219</v>
      </c>
      <c r="B226" s="7">
        <v>285</v>
      </c>
    </row>
    <row r="227" spans="1:2" x14ac:dyDescent="0.25">
      <c r="A227" s="7" t="s">
        <v>8219</v>
      </c>
      <c r="B227" s="7">
        <v>179</v>
      </c>
    </row>
    <row r="228" spans="1:2" x14ac:dyDescent="0.25">
      <c r="A228" s="7" t="s">
        <v>8219</v>
      </c>
      <c r="B228" s="7">
        <v>188</v>
      </c>
    </row>
    <row r="229" spans="1:2" x14ac:dyDescent="0.25">
      <c r="A229" s="7" t="s">
        <v>8219</v>
      </c>
      <c r="B229" s="7">
        <v>379</v>
      </c>
    </row>
    <row r="230" spans="1:2" x14ac:dyDescent="0.25">
      <c r="A230" s="7" t="s">
        <v>8219</v>
      </c>
      <c r="B230" s="7">
        <v>119</v>
      </c>
    </row>
    <row r="231" spans="1:2" x14ac:dyDescent="0.25">
      <c r="A231" s="7" t="s">
        <v>8219</v>
      </c>
      <c r="B231" s="7">
        <v>167</v>
      </c>
    </row>
    <row r="232" spans="1:2" x14ac:dyDescent="0.25">
      <c r="A232" s="7" t="s">
        <v>8219</v>
      </c>
      <c r="B232" s="7">
        <v>221</v>
      </c>
    </row>
    <row r="233" spans="1:2" x14ac:dyDescent="0.25">
      <c r="A233" s="7" t="s">
        <v>8219</v>
      </c>
      <c r="B233" s="7">
        <v>964</v>
      </c>
    </row>
    <row r="234" spans="1:2" x14ac:dyDescent="0.25">
      <c r="A234" s="7" t="s">
        <v>8219</v>
      </c>
      <c r="B234" s="7">
        <v>286</v>
      </c>
    </row>
    <row r="235" spans="1:2" x14ac:dyDescent="0.25">
      <c r="A235" s="7" t="s">
        <v>8219</v>
      </c>
      <c r="B235" s="7">
        <v>613</v>
      </c>
    </row>
    <row r="236" spans="1:2" x14ac:dyDescent="0.25">
      <c r="A236" s="7" t="s">
        <v>8219</v>
      </c>
      <c r="B236" s="7">
        <v>29</v>
      </c>
    </row>
    <row r="237" spans="1:2" x14ac:dyDescent="0.25">
      <c r="A237" s="7" t="s">
        <v>8219</v>
      </c>
      <c r="B237" s="7">
        <v>165</v>
      </c>
    </row>
    <row r="238" spans="1:2" x14ac:dyDescent="0.25">
      <c r="A238" s="7" t="s">
        <v>8219</v>
      </c>
      <c r="B238" s="7">
        <v>97</v>
      </c>
    </row>
    <row r="239" spans="1:2" x14ac:dyDescent="0.25">
      <c r="A239" s="7" t="s">
        <v>8219</v>
      </c>
      <c r="B239" s="7">
        <v>303</v>
      </c>
    </row>
    <row r="240" spans="1:2" x14ac:dyDescent="0.25">
      <c r="A240" s="7" t="s">
        <v>8219</v>
      </c>
      <c r="B240" s="7">
        <v>267</v>
      </c>
    </row>
    <row r="241" spans="1:2" x14ac:dyDescent="0.25">
      <c r="A241" s="7" t="s">
        <v>8219</v>
      </c>
      <c r="B241" s="7">
        <v>302</v>
      </c>
    </row>
    <row r="242" spans="1:2" x14ac:dyDescent="0.25">
      <c r="A242" s="7" t="s">
        <v>8219</v>
      </c>
      <c r="B242" s="7">
        <v>87</v>
      </c>
    </row>
    <row r="243" spans="1:2" x14ac:dyDescent="0.25">
      <c r="A243" s="7" t="s">
        <v>8219</v>
      </c>
      <c r="B243" s="7">
        <v>354</v>
      </c>
    </row>
    <row r="244" spans="1:2" x14ac:dyDescent="0.25">
      <c r="A244" s="7" t="s">
        <v>8219</v>
      </c>
      <c r="B244" s="7">
        <v>86</v>
      </c>
    </row>
    <row r="245" spans="1:2" x14ac:dyDescent="0.25">
      <c r="A245" s="7" t="s">
        <v>8219</v>
      </c>
      <c r="B245" s="7">
        <v>26</v>
      </c>
    </row>
    <row r="246" spans="1:2" x14ac:dyDescent="0.25">
      <c r="A246" s="7" t="s">
        <v>8219</v>
      </c>
      <c r="B246" s="7">
        <v>113</v>
      </c>
    </row>
    <row r="247" spans="1:2" x14ac:dyDescent="0.25">
      <c r="A247" s="7" t="s">
        <v>8219</v>
      </c>
      <c r="B247" s="7">
        <v>65</v>
      </c>
    </row>
    <row r="248" spans="1:2" x14ac:dyDescent="0.25">
      <c r="A248" s="7" t="s">
        <v>8219</v>
      </c>
      <c r="B248" s="7">
        <v>134</v>
      </c>
    </row>
    <row r="249" spans="1:2" x14ac:dyDescent="0.25">
      <c r="A249" s="7" t="s">
        <v>8219</v>
      </c>
      <c r="B249" s="7">
        <v>119</v>
      </c>
    </row>
    <row r="250" spans="1:2" x14ac:dyDescent="0.25">
      <c r="A250" s="7" t="s">
        <v>8219</v>
      </c>
      <c r="B250" s="7">
        <v>159</v>
      </c>
    </row>
    <row r="251" spans="1:2" x14ac:dyDescent="0.25">
      <c r="A251" s="7" t="s">
        <v>8219</v>
      </c>
      <c r="B251" s="7">
        <v>167</v>
      </c>
    </row>
    <row r="252" spans="1:2" x14ac:dyDescent="0.25">
      <c r="A252" s="7" t="s">
        <v>8219</v>
      </c>
      <c r="B252" s="7">
        <v>43</v>
      </c>
    </row>
    <row r="253" spans="1:2" x14ac:dyDescent="0.25">
      <c r="A253" s="7" t="s">
        <v>8219</v>
      </c>
      <c r="B253" s="7">
        <v>1062</v>
      </c>
    </row>
    <row r="254" spans="1:2" x14ac:dyDescent="0.25">
      <c r="A254" s="7" t="s">
        <v>8219</v>
      </c>
      <c r="B254" s="7">
        <v>9</v>
      </c>
    </row>
    <row r="255" spans="1:2" x14ac:dyDescent="0.25">
      <c r="A255" s="7" t="s">
        <v>8219</v>
      </c>
      <c r="B255" s="7">
        <v>89</v>
      </c>
    </row>
    <row r="256" spans="1:2" x14ac:dyDescent="0.25">
      <c r="A256" s="7" t="s">
        <v>8219</v>
      </c>
      <c r="B256" s="7">
        <v>174</v>
      </c>
    </row>
    <row r="257" spans="1:2" x14ac:dyDescent="0.25">
      <c r="A257" s="7" t="s">
        <v>8219</v>
      </c>
      <c r="B257" s="7">
        <v>14</v>
      </c>
    </row>
    <row r="258" spans="1:2" x14ac:dyDescent="0.25">
      <c r="A258" s="7" t="s">
        <v>8219</v>
      </c>
      <c r="B258" s="7">
        <v>48</v>
      </c>
    </row>
    <row r="259" spans="1:2" x14ac:dyDescent="0.25">
      <c r="A259" s="7" t="s">
        <v>8219</v>
      </c>
      <c r="B259" s="7">
        <v>133</v>
      </c>
    </row>
    <row r="260" spans="1:2" x14ac:dyDescent="0.25">
      <c r="A260" s="7" t="s">
        <v>8219</v>
      </c>
      <c r="B260" s="7">
        <v>83</v>
      </c>
    </row>
    <row r="261" spans="1:2" x14ac:dyDescent="0.25">
      <c r="A261" s="7" t="s">
        <v>8219</v>
      </c>
      <c r="B261" s="7">
        <v>149</v>
      </c>
    </row>
    <row r="262" spans="1:2" x14ac:dyDescent="0.25">
      <c r="A262" s="7" t="s">
        <v>8219</v>
      </c>
      <c r="B262" s="7">
        <v>49</v>
      </c>
    </row>
    <row r="263" spans="1:2" x14ac:dyDescent="0.25">
      <c r="A263" s="7" t="s">
        <v>8219</v>
      </c>
      <c r="B263" s="7">
        <v>251</v>
      </c>
    </row>
    <row r="264" spans="1:2" x14ac:dyDescent="0.25">
      <c r="A264" s="7" t="s">
        <v>8219</v>
      </c>
      <c r="B264" s="7">
        <v>22</v>
      </c>
    </row>
    <row r="265" spans="1:2" x14ac:dyDescent="0.25">
      <c r="A265" s="7" t="s">
        <v>8219</v>
      </c>
      <c r="B265" s="7">
        <v>48</v>
      </c>
    </row>
    <row r="266" spans="1:2" x14ac:dyDescent="0.25">
      <c r="A266" s="7" t="s">
        <v>8219</v>
      </c>
      <c r="B266" s="7">
        <v>383</v>
      </c>
    </row>
    <row r="267" spans="1:2" x14ac:dyDescent="0.25">
      <c r="A267" s="7" t="s">
        <v>8219</v>
      </c>
      <c r="B267" s="7">
        <v>237</v>
      </c>
    </row>
    <row r="268" spans="1:2" x14ac:dyDescent="0.25">
      <c r="A268" s="7" t="s">
        <v>8219</v>
      </c>
      <c r="B268" s="7">
        <v>13</v>
      </c>
    </row>
    <row r="269" spans="1:2" x14ac:dyDescent="0.25">
      <c r="A269" s="7" t="s">
        <v>8219</v>
      </c>
      <c r="B269" s="7">
        <v>562</v>
      </c>
    </row>
    <row r="270" spans="1:2" x14ac:dyDescent="0.25">
      <c r="A270" s="7" t="s">
        <v>8219</v>
      </c>
      <c r="B270" s="7">
        <v>71</v>
      </c>
    </row>
    <row r="271" spans="1:2" x14ac:dyDescent="0.25">
      <c r="A271" s="7" t="s">
        <v>8219</v>
      </c>
      <c r="B271" s="7">
        <v>1510</v>
      </c>
    </row>
    <row r="272" spans="1:2" x14ac:dyDescent="0.25">
      <c r="A272" s="7" t="s">
        <v>8219</v>
      </c>
      <c r="B272" s="7">
        <v>14</v>
      </c>
    </row>
    <row r="273" spans="1:2" x14ac:dyDescent="0.25">
      <c r="A273" s="7" t="s">
        <v>8219</v>
      </c>
      <c r="B273" s="7">
        <v>193</v>
      </c>
    </row>
    <row r="274" spans="1:2" x14ac:dyDescent="0.25">
      <c r="A274" s="7" t="s">
        <v>8219</v>
      </c>
      <c r="B274" s="7">
        <v>206</v>
      </c>
    </row>
    <row r="275" spans="1:2" x14ac:dyDescent="0.25">
      <c r="A275" s="7" t="s">
        <v>8219</v>
      </c>
      <c r="B275" s="7">
        <v>351</v>
      </c>
    </row>
    <row r="276" spans="1:2" x14ac:dyDescent="0.25">
      <c r="A276" s="7" t="s">
        <v>8219</v>
      </c>
      <c r="B276" s="7">
        <v>50</v>
      </c>
    </row>
    <row r="277" spans="1:2" x14ac:dyDescent="0.25">
      <c r="A277" s="7" t="s">
        <v>8219</v>
      </c>
      <c r="B277" s="7">
        <v>184</v>
      </c>
    </row>
    <row r="278" spans="1:2" x14ac:dyDescent="0.25">
      <c r="A278" s="7" t="s">
        <v>8219</v>
      </c>
      <c r="B278" s="7">
        <v>196</v>
      </c>
    </row>
    <row r="279" spans="1:2" x14ac:dyDescent="0.25">
      <c r="A279" s="7" t="s">
        <v>8219</v>
      </c>
      <c r="B279" s="7">
        <v>229</v>
      </c>
    </row>
    <row r="280" spans="1:2" x14ac:dyDescent="0.25">
      <c r="A280" s="7" t="s">
        <v>8219</v>
      </c>
      <c r="B280" s="7">
        <v>67</v>
      </c>
    </row>
    <row r="281" spans="1:2" x14ac:dyDescent="0.25">
      <c r="A281" s="7" t="s">
        <v>8219</v>
      </c>
      <c r="B281" s="7">
        <v>95</v>
      </c>
    </row>
    <row r="282" spans="1:2" x14ac:dyDescent="0.25">
      <c r="A282" s="7" t="s">
        <v>8219</v>
      </c>
      <c r="B282" s="7">
        <v>62</v>
      </c>
    </row>
    <row r="283" spans="1:2" x14ac:dyDescent="0.25">
      <c r="A283" s="7" t="s">
        <v>8219</v>
      </c>
      <c r="B283" s="7">
        <v>73</v>
      </c>
    </row>
    <row r="284" spans="1:2" x14ac:dyDescent="0.25">
      <c r="A284" s="7" t="s">
        <v>8219</v>
      </c>
      <c r="B284" s="7">
        <v>43</v>
      </c>
    </row>
    <row r="285" spans="1:2" x14ac:dyDescent="0.25">
      <c r="A285" s="7" t="s">
        <v>8219</v>
      </c>
      <c r="B285" s="7">
        <v>70</v>
      </c>
    </row>
    <row r="286" spans="1:2" x14ac:dyDescent="0.25">
      <c r="A286" s="7" t="s">
        <v>8219</v>
      </c>
      <c r="B286" s="7">
        <v>271</v>
      </c>
    </row>
    <row r="287" spans="1:2" x14ac:dyDescent="0.25">
      <c r="A287" s="7" t="s">
        <v>8219</v>
      </c>
      <c r="B287" s="7">
        <v>55</v>
      </c>
    </row>
    <row r="288" spans="1:2" x14ac:dyDescent="0.25">
      <c r="A288" s="7" t="s">
        <v>8219</v>
      </c>
      <c r="B288" s="7">
        <v>35</v>
      </c>
    </row>
    <row r="289" spans="1:2" x14ac:dyDescent="0.25">
      <c r="A289" s="7" t="s">
        <v>8219</v>
      </c>
      <c r="B289" s="7">
        <v>22</v>
      </c>
    </row>
    <row r="290" spans="1:2" x14ac:dyDescent="0.25">
      <c r="A290" s="7" t="s">
        <v>8219</v>
      </c>
      <c r="B290" s="7">
        <v>38</v>
      </c>
    </row>
    <row r="291" spans="1:2" x14ac:dyDescent="0.25">
      <c r="A291" s="7" t="s">
        <v>8219</v>
      </c>
      <c r="B291" s="7">
        <v>15</v>
      </c>
    </row>
    <row r="292" spans="1:2" x14ac:dyDescent="0.25">
      <c r="A292" s="7" t="s">
        <v>8219</v>
      </c>
      <c r="B292" s="7">
        <v>7</v>
      </c>
    </row>
    <row r="293" spans="1:2" x14ac:dyDescent="0.25">
      <c r="A293" s="7" t="s">
        <v>8219</v>
      </c>
      <c r="B293" s="7">
        <v>241</v>
      </c>
    </row>
    <row r="294" spans="1:2" x14ac:dyDescent="0.25">
      <c r="A294" s="7" t="s">
        <v>8219</v>
      </c>
      <c r="B294" s="7">
        <v>55</v>
      </c>
    </row>
    <row r="295" spans="1:2" x14ac:dyDescent="0.25">
      <c r="A295" s="7" t="s">
        <v>8219</v>
      </c>
      <c r="B295" s="7">
        <v>171</v>
      </c>
    </row>
    <row r="296" spans="1:2" x14ac:dyDescent="0.25">
      <c r="A296" s="7" t="s">
        <v>8219</v>
      </c>
      <c r="B296" s="7">
        <v>208</v>
      </c>
    </row>
    <row r="297" spans="1:2" x14ac:dyDescent="0.25">
      <c r="A297" s="7" t="s">
        <v>8219</v>
      </c>
      <c r="B297" s="7">
        <v>21</v>
      </c>
    </row>
    <row r="298" spans="1:2" x14ac:dyDescent="0.25">
      <c r="A298" s="7" t="s">
        <v>8219</v>
      </c>
      <c r="B298" s="7">
        <v>25</v>
      </c>
    </row>
    <row r="299" spans="1:2" x14ac:dyDescent="0.25">
      <c r="A299" s="7" t="s">
        <v>8219</v>
      </c>
      <c r="B299" s="7">
        <v>52</v>
      </c>
    </row>
    <row r="300" spans="1:2" x14ac:dyDescent="0.25">
      <c r="A300" s="7" t="s">
        <v>8219</v>
      </c>
      <c r="B300" s="7">
        <v>104</v>
      </c>
    </row>
    <row r="301" spans="1:2" x14ac:dyDescent="0.25">
      <c r="A301" s="7" t="s">
        <v>8219</v>
      </c>
      <c r="B301" s="7">
        <v>73</v>
      </c>
    </row>
    <row r="302" spans="1:2" x14ac:dyDescent="0.25">
      <c r="A302" s="7" t="s">
        <v>8219</v>
      </c>
      <c r="B302" s="7">
        <v>34</v>
      </c>
    </row>
    <row r="303" spans="1:2" x14ac:dyDescent="0.25">
      <c r="A303" s="7" t="s">
        <v>8219</v>
      </c>
      <c r="B303" s="7">
        <v>56</v>
      </c>
    </row>
    <row r="304" spans="1:2" x14ac:dyDescent="0.25">
      <c r="A304" s="7" t="s">
        <v>8219</v>
      </c>
      <c r="B304" s="7">
        <v>31</v>
      </c>
    </row>
    <row r="305" spans="1:2" x14ac:dyDescent="0.25">
      <c r="A305" s="7" t="s">
        <v>8219</v>
      </c>
      <c r="B305" s="7">
        <v>84</v>
      </c>
    </row>
    <row r="306" spans="1:2" x14ac:dyDescent="0.25">
      <c r="A306" s="7" t="s">
        <v>8219</v>
      </c>
      <c r="B306" s="7">
        <v>130</v>
      </c>
    </row>
    <row r="307" spans="1:2" x14ac:dyDescent="0.25">
      <c r="A307" s="7" t="s">
        <v>8219</v>
      </c>
      <c r="B307" s="7">
        <v>12</v>
      </c>
    </row>
    <row r="308" spans="1:2" x14ac:dyDescent="0.25">
      <c r="A308" s="7" t="s">
        <v>8219</v>
      </c>
      <c r="B308" s="7">
        <v>23</v>
      </c>
    </row>
    <row r="309" spans="1:2" x14ac:dyDescent="0.25">
      <c r="A309" s="7" t="s">
        <v>8219</v>
      </c>
      <c r="B309" s="7">
        <v>158</v>
      </c>
    </row>
    <row r="310" spans="1:2" x14ac:dyDescent="0.25">
      <c r="A310" s="7" t="s">
        <v>8219</v>
      </c>
      <c r="B310" s="7">
        <v>30</v>
      </c>
    </row>
    <row r="311" spans="1:2" x14ac:dyDescent="0.25">
      <c r="A311" s="7" t="s">
        <v>8219</v>
      </c>
      <c r="B311" s="7">
        <v>18</v>
      </c>
    </row>
    <row r="312" spans="1:2" x14ac:dyDescent="0.25">
      <c r="A312" s="7" t="s">
        <v>8219</v>
      </c>
      <c r="B312" s="7">
        <v>29</v>
      </c>
    </row>
    <row r="313" spans="1:2" x14ac:dyDescent="0.25">
      <c r="A313" s="7" t="s">
        <v>8219</v>
      </c>
      <c r="B313" s="7">
        <v>31</v>
      </c>
    </row>
    <row r="314" spans="1:2" x14ac:dyDescent="0.25">
      <c r="A314" s="7" t="s">
        <v>8219</v>
      </c>
      <c r="B314" s="7">
        <v>173</v>
      </c>
    </row>
    <row r="315" spans="1:2" x14ac:dyDescent="0.25">
      <c r="A315" s="7" t="s">
        <v>8219</v>
      </c>
      <c r="B315" s="7">
        <v>17</v>
      </c>
    </row>
    <row r="316" spans="1:2" x14ac:dyDescent="0.25">
      <c r="A316" s="7" t="s">
        <v>8219</v>
      </c>
      <c r="B316" s="7">
        <v>48</v>
      </c>
    </row>
    <row r="317" spans="1:2" x14ac:dyDescent="0.25">
      <c r="A317" s="7" t="s">
        <v>8219</v>
      </c>
      <c r="B317" s="7">
        <v>59</v>
      </c>
    </row>
    <row r="318" spans="1:2" x14ac:dyDescent="0.25">
      <c r="A318" s="7" t="s">
        <v>8219</v>
      </c>
      <c r="B318" s="7">
        <v>39</v>
      </c>
    </row>
    <row r="319" spans="1:2" x14ac:dyDescent="0.25">
      <c r="A319" s="7" t="s">
        <v>8219</v>
      </c>
      <c r="B319" s="7">
        <v>59</v>
      </c>
    </row>
    <row r="320" spans="1:2" x14ac:dyDescent="0.25">
      <c r="A320" s="7" t="s">
        <v>8219</v>
      </c>
      <c r="B320" s="7">
        <v>60</v>
      </c>
    </row>
    <row r="321" spans="1:2" x14ac:dyDescent="0.25">
      <c r="A321" s="7" t="s">
        <v>8219</v>
      </c>
      <c r="B321" s="7">
        <v>20</v>
      </c>
    </row>
    <row r="322" spans="1:2" x14ac:dyDescent="0.25">
      <c r="A322" s="7" t="s">
        <v>8219</v>
      </c>
      <c r="B322" s="7">
        <v>2</v>
      </c>
    </row>
    <row r="323" spans="1:2" x14ac:dyDescent="0.25">
      <c r="A323" s="7" t="s">
        <v>8219</v>
      </c>
      <c r="B323" s="7">
        <v>315</v>
      </c>
    </row>
    <row r="324" spans="1:2" x14ac:dyDescent="0.25">
      <c r="A324" s="7" t="s">
        <v>8219</v>
      </c>
      <c r="B324" s="7">
        <v>2174</v>
      </c>
    </row>
    <row r="325" spans="1:2" x14ac:dyDescent="0.25">
      <c r="A325" s="7" t="s">
        <v>8219</v>
      </c>
      <c r="B325" s="7">
        <v>152</v>
      </c>
    </row>
    <row r="326" spans="1:2" x14ac:dyDescent="0.25">
      <c r="A326" s="7" t="s">
        <v>8219</v>
      </c>
      <c r="B326" s="7">
        <v>1021</v>
      </c>
    </row>
    <row r="327" spans="1:2" x14ac:dyDescent="0.25">
      <c r="A327" s="7" t="s">
        <v>8219</v>
      </c>
      <c r="B327" s="7">
        <v>237</v>
      </c>
    </row>
    <row r="328" spans="1:2" x14ac:dyDescent="0.25">
      <c r="A328" s="7" t="s">
        <v>8219</v>
      </c>
      <c r="B328" s="7">
        <v>27</v>
      </c>
    </row>
    <row r="329" spans="1:2" x14ac:dyDescent="0.25">
      <c r="A329" s="7" t="s">
        <v>8219</v>
      </c>
      <c r="B329" s="7">
        <v>17</v>
      </c>
    </row>
    <row r="330" spans="1:2" x14ac:dyDescent="0.25">
      <c r="A330" s="7" t="s">
        <v>8219</v>
      </c>
      <c r="B330" s="7">
        <v>27</v>
      </c>
    </row>
    <row r="331" spans="1:2" x14ac:dyDescent="0.25">
      <c r="A331" s="7" t="s">
        <v>8219</v>
      </c>
      <c r="B331" s="7">
        <v>82</v>
      </c>
    </row>
    <row r="332" spans="1:2" x14ac:dyDescent="0.25">
      <c r="A332" s="7" t="s">
        <v>8219</v>
      </c>
      <c r="B332" s="7">
        <v>48</v>
      </c>
    </row>
    <row r="333" spans="1:2" x14ac:dyDescent="0.25">
      <c r="A333" s="7" t="s">
        <v>8219</v>
      </c>
      <c r="B333" s="7">
        <v>105</v>
      </c>
    </row>
    <row r="334" spans="1:2" x14ac:dyDescent="0.25">
      <c r="A334" s="7" t="s">
        <v>8219</v>
      </c>
      <c r="B334" s="7">
        <v>28</v>
      </c>
    </row>
    <row r="335" spans="1:2" x14ac:dyDescent="0.25">
      <c r="A335" s="7" t="s">
        <v>8219</v>
      </c>
      <c r="B335" s="7">
        <v>1107</v>
      </c>
    </row>
    <row r="336" spans="1:2" x14ac:dyDescent="0.25">
      <c r="A336" s="7" t="s">
        <v>8219</v>
      </c>
      <c r="B336" s="7">
        <v>1013</v>
      </c>
    </row>
    <row r="337" spans="1:2" x14ac:dyDescent="0.25">
      <c r="A337" s="7" t="s">
        <v>8219</v>
      </c>
      <c r="B337" s="7">
        <v>274</v>
      </c>
    </row>
    <row r="338" spans="1:2" x14ac:dyDescent="0.25">
      <c r="A338" s="7" t="s">
        <v>8219</v>
      </c>
      <c r="B338" s="7">
        <v>87</v>
      </c>
    </row>
    <row r="339" spans="1:2" x14ac:dyDescent="0.25">
      <c r="A339" s="7" t="s">
        <v>8219</v>
      </c>
      <c r="B339" s="7">
        <v>99</v>
      </c>
    </row>
    <row r="340" spans="1:2" x14ac:dyDescent="0.25">
      <c r="A340" s="7" t="s">
        <v>8219</v>
      </c>
      <c r="B340" s="7">
        <v>276</v>
      </c>
    </row>
    <row r="341" spans="1:2" x14ac:dyDescent="0.25">
      <c r="A341" s="7" t="s">
        <v>8219</v>
      </c>
      <c r="B341" s="7">
        <v>21</v>
      </c>
    </row>
    <row r="342" spans="1:2" x14ac:dyDescent="0.25">
      <c r="A342" s="7" t="s">
        <v>8219</v>
      </c>
      <c r="B342" s="7">
        <v>41</v>
      </c>
    </row>
    <row r="343" spans="1:2" x14ac:dyDescent="0.25">
      <c r="A343" s="7" t="s">
        <v>8219</v>
      </c>
      <c r="B343" s="7">
        <v>119</v>
      </c>
    </row>
    <row r="344" spans="1:2" x14ac:dyDescent="0.25">
      <c r="A344" s="7" t="s">
        <v>8219</v>
      </c>
      <c r="B344" s="7">
        <v>153</v>
      </c>
    </row>
    <row r="345" spans="1:2" x14ac:dyDescent="0.25">
      <c r="A345" s="7" t="s">
        <v>8219</v>
      </c>
      <c r="B345" s="7">
        <v>100</v>
      </c>
    </row>
    <row r="346" spans="1:2" x14ac:dyDescent="0.25">
      <c r="A346" s="7" t="s">
        <v>8219</v>
      </c>
      <c r="B346" s="7">
        <v>143</v>
      </c>
    </row>
    <row r="347" spans="1:2" x14ac:dyDescent="0.25">
      <c r="A347" s="7" t="s">
        <v>8219</v>
      </c>
      <c r="B347" s="7">
        <v>140</v>
      </c>
    </row>
    <row r="348" spans="1:2" x14ac:dyDescent="0.25">
      <c r="A348" s="7" t="s">
        <v>8219</v>
      </c>
      <c r="B348" s="7">
        <v>35</v>
      </c>
    </row>
    <row r="349" spans="1:2" x14ac:dyDescent="0.25">
      <c r="A349" s="7" t="s">
        <v>8219</v>
      </c>
      <c r="B349" s="7">
        <v>149</v>
      </c>
    </row>
    <row r="350" spans="1:2" x14ac:dyDescent="0.25">
      <c r="A350" s="7" t="s">
        <v>8219</v>
      </c>
      <c r="B350" s="7">
        <v>130</v>
      </c>
    </row>
    <row r="351" spans="1:2" x14ac:dyDescent="0.25">
      <c r="A351" s="7" t="s">
        <v>8219</v>
      </c>
      <c r="B351" s="7">
        <v>120</v>
      </c>
    </row>
    <row r="352" spans="1:2" x14ac:dyDescent="0.25">
      <c r="A352" s="7" t="s">
        <v>8219</v>
      </c>
      <c r="B352" s="7">
        <v>265</v>
      </c>
    </row>
    <row r="353" spans="1:2" x14ac:dyDescent="0.25">
      <c r="A353" s="7" t="s">
        <v>8219</v>
      </c>
      <c r="B353" s="7">
        <v>71</v>
      </c>
    </row>
    <row r="354" spans="1:2" x14ac:dyDescent="0.25">
      <c r="A354" s="7" t="s">
        <v>8219</v>
      </c>
      <c r="B354" s="7">
        <v>13</v>
      </c>
    </row>
    <row r="355" spans="1:2" x14ac:dyDescent="0.25">
      <c r="A355" s="7" t="s">
        <v>8219</v>
      </c>
      <c r="B355" s="7">
        <v>169</v>
      </c>
    </row>
    <row r="356" spans="1:2" x14ac:dyDescent="0.25">
      <c r="A356" s="7" t="s">
        <v>8219</v>
      </c>
      <c r="B356" s="7">
        <v>57</v>
      </c>
    </row>
    <row r="357" spans="1:2" x14ac:dyDescent="0.25">
      <c r="A357" s="7" t="s">
        <v>8219</v>
      </c>
      <c r="B357" s="7">
        <v>229</v>
      </c>
    </row>
    <row r="358" spans="1:2" x14ac:dyDescent="0.25">
      <c r="A358" s="7" t="s">
        <v>8219</v>
      </c>
      <c r="B358" s="7">
        <v>108</v>
      </c>
    </row>
    <row r="359" spans="1:2" x14ac:dyDescent="0.25">
      <c r="A359" s="7" t="s">
        <v>8219</v>
      </c>
      <c r="B359" s="7">
        <v>108</v>
      </c>
    </row>
    <row r="360" spans="1:2" x14ac:dyDescent="0.25">
      <c r="A360" s="7" t="s">
        <v>8219</v>
      </c>
      <c r="B360" s="7">
        <v>41</v>
      </c>
    </row>
    <row r="361" spans="1:2" x14ac:dyDescent="0.25">
      <c r="A361" s="7" t="s">
        <v>8219</v>
      </c>
      <c r="B361" s="7">
        <v>139</v>
      </c>
    </row>
    <row r="362" spans="1:2" x14ac:dyDescent="0.25">
      <c r="A362" s="7" t="s">
        <v>8219</v>
      </c>
      <c r="B362" s="7">
        <v>19</v>
      </c>
    </row>
    <row r="363" spans="1:2" x14ac:dyDescent="0.25">
      <c r="A363" s="7" t="s">
        <v>8219</v>
      </c>
      <c r="B363" s="7">
        <v>94</v>
      </c>
    </row>
    <row r="364" spans="1:2" x14ac:dyDescent="0.25">
      <c r="A364" s="7" t="s">
        <v>8219</v>
      </c>
      <c r="B364" s="7">
        <v>23</v>
      </c>
    </row>
    <row r="365" spans="1:2" x14ac:dyDescent="0.25">
      <c r="A365" s="7" t="s">
        <v>8219</v>
      </c>
      <c r="B365" s="7">
        <v>15</v>
      </c>
    </row>
    <row r="366" spans="1:2" x14ac:dyDescent="0.25">
      <c r="A366" s="7" t="s">
        <v>8219</v>
      </c>
      <c r="B366" s="7">
        <v>62</v>
      </c>
    </row>
    <row r="367" spans="1:2" x14ac:dyDescent="0.25">
      <c r="A367" s="7" t="s">
        <v>8219</v>
      </c>
      <c r="B367" s="7">
        <v>74</v>
      </c>
    </row>
    <row r="368" spans="1:2" x14ac:dyDescent="0.25">
      <c r="A368" s="7" t="s">
        <v>8219</v>
      </c>
      <c r="B368" s="7">
        <v>97</v>
      </c>
    </row>
    <row r="369" spans="1:2" x14ac:dyDescent="0.25">
      <c r="A369" s="7" t="s">
        <v>8219</v>
      </c>
      <c r="B369" s="7">
        <v>55</v>
      </c>
    </row>
    <row r="370" spans="1:2" x14ac:dyDescent="0.25">
      <c r="A370" s="7" t="s">
        <v>8219</v>
      </c>
      <c r="B370" s="7">
        <v>44</v>
      </c>
    </row>
    <row r="371" spans="1:2" x14ac:dyDescent="0.25">
      <c r="A371" s="7" t="s">
        <v>8219</v>
      </c>
      <c r="B371" s="7">
        <v>110</v>
      </c>
    </row>
    <row r="372" spans="1:2" x14ac:dyDescent="0.25">
      <c r="A372" s="7" t="s">
        <v>8219</v>
      </c>
      <c r="B372" s="7">
        <v>59</v>
      </c>
    </row>
    <row r="373" spans="1:2" x14ac:dyDescent="0.25">
      <c r="A373" s="7" t="s">
        <v>8219</v>
      </c>
      <c r="B373" s="7">
        <v>62</v>
      </c>
    </row>
    <row r="374" spans="1:2" x14ac:dyDescent="0.25">
      <c r="A374" s="7" t="s">
        <v>8219</v>
      </c>
      <c r="B374" s="7">
        <v>105</v>
      </c>
    </row>
    <row r="375" spans="1:2" x14ac:dyDescent="0.25">
      <c r="A375" s="7" t="s">
        <v>8219</v>
      </c>
      <c r="B375" s="7">
        <v>26</v>
      </c>
    </row>
    <row r="376" spans="1:2" x14ac:dyDescent="0.25">
      <c r="A376" s="7" t="s">
        <v>8219</v>
      </c>
      <c r="B376" s="7">
        <v>49</v>
      </c>
    </row>
    <row r="377" spans="1:2" x14ac:dyDescent="0.25">
      <c r="A377" s="7" t="s">
        <v>8219</v>
      </c>
      <c r="B377" s="7">
        <v>68</v>
      </c>
    </row>
    <row r="378" spans="1:2" x14ac:dyDescent="0.25">
      <c r="A378" s="7" t="s">
        <v>8219</v>
      </c>
      <c r="B378" s="7">
        <v>22</v>
      </c>
    </row>
    <row r="379" spans="1:2" x14ac:dyDescent="0.25">
      <c r="A379" s="7" t="s">
        <v>8219</v>
      </c>
      <c r="B379" s="7">
        <v>18</v>
      </c>
    </row>
    <row r="380" spans="1:2" x14ac:dyDescent="0.25">
      <c r="A380" s="7" t="s">
        <v>8219</v>
      </c>
      <c r="B380" s="7">
        <v>19</v>
      </c>
    </row>
    <row r="381" spans="1:2" x14ac:dyDescent="0.25">
      <c r="A381" s="7" t="s">
        <v>8219</v>
      </c>
      <c r="B381" s="7">
        <v>99</v>
      </c>
    </row>
    <row r="382" spans="1:2" x14ac:dyDescent="0.25">
      <c r="A382" s="7" t="s">
        <v>8219</v>
      </c>
      <c r="B382" s="7">
        <v>27</v>
      </c>
    </row>
    <row r="383" spans="1:2" x14ac:dyDescent="0.25">
      <c r="A383" s="7" t="s">
        <v>8219</v>
      </c>
      <c r="B383" s="7">
        <v>25</v>
      </c>
    </row>
    <row r="384" spans="1:2" x14ac:dyDescent="0.25">
      <c r="A384" s="7" t="s">
        <v>8219</v>
      </c>
      <c r="B384" s="7">
        <v>14</v>
      </c>
    </row>
    <row r="385" spans="1:2" x14ac:dyDescent="0.25">
      <c r="A385" s="7" t="s">
        <v>8219</v>
      </c>
      <c r="B385" s="7">
        <v>35</v>
      </c>
    </row>
    <row r="386" spans="1:2" x14ac:dyDescent="0.25">
      <c r="A386" s="7" t="s">
        <v>8219</v>
      </c>
      <c r="B386" s="7">
        <v>10</v>
      </c>
    </row>
    <row r="387" spans="1:2" x14ac:dyDescent="0.25">
      <c r="A387" s="7" t="s">
        <v>8219</v>
      </c>
      <c r="B387" s="7">
        <v>29</v>
      </c>
    </row>
    <row r="388" spans="1:2" x14ac:dyDescent="0.25">
      <c r="A388" s="7" t="s">
        <v>8219</v>
      </c>
      <c r="B388" s="7">
        <v>44</v>
      </c>
    </row>
    <row r="389" spans="1:2" x14ac:dyDescent="0.25">
      <c r="A389" s="7" t="s">
        <v>8219</v>
      </c>
      <c r="B389" s="7">
        <v>17</v>
      </c>
    </row>
    <row r="390" spans="1:2" x14ac:dyDescent="0.25">
      <c r="A390" s="7" t="s">
        <v>8219</v>
      </c>
      <c r="B390" s="7">
        <v>34</v>
      </c>
    </row>
    <row r="391" spans="1:2" x14ac:dyDescent="0.25">
      <c r="A391" s="7" t="s">
        <v>8219</v>
      </c>
      <c r="B391" s="7">
        <v>14</v>
      </c>
    </row>
    <row r="392" spans="1:2" x14ac:dyDescent="0.25">
      <c r="A392" s="7" t="s">
        <v>8219</v>
      </c>
      <c r="B392" s="7">
        <v>156</v>
      </c>
    </row>
    <row r="393" spans="1:2" x14ac:dyDescent="0.25">
      <c r="A393" s="7" t="s">
        <v>8219</v>
      </c>
      <c r="B393" s="7">
        <v>128</v>
      </c>
    </row>
    <row r="394" spans="1:2" x14ac:dyDescent="0.25">
      <c r="A394" s="7" t="s">
        <v>8219</v>
      </c>
      <c r="B394" s="7">
        <v>60</v>
      </c>
    </row>
    <row r="395" spans="1:2" x14ac:dyDescent="0.25">
      <c r="A395" s="7" t="s">
        <v>8219</v>
      </c>
      <c r="B395" s="7">
        <v>32</v>
      </c>
    </row>
    <row r="396" spans="1:2" x14ac:dyDescent="0.25">
      <c r="A396" s="7" t="s">
        <v>8219</v>
      </c>
      <c r="B396" s="7">
        <v>53</v>
      </c>
    </row>
    <row r="397" spans="1:2" x14ac:dyDescent="0.25">
      <c r="A397" s="7" t="s">
        <v>8219</v>
      </c>
      <c r="B397" s="7">
        <v>184</v>
      </c>
    </row>
    <row r="398" spans="1:2" x14ac:dyDescent="0.25">
      <c r="A398" s="7" t="s">
        <v>8219</v>
      </c>
      <c r="B398" s="7">
        <v>90</v>
      </c>
    </row>
    <row r="399" spans="1:2" x14ac:dyDescent="0.25">
      <c r="A399" s="7" t="s">
        <v>8219</v>
      </c>
      <c r="B399" s="7">
        <v>71</v>
      </c>
    </row>
    <row r="400" spans="1:2" x14ac:dyDescent="0.25">
      <c r="A400" s="7" t="s">
        <v>8219</v>
      </c>
      <c r="B400" s="7">
        <v>87</v>
      </c>
    </row>
    <row r="401" spans="1:2" x14ac:dyDescent="0.25">
      <c r="A401" s="7" t="s">
        <v>8219</v>
      </c>
      <c r="B401" s="7">
        <v>28</v>
      </c>
    </row>
    <row r="402" spans="1:2" x14ac:dyDescent="0.25">
      <c r="A402" s="7" t="s">
        <v>8219</v>
      </c>
      <c r="B402" s="7">
        <v>56</v>
      </c>
    </row>
    <row r="403" spans="1:2" x14ac:dyDescent="0.25">
      <c r="A403" s="7" t="s">
        <v>8219</v>
      </c>
      <c r="B403" s="7">
        <v>51</v>
      </c>
    </row>
    <row r="404" spans="1:2" x14ac:dyDescent="0.25">
      <c r="A404" s="7" t="s">
        <v>8219</v>
      </c>
      <c r="B404" s="7">
        <v>75</v>
      </c>
    </row>
    <row r="405" spans="1:2" x14ac:dyDescent="0.25">
      <c r="A405" s="7" t="s">
        <v>8219</v>
      </c>
      <c r="B405" s="7">
        <v>38</v>
      </c>
    </row>
    <row r="406" spans="1:2" x14ac:dyDescent="0.25">
      <c r="A406" s="7" t="s">
        <v>8219</v>
      </c>
      <c r="B406" s="7">
        <v>18</v>
      </c>
    </row>
    <row r="407" spans="1:2" x14ac:dyDescent="0.25">
      <c r="A407" s="7" t="s">
        <v>8219</v>
      </c>
      <c r="B407" s="7">
        <v>54</v>
      </c>
    </row>
    <row r="408" spans="1:2" x14ac:dyDescent="0.25">
      <c r="A408" s="7" t="s">
        <v>8219</v>
      </c>
      <c r="B408" s="7">
        <v>71</v>
      </c>
    </row>
    <row r="409" spans="1:2" x14ac:dyDescent="0.25">
      <c r="A409" s="7" t="s">
        <v>8219</v>
      </c>
      <c r="B409" s="7">
        <v>57</v>
      </c>
    </row>
    <row r="410" spans="1:2" x14ac:dyDescent="0.25">
      <c r="A410" s="7" t="s">
        <v>8219</v>
      </c>
      <c r="B410" s="7">
        <v>43</v>
      </c>
    </row>
    <row r="411" spans="1:2" x14ac:dyDescent="0.25">
      <c r="A411" s="7" t="s">
        <v>8219</v>
      </c>
      <c r="B411" s="7">
        <v>52</v>
      </c>
    </row>
    <row r="412" spans="1:2" x14ac:dyDescent="0.25">
      <c r="A412" s="7" t="s">
        <v>8219</v>
      </c>
      <c r="B412" s="7">
        <v>27</v>
      </c>
    </row>
    <row r="413" spans="1:2" x14ac:dyDescent="0.25">
      <c r="A413" s="7" t="s">
        <v>8219</v>
      </c>
      <c r="B413" s="7">
        <v>12</v>
      </c>
    </row>
    <row r="414" spans="1:2" x14ac:dyDescent="0.25">
      <c r="A414" s="7" t="s">
        <v>8219</v>
      </c>
      <c r="B414" s="7">
        <v>33</v>
      </c>
    </row>
    <row r="415" spans="1:2" x14ac:dyDescent="0.25">
      <c r="A415" s="7" t="s">
        <v>8219</v>
      </c>
      <c r="B415" s="7">
        <v>96</v>
      </c>
    </row>
    <row r="416" spans="1:2" x14ac:dyDescent="0.25">
      <c r="A416" s="7" t="s">
        <v>8219</v>
      </c>
      <c r="B416" s="7">
        <v>28</v>
      </c>
    </row>
    <row r="417" spans="1:2" x14ac:dyDescent="0.25">
      <c r="A417" s="7" t="s">
        <v>8219</v>
      </c>
      <c r="B417" s="7">
        <v>43</v>
      </c>
    </row>
    <row r="418" spans="1:2" x14ac:dyDescent="0.25">
      <c r="A418" s="7" t="s">
        <v>8219</v>
      </c>
      <c r="B418" s="7">
        <v>205</v>
      </c>
    </row>
    <row r="419" spans="1:2" x14ac:dyDescent="0.25">
      <c r="A419" s="7" t="s">
        <v>8219</v>
      </c>
      <c r="B419" s="7">
        <v>23</v>
      </c>
    </row>
    <row r="420" spans="1:2" x14ac:dyDescent="0.25">
      <c r="A420" s="7" t="s">
        <v>8219</v>
      </c>
      <c r="B420" s="7">
        <v>19</v>
      </c>
    </row>
    <row r="421" spans="1:2" x14ac:dyDescent="0.25">
      <c r="A421" s="7" t="s">
        <v>8219</v>
      </c>
      <c r="B421" s="7">
        <v>14</v>
      </c>
    </row>
    <row r="422" spans="1:2" x14ac:dyDescent="0.25">
      <c r="A422" s="7" t="s">
        <v>8219</v>
      </c>
      <c r="B422" s="7">
        <v>38</v>
      </c>
    </row>
    <row r="423" spans="1:2" x14ac:dyDescent="0.25">
      <c r="A423" s="7" t="s">
        <v>8219</v>
      </c>
      <c r="B423" s="7">
        <v>78</v>
      </c>
    </row>
    <row r="424" spans="1:2" x14ac:dyDescent="0.25">
      <c r="A424" s="7" t="s">
        <v>8219</v>
      </c>
      <c r="B424" s="7">
        <v>69</v>
      </c>
    </row>
    <row r="425" spans="1:2" x14ac:dyDescent="0.25">
      <c r="A425" s="7" t="s">
        <v>8219</v>
      </c>
      <c r="B425" s="7">
        <v>33</v>
      </c>
    </row>
    <row r="426" spans="1:2" x14ac:dyDescent="0.25">
      <c r="A426" s="7" t="s">
        <v>8219</v>
      </c>
      <c r="B426" s="7">
        <v>54</v>
      </c>
    </row>
    <row r="427" spans="1:2" x14ac:dyDescent="0.25">
      <c r="A427" s="7" t="s">
        <v>8219</v>
      </c>
      <c r="B427" s="7">
        <v>99</v>
      </c>
    </row>
    <row r="428" spans="1:2" x14ac:dyDescent="0.25">
      <c r="A428" s="7" t="s">
        <v>8219</v>
      </c>
      <c r="B428" s="7">
        <v>49</v>
      </c>
    </row>
    <row r="429" spans="1:2" x14ac:dyDescent="0.25">
      <c r="A429" s="7" t="s">
        <v>8219</v>
      </c>
      <c r="B429" s="7">
        <v>11</v>
      </c>
    </row>
    <row r="430" spans="1:2" x14ac:dyDescent="0.25">
      <c r="A430" s="7" t="s">
        <v>8219</v>
      </c>
      <c r="B430" s="7">
        <v>38</v>
      </c>
    </row>
    <row r="431" spans="1:2" x14ac:dyDescent="0.25">
      <c r="A431" s="7" t="s">
        <v>8219</v>
      </c>
      <c r="B431" s="7">
        <v>16</v>
      </c>
    </row>
    <row r="432" spans="1:2" x14ac:dyDescent="0.25">
      <c r="A432" s="7" t="s">
        <v>8219</v>
      </c>
      <c r="B432" s="7">
        <v>32</v>
      </c>
    </row>
    <row r="433" spans="1:2" x14ac:dyDescent="0.25">
      <c r="A433" s="7" t="s">
        <v>8219</v>
      </c>
      <c r="B433" s="7">
        <v>20</v>
      </c>
    </row>
    <row r="434" spans="1:2" x14ac:dyDescent="0.25">
      <c r="A434" s="7" t="s">
        <v>8219</v>
      </c>
      <c r="B434" s="7">
        <v>154</v>
      </c>
    </row>
    <row r="435" spans="1:2" x14ac:dyDescent="0.25">
      <c r="A435" s="7" t="s">
        <v>8219</v>
      </c>
      <c r="B435" s="7">
        <v>41</v>
      </c>
    </row>
    <row r="436" spans="1:2" x14ac:dyDescent="0.25">
      <c r="A436" s="7" t="s">
        <v>8219</v>
      </c>
      <c r="B436" s="7">
        <v>75</v>
      </c>
    </row>
    <row r="437" spans="1:2" x14ac:dyDescent="0.25">
      <c r="A437" s="7" t="s">
        <v>8219</v>
      </c>
      <c r="B437" s="7">
        <v>40</v>
      </c>
    </row>
    <row r="438" spans="1:2" x14ac:dyDescent="0.25">
      <c r="A438" s="7" t="s">
        <v>8219</v>
      </c>
      <c r="B438" s="7">
        <v>46</v>
      </c>
    </row>
    <row r="439" spans="1:2" x14ac:dyDescent="0.25">
      <c r="A439" s="7" t="s">
        <v>8219</v>
      </c>
      <c r="B439" s="7">
        <v>62</v>
      </c>
    </row>
    <row r="440" spans="1:2" x14ac:dyDescent="0.25">
      <c r="A440" s="7" t="s">
        <v>8219</v>
      </c>
      <c r="B440" s="7">
        <v>61</v>
      </c>
    </row>
    <row r="441" spans="1:2" x14ac:dyDescent="0.25">
      <c r="A441" s="7" t="s">
        <v>8219</v>
      </c>
      <c r="B441" s="7">
        <v>96</v>
      </c>
    </row>
    <row r="442" spans="1:2" x14ac:dyDescent="0.25">
      <c r="A442" s="7" t="s">
        <v>8219</v>
      </c>
      <c r="B442" s="7">
        <v>190</v>
      </c>
    </row>
    <row r="443" spans="1:2" x14ac:dyDescent="0.25">
      <c r="A443" s="7" t="s">
        <v>8219</v>
      </c>
      <c r="B443" s="7">
        <v>94</v>
      </c>
    </row>
    <row r="444" spans="1:2" x14ac:dyDescent="0.25">
      <c r="A444" s="7" t="s">
        <v>8219</v>
      </c>
      <c r="B444" s="7">
        <v>39</v>
      </c>
    </row>
    <row r="445" spans="1:2" x14ac:dyDescent="0.25">
      <c r="A445" s="7" t="s">
        <v>8219</v>
      </c>
      <c r="B445" s="7">
        <v>127</v>
      </c>
    </row>
    <row r="446" spans="1:2" x14ac:dyDescent="0.25">
      <c r="A446" s="7" t="s">
        <v>8219</v>
      </c>
      <c r="B446" s="7">
        <v>159</v>
      </c>
    </row>
    <row r="447" spans="1:2" x14ac:dyDescent="0.25">
      <c r="A447" s="7" t="s">
        <v>8219</v>
      </c>
      <c r="B447" s="7">
        <v>177</v>
      </c>
    </row>
    <row r="448" spans="1:2" x14ac:dyDescent="0.25">
      <c r="A448" s="7" t="s">
        <v>8219</v>
      </c>
      <c r="B448" s="7">
        <v>47</v>
      </c>
    </row>
    <row r="449" spans="1:2" x14ac:dyDescent="0.25">
      <c r="A449" s="7" t="s">
        <v>8219</v>
      </c>
      <c r="B449" s="7">
        <v>1</v>
      </c>
    </row>
    <row r="450" spans="1:2" x14ac:dyDescent="0.25">
      <c r="A450" s="7" t="s">
        <v>8219</v>
      </c>
      <c r="B450" s="7">
        <v>16</v>
      </c>
    </row>
    <row r="451" spans="1:2" x14ac:dyDescent="0.25">
      <c r="A451" s="7" t="s">
        <v>8219</v>
      </c>
      <c r="B451" s="7">
        <v>115</v>
      </c>
    </row>
    <row r="452" spans="1:2" x14ac:dyDescent="0.25">
      <c r="A452" s="7" t="s">
        <v>8219</v>
      </c>
      <c r="B452" s="7">
        <v>133</v>
      </c>
    </row>
    <row r="453" spans="1:2" x14ac:dyDescent="0.25">
      <c r="A453" s="7" t="s">
        <v>8219</v>
      </c>
      <c r="B453" s="7">
        <v>70</v>
      </c>
    </row>
    <row r="454" spans="1:2" x14ac:dyDescent="0.25">
      <c r="A454" s="7" t="s">
        <v>8219</v>
      </c>
      <c r="B454" s="7">
        <v>62</v>
      </c>
    </row>
    <row r="455" spans="1:2" x14ac:dyDescent="0.25">
      <c r="A455" s="7" t="s">
        <v>8219</v>
      </c>
      <c r="B455" s="7">
        <v>10</v>
      </c>
    </row>
    <row r="456" spans="1:2" x14ac:dyDescent="0.25">
      <c r="A456" s="7" t="s">
        <v>8219</v>
      </c>
      <c r="B456" s="7">
        <v>499</v>
      </c>
    </row>
    <row r="457" spans="1:2" x14ac:dyDescent="0.25">
      <c r="A457" s="7" t="s">
        <v>8219</v>
      </c>
      <c r="B457" s="7">
        <v>47</v>
      </c>
    </row>
    <row r="458" spans="1:2" x14ac:dyDescent="0.25">
      <c r="A458" s="7" t="s">
        <v>8219</v>
      </c>
      <c r="B458" s="7">
        <v>28</v>
      </c>
    </row>
    <row r="459" spans="1:2" x14ac:dyDescent="0.25">
      <c r="A459" s="7" t="s">
        <v>8219</v>
      </c>
      <c r="B459" s="7">
        <v>24</v>
      </c>
    </row>
    <row r="460" spans="1:2" x14ac:dyDescent="0.25">
      <c r="A460" s="7" t="s">
        <v>8219</v>
      </c>
      <c r="B460" s="7">
        <v>76</v>
      </c>
    </row>
    <row r="461" spans="1:2" x14ac:dyDescent="0.25">
      <c r="A461" s="7" t="s">
        <v>8219</v>
      </c>
      <c r="B461" s="7">
        <v>98</v>
      </c>
    </row>
    <row r="462" spans="1:2" x14ac:dyDescent="0.25">
      <c r="A462" s="7" t="s">
        <v>8219</v>
      </c>
      <c r="B462" s="7">
        <v>30</v>
      </c>
    </row>
    <row r="463" spans="1:2" x14ac:dyDescent="0.25">
      <c r="A463" s="7" t="s">
        <v>8219</v>
      </c>
      <c r="B463" s="7">
        <v>478</v>
      </c>
    </row>
    <row r="464" spans="1:2" x14ac:dyDescent="0.25">
      <c r="A464" s="7" t="s">
        <v>8219</v>
      </c>
      <c r="B464" s="7">
        <v>74</v>
      </c>
    </row>
    <row r="465" spans="1:2" x14ac:dyDescent="0.25">
      <c r="A465" s="7" t="s">
        <v>8219</v>
      </c>
      <c r="B465" s="7">
        <v>131</v>
      </c>
    </row>
    <row r="466" spans="1:2" x14ac:dyDescent="0.25">
      <c r="A466" s="7" t="s">
        <v>8219</v>
      </c>
      <c r="B466" s="7">
        <v>61</v>
      </c>
    </row>
    <row r="467" spans="1:2" x14ac:dyDescent="0.25">
      <c r="A467" s="7" t="s">
        <v>8219</v>
      </c>
      <c r="B467" s="7">
        <v>1071</v>
      </c>
    </row>
    <row r="468" spans="1:2" x14ac:dyDescent="0.25">
      <c r="A468" s="7" t="s">
        <v>8219</v>
      </c>
      <c r="B468" s="7">
        <v>122</v>
      </c>
    </row>
    <row r="469" spans="1:2" x14ac:dyDescent="0.25">
      <c r="A469" s="7" t="s">
        <v>8219</v>
      </c>
      <c r="B469" s="7">
        <v>111</v>
      </c>
    </row>
    <row r="470" spans="1:2" x14ac:dyDescent="0.25">
      <c r="A470" s="7" t="s">
        <v>8219</v>
      </c>
      <c r="B470" s="7">
        <v>255</v>
      </c>
    </row>
    <row r="471" spans="1:2" x14ac:dyDescent="0.25">
      <c r="A471" s="7" t="s">
        <v>8219</v>
      </c>
      <c r="B471" s="7">
        <v>141</v>
      </c>
    </row>
    <row r="472" spans="1:2" x14ac:dyDescent="0.25">
      <c r="A472" s="7" t="s">
        <v>8219</v>
      </c>
      <c r="B472" s="7">
        <v>159</v>
      </c>
    </row>
    <row r="473" spans="1:2" x14ac:dyDescent="0.25">
      <c r="A473" s="7" t="s">
        <v>8219</v>
      </c>
      <c r="B473" s="7">
        <v>99</v>
      </c>
    </row>
    <row r="474" spans="1:2" x14ac:dyDescent="0.25">
      <c r="A474" s="7" t="s">
        <v>8219</v>
      </c>
      <c r="B474" s="7">
        <v>96</v>
      </c>
    </row>
    <row r="475" spans="1:2" x14ac:dyDescent="0.25">
      <c r="A475" s="7" t="s">
        <v>8219</v>
      </c>
      <c r="B475" s="7">
        <v>27</v>
      </c>
    </row>
    <row r="476" spans="1:2" x14ac:dyDescent="0.25">
      <c r="A476" s="7" t="s">
        <v>8219</v>
      </c>
      <c r="B476" s="7">
        <v>166</v>
      </c>
    </row>
    <row r="477" spans="1:2" x14ac:dyDescent="0.25">
      <c r="A477" s="7" t="s">
        <v>8219</v>
      </c>
      <c r="B477" s="7">
        <v>76</v>
      </c>
    </row>
    <row r="478" spans="1:2" x14ac:dyDescent="0.25">
      <c r="A478" s="7" t="s">
        <v>8219</v>
      </c>
      <c r="B478" s="7">
        <v>211</v>
      </c>
    </row>
    <row r="479" spans="1:2" x14ac:dyDescent="0.25">
      <c r="A479" s="7" t="s">
        <v>8219</v>
      </c>
      <c r="B479" s="7">
        <v>21</v>
      </c>
    </row>
    <row r="480" spans="1:2" x14ac:dyDescent="0.25">
      <c r="A480" s="7" t="s">
        <v>8219</v>
      </c>
      <c r="B480" s="7">
        <v>61</v>
      </c>
    </row>
    <row r="481" spans="1:2" x14ac:dyDescent="0.25">
      <c r="A481" s="7" t="s">
        <v>8219</v>
      </c>
      <c r="B481" s="7">
        <v>30</v>
      </c>
    </row>
    <row r="482" spans="1:2" x14ac:dyDescent="0.25">
      <c r="A482" s="7" t="s">
        <v>8219</v>
      </c>
      <c r="B482" s="7">
        <v>375</v>
      </c>
    </row>
    <row r="483" spans="1:2" x14ac:dyDescent="0.25">
      <c r="A483" s="7" t="s">
        <v>8219</v>
      </c>
      <c r="B483" s="7">
        <v>111</v>
      </c>
    </row>
    <row r="484" spans="1:2" x14ac:dyDescent="0.25">
      <c r="A484" s="7" t="s">
        <v>8219</v>
      </c>
      <c r="B484" s="7">
        <v>123</v>
      </c>
    </row>
    <row r="485" spans="1:2" x14ac:dyDescent="0.25">
      <c r="A485" s="7" t="s">
        <v>8219</v>
      </c>
      <c r="B485" s="7">
        <v>70</v>
      </c>
    </row>
    <row r="486" spans="1:2" x14ac:dyDescent="0.25">
      <c r="A486" s="7" t="s">
        <v>8219</v>
      </c>
      <c r="B486" s="7">
        <v>85</v>
      </c>
    </row>
    <row r="487" spans="1:2" x14ac:dyDescent="0.25">
      <c r="A487" s="7" t="s">
        <v>8219</v>
      </c>
      <c r="B487" s="7">
        <v>86</v>
      </c>
    </row>
    <row r="488" spans="1:2" x14ac:dyDescent="0.25">
      <c r="A488" s="7" t="s">
        <v>8219</v>
      </c>
      <c r="B488" s="7">
        <v>13</v>
      </c>
    </row>
    <row r="489" spans="1:2" x14ac:dyDescent="0.25">
      <c r="A489" s="7" t="s">
        <v>8219</v>
      </c>
      <c r="B489" s="7">
        <v>33</v>
      </c>
    </row>
    <row r="490" spans="1:2" x14ac:dyDescent="0.25">
      <c r="A490" s="7" t="s">
        <v>8219</v>
      </c>
      <c r="B490" s="7">
        <v>15</v>
      </c>
    </row>
    <row r="491" spans="1:2" x14ac:dyDescent="0.25">
      <c r="A491" s="7" t="s">
        <v>8219</v>
      </c>
      <c r="B491" s="7">
        <v>273</v>
      </c>
    </row>
    <row r="492" spans="1:2" x14ac:dyDescent="0.25">
      <c r="A492" s="7" t="s">
        <v>8219</v>
      </c>
      <c r="B492" s="7">
        <v>714</v>
      </c>
    </row>
    <row r="493" spans="1:2" x14ac:dyDescent="0.25">
      <c r="A493" s="7" t="s">
        <v>8219</v>
      </c>
      <c r="B493" s="7">
        <v>170</v>
      </c>
    </row>
    <row r="494" spans="1:2" x14ac:dyDescent="0.25">
      <c r="A494" s="7" t="s">
        <v>8219</v>
      </c>
      <c r="B494" s="7">
        <v>512</v>
      </c>
    </row>
    <row r="495" spans="1:2" x14ac:dyDescent="0.25">
      <c r="A495" s="7" t="s">
        <v>8219</v>
      </c>
      <c r="B495" s="7">
        <v>314</v>
      </c>
    </row>
    <row r="496" spans="1:2" x14ac:dyDescent="0.25">
      <c r="A496" s="7" t="s">
        <v>8219</v>
      </c>
      <c r="B496" s="7">
        <v>167</v>
      </c>
    </row>
    <row r="497" spans="1:2" x14ac:dyDescent="0.25">
      <c r="A497" s="7" t="s">
        <v>8219</v>
      </c>
      <c r="B497" s="7">
        <v>9</v>
      </c>
    </row>
    <row r="498" spans="1:2" x14ac:dyDescent="0.25">
      <c r="A498" s="7" t="s">
        <v>8219</v>
      </c>
      <c r="B498" s="7">
        <v>103</v>
      </c>
    </row>
    <row r="499" spans="1:2" x14ac:dyDescent="0.25">
      <c r="A499" s="7" t="s">
        <v>8219</v>
      </c>
      <c r="B499" s="7">
        <v>111</v>
      </c>
    </row>
    <row r="500" spans="1:2" x14ac:dyDescent="0.25">
      <c r="A500" s="7" t="s">
        <v>8219</v>
      </c>
      <c r="B500" s="7">
        <v>271</v>
      </c>
    </row>
    <row r="501" spans="1:2" x14ac:dyDescent="0.25">
      <c r="A501" s="7" t="s">
        <v>8219</v>
      </c>
      <c r="B501" s="7">
        <v>101</v>
      </c>
    </row>
    <row r="502" spans="1:2" x14ac:dyDescent="0.25">
      <c r="A502" s="7" t="s">
        <v>8219</v>
      </c>
      <c r="B502" s="7">
        <v>57</v>
      </c>
    </row>
    <row r="503" spans="1:2" x14ac:dyDescent="0.25">
      <c r="A503" s="7" t="s">
        <v>8219</v>
      </c>
      <c r="B503" s="7">
        <v>62</v>
      </c>
    </row>
    <row r="504" spans="1:2" x14ac:dyDescent="0.25">
      <c r="A504" s="7" t="s">
        <v>8219</v>
      </c>
      <c r="B504" s="7">
        <v>32</v>
      </c>
    </row>
    <row r="505" spans="1:2" x14ac:dyDescent="0.25">
      <c r="A505" s="7" t="s">
        <v>8219</v>
      </c>
      <c r="B505" s="7">
        <v>141</v>
      </c>
    </row>
    <row r="506" spans="1:2" x14ac:dyDescent="0.25">
      <c r="A506" s="7" t="s">
        <v>8219</v>
      </c>
      <c r="B506" s="7">
        <v>75</v>
      </c>
    </row>
    <row r="507" spans="1:2" x14ac:dyDescent="0.25">
      <c r="A507" s="7" t="s">
        <v>8219</v>
      </c>
      <c r="B507" s="7">
        <v>46</v>
      </c>
    </row>
    <row r="508" spans="1:2" x14ac:dyDescent="0.25">
      <c r="A508" s="7" t="s">
        <v>8219</v>
      </c>
      <c r="B508" s="7">
        <v>103</v>
      </c>
    </row>
    <row r="509" spans="1:2" x14ac:dyDescent="0.25">
      <c r="A509" s="7" t="s">
        <v>8219</v>
      </c>
      <c r="B509" s="7">
        <v>6</v>
      </c>
    </row>
    <row r="510" spans="1:2" x14ac:dyDescent="0.25">
      <c r="A510" s="7" t="s">
        <v>8219</v>
      </c>
      <c r="B510" s="7">
        <v>83</v>
      </c>
    </row>
    <row r="511" spans="1:2" x14ac:dyDescent="0.25">
      <c r="A511" s="7" t="s">
        <v>8219</v>
      </c>
      <c r="B511" s="7">
        <v>108</v>
      </c>
    </row>
    <row r="512" spans="1:2" x14ac:dyDescent="0.25">
      <c r="A512" s="7" t="s">
        <v>8219</v>
      </c>
      <c r="B512" s="7">
        <v>25</v>
      </c>
    </row>
    <row r="513" spans="1:2" x14ac:dyDescent="0.25">
      <c r="A513" s="7" t="s">
        <v>8219</v>
      </c>
      <c r="B513" s="7">
        <v>549</v>
      </c>
    </row>
    <row r="514" spans="1:2" x14ac:dyDescent="0.25">
      <c r="A514" s="7" t="s">
        <v>8219</v>
      </c>
      <c r="B514" s="7">
        <v>222</v>
      </c>
    </row>
    <row r="515" spans="1:2" x14ac:dyDescent="0.25">
      <c r="A515" s="7" t="s">
        <v>8219</v>
      </c>
      <c r="B515" s="7">
        <v>183</v>
      </c>
    </row>
    <row r="516" spans="1:2" x14ac:dyDescent="0.25">
      <c r="A516" s="7" t="s">
        <v>8219</v>
      </c>
      <c r="B516" s="7">
        <v>89</v>
      </c>
    </row>
    <row r="517" spans="1:2" x14ac:dyDescent="0.25">
      <c r="A517" s="7" t="s">
        <v>8219</v>
      </c>
      <c r="B517" s="7">
        <v>253</v>
      </c>
    </row>
    <row r="518" spans="1:2" x14ac:dyDescent="0.25">
      <c r="A518" s="7" t="s">
        <v>8219</v>
      </c>
      <c r="B518" s="7">
        <v>140</v>
      </c>
    </row>
    <row r="519" spans="1:2" x14ac:dyDescent="0.25">
      <c r="A519" s="7" t="s">
        <v>8219</v>
      </c>
      <c r="B519" s="7">
        <v>103</v>
      </c>
    </row>
    <row r="520" spans="1:2" x14ac:dyDescent="0.25">
      <c r="A520" s="7" t="s">
        <v>8219</v>
      </c>
      <c r="B520" s="7">
        <v>138</v>
      </c>
    </row>
    <row r="521" spans="1:2" x14ac:dyDescent="0.25">
      <c r="A521" s="7" t="s">
        <v>8219</v>
      </c>
      <c r="B521" s="7">
        <v>191</v>
      </c>
    </row>
    <row r="522" spans="1:2" x14ac:dyDescent="0.25">
      <c r="A522" s="7" t="s">
        <v>8219</v>
      </c>
      <c r="B522" s="7">
        <v>45</v>
      </c>
    </row>
    <row r="523" spans="1:2" x14ac:dyDescent="0.25">
      <c r="A523" s="7" t="s">
        <v>8219</v>
      </c>
      <c r="B523" s="7">
        <v>17</v>
      </c>
    </row>
    <row r="524" spans="1:2" x14ac:dyDescent="0.25">
      <c r="A524" s="7" t="s">
        <v>8219</v>
      </c>
      <c r="B524" s="7">
        <v>31</v>
      </c>
    </row>
    <row r="525" spans="1:2" x14ac:dyDescent="0.25">
      <c r="A525" s="7" t="s">
        <v>8219</v>
      </c>
      <c r="B525" s="7">
        <v>50</v>
      </c>
    </row>
    <row r="526" spans="1:2" x14ac:dyDescent="0.25">
      <c r="A526" s="7" t="s">
        <v>8219</v>
      </c>
      <c r="B526" s="7">
        <v>59</v>
      </c>
    </row>
    <row r="527" spans="1:2" x14ac:dyDescent="0.25">
      <c r="A527" s="7" t="s">
        <v>8219</v>
      </c>
      <c r="B527" s="7">
        <v>81</v>
      </c>
    </row>
    <row r="528" spans="1:2" x14ac:dyDescent="0.25">
      <c r="A528" s="7" t="s">
        <v>8219</v>
      </c>
      <c r="B528" s="7">
        <v>508</v>
      </c>
    </row>
    <row r="529" spans="1:2" x14ac:dyDescent="0.25">
      <c r="A529" s="7" t="s">
        <v>8219</v>
      </c>
      <c r="B529" s="7">
        <v>74</v>
      </c>
    </row>
    <row r="530" spans="1:2" x14ac:dyDescent="0.25">
      <c r="A530" s="7" t="s">
        <v>8219</v>
      </c>
      <c r="B530" s="7">
        <v>141</v>
      </c>
    </row>
    <row r="531" spans="1:2" x14ac:dyDescent="0.25">
      <c r="A531" s="7" t="s">
        <v>8219</v>
      </c>
      <c r="B531" s="7">
        <v>711</v>
      </c>
    </row>
    <row r="532" spans="1:2" x14ac:dyDescent="0.25">
      <c r="A532" s="7" t="s">
        <v>8219</v>
      </c>
      <c r="B532" s="7">
        <v>141</v>
      </c>
    </row>
    <row r="533" spans="1:2" x14ac:dyDescent="0.25">
      <c r="A533" s="7" t="s">
        <v>8219</v>
      </c>
      <c r="B533" s="7">
        <v>109</v>
      </c>
    </row>
    <row r="534" spans="1:2" x14ac:dyDescent="0.25">
      <c r="A534" s="7" t="s">
        <v>8219</v>
      </c>
      <c r="B534" s="7">
        <v>361</v>
      </c>
    </row>
    <row r="535" spans="1:2" x14ac:dyDescent="0.25">
      <c r="A535" s="7" t="s">
        <v>8219</v>
      </c>
      <c r="B535" s="7">
        <v>176</v>
      </c>
    </row>
    <row r="536" spans="1:2" x14ac:dyDescent="0.25">
      <c r="A536" s="7" t="s">
        <v>8219</v>
      </c>
      <c r="B536" s="7">
        <v>670</v>
      </c>
    </row>
    <row r="537" spans="1:2" x14ac:dyDescent="0.25">
      <c r="A537" s="7" t="s">
        <v>8219</v>
      </c>
      <c r="B537" s="7">
        <v>96</v>
      </c>
    </row>
    <row r="538" spans="1:2" x14ac:dyDescent="0.25">
      <c r="A538" s="7" t="s">
        <v>8219</v>
      </c>
      <c r="B538" s="7">
        <v>74</v>
      </c>
    </row>
    <row r="539" spans="1:2" x14ac:dyDescent="0.25">
      <c r="A539" s="7" t="s">
        <v>8219</v>
      </c>
      <c r="B539" s="7">
        <v>52</v>
      </c>
    </row>
    <row r="540" spans="1:2" x14ac:dyDescent="0.25">
      <c r="A540" s="7" t="s">
        <v>8219</v>
      </c>
      <c r="B540" s="7">
        <v>105</v>
      </c>
    </row>
    <row r="541" spans="1:2" x14ac:dyDescent="0.25">
      <c r="A541" s="7" t="s">
        <v>8219</v>
      </c>
      <c r="B541" s="7">
        <v>41</v>
      </c>
    </row>
    <row r="542" spans="1:2" x14ac:dyDescent="0.25">
      <c r="A542" s="7" t="s">
        <v>8219</v>
      </c>
      <c r="B542" s="7">
        <v>34</v>
      </c>
    </row>
    <row r="543" spans="1:2" x14ac:dyDescent="0.25">
      <c r="A543" s="7" t="s">
        <v>8219</v>
      </c>
      <c r="B543" s="7">
        <v>66</v>
      </c>
    </row>
    <row r="544" spans="1:2" x14ac:dyDescent="0.25">
      <c r="A544" s="7" t="s">
        <v>8219</v>
      </c>
      <c r="B544" s="7">
        <v>50</v>
      </c>
    </row>
    <row r="545" spans="1:2" x14ac:dyDescent="0.25">
      <c r="A545" s="7" t="s">
        <v>8219</v>
      </c>
      <c r="B545" s="7">
        <v>159</v>
      </c>
    </row>
    <row r="546" spans="1:2" x14ac:dyDescent="0.25">
      <c r="A546" s="7" t="s">
        <v>8219</v>
      </c>
      <c r="B546" s="7">
        <v>182</v>
      </c>
    </row>
    <row r="547" spans="1:2" x14ac:dyDescent="0.25">
      <c r="A547" s="7" t="s">
        <v>8219</v>
      </c>
      <c r="B547" s="7">
        <v>206</v>
      </c>
    </row>
    <row r="548" spans="1:2" x14ac:dyDescent="0.25">
      <c r="A548" s="7" t="s">
        <v>8219</v>
      </c>
      <c r="B548" s="7">
        <v>169</v>
      </c>
    </row>
    <row r="549" spans="1:2" x14ac:dyDescent="0.25">
      <c r="A549" s="7" t="s">
        <v>8219</v>
      </c>
      <c r="B549" s="7">
        <v>31</v>
      </c>
    </row>
    <row r="550" spans="1:2" x14ac:dyDescent="0.25">
      <c r="A550" s="7" t="s">
        <v>8219</v>
      </c>
      <c r="B550" s="7">
        <v>28</v>
      </c>
    </row>
    <row r="551" spans="1:2" x14ac:dyDescent="0.25">
      <c r="A551" s="7" t="s">
        <v>8219</v>
      </c>
      <c r="B551" s="7">
        <v>54</v>
      </c>
    </row>
    <row r="552" spans="1:2" x14ac:dyDescent="0.25">
      <c r="A552" s="7" t="s">
        <v>8219</v>
      </c>
      <c r="B552" s="7">
        <v>467</v>
      </c>
    </row>
    <row r="553" spans="1:2" x14ac:dyDescent="0.25">
      <c r="A553" s="7" t="s">
        <v>8219</v>
      </c>
      <c r="B553" s="7">
        <v>389</v>
      </c>
    </row>
    <row r="554" spans="1:2" x14ac:dyDescent="0.25">
      <c r="A554" s="7" t="s">
        <v>8219</v>
      </c>
      <c r="B554" s="7">
        <v>68</v>
      </c>
    </row>
    <row r="555" spans="1:2" x14ac:dyDescent="0.25">
      <c r="A555" s="7" t="s">
        <v>8219</v>
      </c>
      <c r="B555" s="7">
        <v>413</v>
      </c>
    </row>
    <row r="556" spans="1:2" x14ac:dyDescent="0.25">
      <c r="A556" s="7" t="s">
        <v>8219</v>
      </c>
      <c r="B556" s="7">
        <v>190</v>
      </c>
    </row>
    <row r="557" spans="1:2" x14ac:dyDescent="0.25">
      <c r="A557" s="7" t="s">
        <v>8219</v>
      </c>
      <c r="B557" s="7">
        <v>189</v>
      </c>
    </row>
    <row r="558" spans="1:2" x14ac:dyDescent="0.25">
      <c r="A558" s="7" t="s">
        <v>8219</v>
      </c>
      <c r="B558" s="7">
        <v>130</v>
      </c>
    </row>
    <row r="559" spans="1:2" x14ac:dyDescent="0.25">
      <c r="A559" s="7" t="s">
        <v>8219</v>
      </c>
      <c r="B559" s="7">
        <v>74</v>
      </c>
    </row>
    <row r="560" spans="1:2" x14ac:dyDescent="0.25">
      <c r="A560" s="7" t="s">
        <v>8219</v>
      </c>
      <c r="B560" s="7">
        <v>274</v>
      </c>
    </row>
    <row r="561" spans="1:2" x14ac:dyDescent="0.25">
      <c r="A561" s="7" t="s">
        <v>8219</v>
      </c>
      <c r="B561" s="7">
        <v>22</v>
      </c>
    </row>
    <row r="562" spans="1:2" x14ac:dyDescent="0.25">
      <c r="A562" s="7" t="s">
        <v>8219</v>
      </c>
      <c r="B562" s="7">
        <v>31</v>
      </c>
    </row>
    <row r="563" spans="1:2" x14ac:dyDescent="0.25">
      <c r="A563" s="7" t="s">
        <v>8219</v>
      </c>
      <c r="B563" s="7">
        <v>63</v>
      </c>
    </row>
    <row r="564" spans="1:2" x14ac:dyDescent="0.25">
      <c r="A564" s="7" t="s">
        <v>8219</v>
      </c>
      <c r="B564" s="7">
        <v>20</v>
      </c>
    </row>
    <row r="565" spans="1:2" x14ac:dyDescent="0.25">
      <c r="A565" s="7" t="s">
        <v>8219</v>
      </c>
      <c r="B565" s="7">
        <v>25</v>
      </c>
    </row>
    <row r="566" spans="1:2" x14ac:dyDescent="0.25">
      <c r="A566" s="7" t="s">
        <v>8219</v>
      </c>
      <c r="B566" s="7">
        <v>61</v>
      </c>
    </row>
    <row r="567" spans="1:2" x14ac:dyDescent="0.25">
      <c r="A567" s="7" t="s">
        <v>8219</v>
      </c>
      <c r="B567" s="7">
        <v>52</v>
      </c>
    </row>
    <row r="568" spans="1:2" x14ac:dyDescent="0.25">
      <c r="A568" s="7" t="s">
        <v>8219</v>
      </c>
      <c r="B568" s="7">
        <v>86</v>
      </c>
    </row>
    <row r="569" spans="1:2" x14ac:dyDescent="0.25">
      <c r="A569" s="7" t="s">
        <v>8219</v>
      </c>
      <c r="B569" s="7">
        <v>42</v>
      </c>
    </row>
    <row r="570" spans="1:2" x14ac:dyDescent="0.25">
      <c r="A570" s="7" t="s">
        <v>8219</v>
      </c>
      <c r="B570" s="7">
        <v>52</v>
      </c>
    </row>
    <row r="571" spans="1:2" x14ac:dyDescent="0.25">
      <c r="A571" s="7" t="s">
        <v>8219</v>
      </c>
      <c r="B571" s="7">
        <v>120</v>
      </c>
    </row>
    <row r="572" spans="1:2" x14ac:dyDescent="0.25">
      <c r="A572" s="7" t="s">
        <v>8219</v>
      </c>
      <c r="B572" s="7">
        <v>22</v>
      </c>
    </row>
    <row r="573" spans="1:2" x14ac:dyDescent="0.25">
      <c r="A573" s="7" t="s">
        <v>8219</v>
      </c>
      <c r="B573" s="7">
        <v>64</v>
      </c>
    </row>
    <row r="574" spans="1:2" x14ac:dyDescent="0.25">
      <c r="A574" s="7" t="s">
        <v>8219</v>
      </c>
      <c r="B574" s="7">
        <v>23</v>
      </c>
    </row>
    <row r="575" spans="1:2" x14ac:dyDescent="0.25">
      <c r="A575" s="7" t="s">
        <v>8219</v>
      </c>
      <c r="B575" s="7">
        <v>238</v>
      </c>
    </row>
    <row r="576" spans="1:2" x14ac:dyDescent="0.25">
      <c r="A576" s="7" t="s">
        <v>8219</v>
      </c>
      <c r="B576" s="7">
        <v>33</v>
      </c>
    </row>
    <row r="577" spans="1:2" x14ac:dyDescent="0.25">
      <c r="A577" s="7" t="s">
        <v>8219</v>
      </c>
      <c r="B577" s="7">
        <v>32</v>
      </c>
    </row>
    <row r="578" spans="1:2" x14ac:dyDescent="0.25">
      <c r="A578" s="7" t="s">
        <v>8219</v>
      </c>
      <c r="B578" s="7">
        <v>24</v>
      </c>
    </row>
    <row r="579" spans="1:2" x14ac:dyDescent="0.25">
      <c r="A579" s="7" t="s">
        <v>8219</v>
      </c>
      <c r="B579" s="7">
        <v>29</v>
      </c>
    </row>
    <row r="580" spans="1:2" x14ac:dyDescent="0.25">
      <c r="A580" s="7" t="s">
        <v>8219</v>
      </c>
      <c r="B580" s="7">
        <v>50</v>
      </c>
    </row>
    <row r="581" spans="1:2" x14ac:dyDescent="0.25">
      <c r="A581" s="7" t="s">
        <v>8219</v>
      </c>
      <c r="B581" s="7">
        <v>108</v>
      </c>
    </row>
    <row r="582" spans="1:2" x14ac:dyDescent="0.25">
      <c r="A582" s="7" t="s">
        <v>8219</v>
      </c>
      <c r="B582" s="7">
        <v>139</v>
      </c>
    </row>
    <row r="583" spans="1:2" x14ac:dyDescent="0.25">
      <c r="A583" s="7" t="s">
        <v>8219</v>
      </c>
      <c r="B583" s="7">
        <v>7</v>
      </c>
    </row>
    <row r="584" spans="1:2" x14ac:dyDescent="0.25">
      <c r="A584" s="7" t="s">
        <v>8219</v>
      </c>
      <c r="B584" s="7">
        <v>149</v>
      </c>
    </row>
    <row r="585" spans="1:2" x14ac:dyDescent="0.25">
      <c r="A585" s="7" t="s">
        <v>8219</v>
      </c>
      <c r="B585" s="7">
        <v>31</v>
      </c>
    </row>
    <row r="586" spans="1:2" x14ac:dyDescent="0.25">
      <c r="A586" s="7" t="s">
        <v>8219</v>
      </c>
      <c r="B586" s="7">
        <v>26</v>
      </c>
    </row>
    <row r="587" spans="1:2" x14ac:dyDescent="0.25">
      <c r="A587" s="7" t="s">
        <v>8219</v>
      </c>
      <c r="B587" s="7">
        <v>172</v>
      </c>
    </row>
    <row r="588" spans="1:2" x14ac:dyDescent="0.25">
      <c r="A588" s="7" t="s">
        <v>8219</v>
      </c>
      <c r="B588" s="7">
        <v>78</v>
      </c>
    </row>
    <row r="589" spans="1:2" x14ac:dyDescent="0.25">
      <c r="A589" s="7" t="s">
        <v>8219</v>
      </c>
      <c r="B589" s="7">
        <v>120</v>
      </c>
    </row>
    <row r="590" spans="1:2" x14ac:dyDescent="0.25">
      <c r="A590" s="7" t="s">
        <v>8219</v>
      </c>
      <c r="B590" s="7">
        <v>227</v>
      </c>
    </row>
    <row r="591" spans="1:2" x14ac:dyDescent="0.25">
      <c r="A591" s="7" t="s">
        <v>8219</v>
      </c>
      <c r="B591" s="7">
        <v>42</v>
      </c>
    </row>
    <row r="592" spans="1:2" x14ac:dyDescent="0.25">
      <c r="A592" s="7" t="s">
        <v>8219</v>
      </c>
      <c r="B592" s="7">
        <v>64</v>
      </c>
    </row>
    <row r="593" spans="1:2" x14ac:dyDescent="0.25">
      <c r="A593" s="7" t="s">
        <v>8219</v>
      </c>
      <c r="B593" s="7">
        <v>121</v>
      </c>
    </row>
    <row r="594" spans="1:2" x14ac:dyDescent="0.25">
      <c r="A594" s="7" t="s">
        <v>8219</v>
      </c>
      <c r="B594" s="7">
        <v>87</v>
      </c>
    </row>
    <row r="595" spans="1:2" x14ac:dyDescent="0.25">
      <c r="A595" s="7" t="s">
        <v>8219</v>
      </c>
      <c r="B595" s="7">
        <v>65</v>
      </c>
    </row>
    <row r="596" spans="1:2" x14ac:dyDescent="0.25">
      <c r="A596" s="7" t="s">
        <v>8219</v>
      </c>
      <c r="B596" s="7">
        <v>49</v>
      </c>
    </row>
    <row r="597" spans="1:2" x14ac:dyDescent="0.25">
      <c r="A597" s="7" t="s">
        <v>8219</v>
      </c>
      <c r="B597" s="7">
        <v>19</v>
      </c>
    </row>
    <row r="598" spans="1:2" x14ac:dyDescent="0.25">
      <c r="A598" s="7" t="s">
        <v>8219</v>
      </c>
      <c r="B598" s="7">
        <v>81</v>
      </c>
    </row>
    <row r="599" spans="1:2" x14ac:dyDescent="0.25">
      <c r="A599" s="7" t="s">
        <v>8219</v>
      </c>
      <c r="B599" s="7">
        <v>264</v>
      </c>
    </row>
    <row r="600" spans="1:2" x14ac:dyDescent="0.25">
      <c r="A600" s="7" t="s">
        <v>8219</v>
      </c>
      <c r="B600" s="7">
        <v>25</v>
      </c>
    </row>
    <row r="601" spans="1:2" x14ac:dyDescent="0.25">
      <c r="A601" s="7" t="s">
        <v>8219</v>
      </c>
      <c r="B601" s="7">
        <v>5</v>
      </c>
    </row>
    <row r="602" spans="1:2" x14ac:dyDescent="0.25">
      <c r="A602" s="7" t="s">
        <v>8219</v>
      </c>
      <c r="B602" s="7">
        <v>144</v>
      </c>
    </row>
    <row r="603" spans="1:2" x14ac:dyDescent="0.25">
      <c r="A603" s="7" t="s">
        <v>8219</v>
      </c>
      <c r="B603" s="7">
        <v>92</v>
      </c>
    </row>
    <row r="604" spans="1:2" x14ac:dyDescent="0.25">
      <c r="A604" s="7" t="s">
        <v>8219</v>
      </c>
      <c r="B604" s="7">
        <v>147</v>
      </c>
    </row>
    <row r="605" spans="1:2" x14ac:dyDescent="0.25">
      <c r="A605" s="7" t="s">
        <v>8219</v>
      </c>
      <c r="B605" s="7">
        <v>90</v>
      </c>
    </row>
    <row r="606" spans="1:2" x14ac:dyDescent="0.25">
      <c r="A606" s="7" t="s">
        <v>8219</v>
      </c>
      <c r="B606" s="7">
        <v>87</v>
      </c>
    </row>
    <row r="607" spans="1:2" x14ac:dyDescent="0.25">
      <c r="A607" s="7" t="s">
        <v>8219</v>
      </c>
      <c r="B607" s="7">
        <v>406</v>
      </c>
    </row>
    <row r="608" spans="1:2" x14ac:dyDescent="0.25">
      <c r="A608" s="7" t="s">
        <v>8219</v>
      </c>
      <c r="B608" s="7">
        <v>20</v>
      </c>
    </row>
    <row r="609" spans="1:2" x14ac:dyDescent="0.25">
      <c r="A609" s="7" t="s">
        <v>8219</v>
      </c>
      <c r="B609" s="7">
        <v>70</v>
      </c>
    </row>
    <row r="610" spans="1:2" x14ac:dyDescent="0.25">
      <c r="A610" s="7" t="s">
        <v>8219</v>
      </c>
      <c r="B610" s="7">
        <v>16</v>
      </c>
    </row>
    <row r="611" spans="1:2" x14ac:dyDescent="0.25">
      <c r="A611" s="7" t="s">
        <v>8219</v>
      </c>
      <c r="B611" s="7">
        <v>52</v>
      </c>
    </row>
    <row r="612" spans="1:2" x14ac:dyDescent="0.25">
      <c r="A612" s="7" t="s">
        <v>8219</v>
      </c>
      <c r="B612" s="7">
        <v>66</v>
      </c>
    </row>
    <row r="613" spans="1:2" x14ac:dyDescent="0.25">
      <c r="A613" s="7" t="s">
        <v>8219</v>
      </c>
      <c r="B613" s="7">
        <v>109</v>
      </c>
    </row>
    <row r="614" spans="1:2" x14ac:dyDescent="0.25">
      <c r="A614" s="7" t="s">
        <v>8219</v>
      </c>
      <c r="B614" s="7">
        <v>168</v>
      </c>
    </row>
    <row r="615" spans="1:2" x14ac:dyDescent="0.25">
      <c r="A615" s="7" t="s">
        <v>8219</v>
      </c>
      <c r="B615" s="7">
        <v>31</v>
      </c>
    </row>
    <row r="616" spans="1:2" x14ac:dyDescent="0.25">
      <c r="A616" s="7" t="s">
        <v>8219</v>
      </c>
      <c r="B616" s="7">
        <v>133</v>
      </c>
    </row>
    <row r="617" spans="1:2" x14ac:dyDescent="0.25">
      <c r="A617" s="7" t="s">
        <v>8219</v>
      </c>
      <c r="B617" s="7">
        <v>151</v>
      </c>
    </row>
    <row r="618" spans="1:2" x14ac:dyDescent="0.25">
      <c r="A618" s="7" t="s">
        <v>8219</v>
      </c>
      <c r="B618" s="7">
        <v>5</v>
      </c>
    </row>
    <row r="619" spans="1:2" x14ac:dyDescent="0.25">
      <c r="A619" s="7" t="s">
        <v>8219</v>
      </c>
      <c r="B619" s="7">
        <v>73</v>
      </c>
    </row>
    <row r="620" spans="1:2" x14ac:dyDescent="0.25">
      <c r="A620" s="7" t="s">
        <v>8219</v>
      </c>
      <c r="B620" s="7">
        <v>148</v>
      </c>
    </row>
    <row r="621" spans="1:2" x14ac:dyDescent="0.25">
      <c r="A621" s="7" t="s">
        <v>8219</v>
      </c>
      <c r="B621" s="7">
        <v>93</v>
      </c>
    </row>
    <row r="622" spans="1:2" x14ac:dyDescent="0.25">
      <c r="A622" s="7" t="s">
        <v>8219</v>
      </c>
      <c r="B622" s="7">
        <v>63</v>
      </c>
    </row>
    <row r="623" spans="1:2" x14ac:dyDescent="0.25">
      <c r="A623" s="7" t="s">
        <v>8219</v>
      </c>
      <c r="B623" s="7">
        <v>134</v>
      </c>
    </row>
    <row r="624" spans="1:2" x14ac:dyDescent="0.25">
      <c r="A624" s="7" t="s">
        <v>8219</v>
      </c>
      <c r="B624" s="7">
        <v>14</v>
      </c>
    </row>
    <row r="625" spans="1:2" x14ac:dyDescent="0.25">
      <c r="A625" s="7" t="s">
        <v>8219</v>
      </c>
      <c r="B625" s="7">
        <v>78</v>
      </c>
    </row>
    <row r="626" spans="1:2" x14ac:dyDescent="0.25">
      <c r="A626" s="7" t="s">
        <v>8219</v>
      </c>
      <c r="B626" s="7">
        <v>112</v>
      </c>
    </row>
    <row r="627" spans="1:2" x14ac:dyDescent="0.25">
      <c r="A627" s="7" t="s">
        <v>8219</v>
      </c>
      <c r="B627" s="7">
        <v>34</v>
      </c>
    </row>
    <row r="628" spans="1:2" x14ac:dyDescent="0.25">
      <c r="A628" s="7" t="s">
        <v>8219</v>
      </c>
      <c r="B628" s="7">
        <v>19</v>
      </c>
    </row>
    <row r="629" spans="1:2" x14ac:dyDescent="0.25">
      <c r="A629" s="7" t="s">
        <v>8219</v>
      </c>
      <c r="B629" s="7">
        <v>13</v>
      </c>
    </row>
    <row r="630" spans="1:2" x14ac:dyDescent="0.25">
      <c r="A630" s="7" t="s">
        <v>8219</v>
      </c>
      <c r="B630" s="7">
        <v>104</v>
      </c>
    </row>
    <row r="631" spans="1:2" x14ac:dyDescent="0.25">
      <c r="A631" s="7" t="s">
        <v>8219</v>
      </c>
      <c r="B631" s="7">
        <v>52</v>
      </c>
    </row>
    <row r="632" spans="1:2" x14ac:dyDescent="0.25">
      <c r="A632" s="7" t="s">
        <v>8219</v>
      </c>
      <c r="B632" s="7">
        <v>17</v>
      </c>
    </row>
    <row r="633" spans="1:2" x14ac:dyDescent="0.25">
      <c r="A633" s="7" t="s">
        <v>8219</v>
      </c>
      <c r="B633" s="7">
        <v>82</v>
      </c>
    </row>
    <row r="634" spans="1:2" x14ac:dyDescent="0.25">
      <c r="A634" s="7" t="s">
        <v>8219</v>
      </c>
      <c r="B634" s="7">
        <v>73</v>
      </c>
    </row>
    <row r="635" spans="1:2" x14ac:dyDescent="0.25">
      <c r="A635" s="7" t="s">
        <v>8219</v>
      </c>
      <c r="B635" s="7">
        <v>158</v>
      </c>
    </row>
    <row r="636" spans="1:2" x14ac:dyDescent="0.25">
      <c r="A636" s="7" t="s">
        <v>8219</v>
      </c>
      <c r="B636" s="7">
        <v>65</v>
      </c>
    </row>
    <row r="637" spans="1:2" x14ac:dyDescent="0.25">
      <c r="A637" s="7" t="s">
        <v>8219</v>
      </c>
      <c r="B637" s="7">
        <v>184</v>
      </c>
    </row>
    <row r="638" spans="1:2" x14ac:dyDescent="0.25">
      <c r="A638" s="7" t="s">
        <v>8219</v>
      </c>
      <c r="B638" s="7">
        <v>34</v>
      </c>
    </row>
    <row r="639" spans="1:2" x14ac:dyDescent="0.25">
      <c r="A639" s="7" t="s">
        <v>8219</v>
      </c>
      <c r="B639" s="7">
        <v>240</v>
      </c>
    </row>
    <row r="640" spans="1:2" x14ac:dyDescent="0.25">
      <c r="A640" s="7" t="s">
        <v>8219</v>
      </c>
      <c r="B640" s="7">
        <v>113</v>
      </c>
    </row>
    <row r="641" spans="1:2" x14ac:dyDescent="0.25">
      <c r="A641" s="7" t="s">
        <v>8219</v>
      </c>
      <c r="B641" s="7">
        <v>66</v>
      </c>
    </row>
    <row r="642" spans="1:2" x14ac:dyDescent="0.25">
      <c r="A642" s="7" t="s">
        <v>8219</v>
      </c>
      <c r="B642" s="7">
        <v>340</v>
      </c>
    </row>
    <row r="643" spans="1:2" x14ac:dyDescent="0.25">
      <c r="A643" s="7" t="s">
        <v>8219</v>
      </c>
      <c r="B643" s="7">
        <v>150</v>
      </c>
    </row>
    <row r="644" spans="1:2" x14ac:dyDescent="0.25">
      <c r="A644" s="7" t="s">
        <v>8219</v>
      </c>
      <c r="B644" s="7">
        <v>25</v>
      </c>
    </row>
    <row r="645" spans="1:2" x14ac:dyDescent="0.25">
      <c r="A645" s="7" t="s">
        <v>8219</v>
      </c>
      <c r="B645" s="7">
        <v>234</v>
      </c>
    </row>
    <row r="646" spans="1:2" x14ac:dyDescent="0.25">
      <c r="A646" s="7" t="s">
        <v>8219</v>
      </c>
      <c r="B646" s="7">
        <v>2602</v>
      </c>
    </row>
    <row r="647" spans="1:2" x14ac:dyDescent="0.25">
      <c r="A647" s="7" t="s">
        <v>8219</v>
      </c>
      <c r="B647" s="7">
        <v>248</v>
      </c>
    </row>
    <row r="648" spans="1:2" x14ac:dyDescent="0.25">
      <c r="A648" s="7" t="s">
        <v>8219</v>
      </c>
      <c r="B648" s="7">
        <v>600</v>
      </c>
    </row>
    <row r="649" spans="1:2" x14ac:dyDescent="0.25">
      <c r="A649" s="7" t="s">
        <v>8219</v>
      </c>
      <c r="B649" s="7">
        <v>293</v>
      </c>
    </row>
    <row r="650" spans="1:2" x14ac:dyDescent="0.25">
      <c r="A650" s="7" t="s">
        <v>8219</v>
      </c>
      <c r="B650" s="7">
        <v>321</v>
      </c>
    </row>
    <row r="651" spans="1:2" x14ac:dyDescent="0.25">
      <c r="A651" s="7" t="s">
        <v>8219</v>
      </c>
      <c r="B651" s="7">
        <v>81</v>
      </c>
    </row>
    <row r="652" spans="1:2" x14ac:dyDescent="0.25">
      <c r="A652" s="7" t="s">
        <v>8219</v>
      </c>
      <c r="B652" s="7">
        <v>343</v>
      </c>
    </row>
    <row r="653" spans="1:2" x14ac:dyDescent="0.25">
      <c r="A653" s="7" t="s">
        <v>8219</v>
      </c>
      <c r="B653" s="7">
        <v>336</v>
      </c>
    </row>
    <row r="654" spans="1:2" x14ac:dyDescent="0.25">
      <c r="A654" s="7" t="s">
        <v>8219</v>
      </c>
      <c r="B654" s="7">
        <v>47</v>
      </c>
    </row>
    <row r="655" spans="1:2" x14ac:dyDescent="0.25">
      <c r="A655" s="7" t="s">
        <v>8219</v>
      </c>
      <c r="B655" s="7">
        <v>76</v>
      </c>
    </row>
    <row r="656" spans="1:2" x14ac:dyDescent="0.25">
      <c r="A656" s="7" t="s">
        <v>8219</v>
      </c>
      <c r="B656" s="7">
        <v>441</v>
      </c>
    </row>
    <row r="657" spans="1:2" x14ac:dyDescent="0.25">
      <c r="A657" s="7" t="s">
        <v>8219</v>
      </c>
      <c r="B657" s="7">
        <v>916</v>
      </c>
    </row>
    <row r="658" spans="1:2" x14ac:dyDescent="0.25">
      <c r="A658" s="7" t="s">
        <v>8219</v>
      </c>
      <c r="B658" s="7">
        <v>369</v>
      </c>
    </row>
    <row r="659" spans="1:2" x14ac:dyDescent="0.25">
      <c r="A659" s="7" t="s">
        <v>8219</v>
      </c>
      <c r="B659" s="7">
        <v>20242</v>
      </c>
    </row>
    <row r="660" spans="1:2" x14ac:dyDescent="0.25">
      <c r="A660" s="7" t="s">
        <v>8219</v>
      </c>
      <c r="B660" s="7">
        <v>71</v>
      </c>
    </row>
    <row r="661" spans="1:2" x14ac:dyDescent="0.25">
      <c r="A661" s="7" t="s">
        <v>8219</v>
      </c>
      <c r="B661" s="7">
        <v>635</v>
      </c>
    </row>
    <row r="662" spans="1:2" x14ac:dyDescent="0.25">
      <c r="A662" s="7" t="s">
        <v>8219</v>
      </c>
      <c r="B662" s="7">
        <v>885</v>
      </c>
    </row>
    <row r="663" spans="1:2" x14ac:dyDescent="0.25">
      <c r="A663" s="7" t="s">
        <v>8219</v>
      </c>
      <c r="B663" s="7">
        <v>329</v>
      </c>
    </row>
    <row r="664" spans="1:2" x14ac:dyDescent="0.25">
      <c r="A664" s="7" t="s">
        <v>8219</v>
      </c>
      <c r="B664" s="7">
        <v>71</v>
      </c>
    </row>
    <row r="665" spans="1:2" x14ac:dyDescent="0.25">
      <c r="A665" s="7" t="s">
        <v>8219</v>
      </c>
      <c r="B665" s="7">
        <v>269</v>
      </c>
    </row>
    <row r="666" spans="1:2" x14ac:dyDescent="0.25">
      <c r="A666" s="7" t="s">
        <v>8219</v>
      </c>
      <c r="B666" s="7">
        <v>345</v>
      </c>
    </row>
    <row r="667" spans="1:2" x14ac:dyDescent="0.25">
      <c r="A667" s="7" t="s">
        <v>8219</v>
      </c>
      <c r="B667" s="7">
        <v>43</v>
      </c>
    </row>
    <row r="668" spans="1:2" x14ac:dyDescent="0.25">
      <c r="A668" s="7" t="s">
        <v>8219</v>
      </c>
      <c r="B668" s="7">
        <v>33</v>
      </c>
    </row>
    <row r="669" spans="1:2" x14ac:dyDescent="0.25">
      <c r="A669" s="7" t="s">
        <v>8219</v>
      </c>
      <c r="B669" s="7">
        <v>211</v>
      </c>
    </row>
    <row r="670" spans="1:2" x14ac:dyDescent="0.25">
      <c r="A670" s="7" t="s">
        <v>8219</v>
      </c>
      <c r="B670" s="7">
        <v>196</v>
      </c>
    </row>
    <row r="671" spans="1:2" x14ac:dyDescent="0.25">
      <c r="A671" s="7" t="s">
        <v>8219</v>
      </c>
      <c r="B671" s="7">
        <v>405</v>
      </c>
    </row>
    <row r="672" spans="1:2" x14ac:dyDescent="0.25">
      <c r="A672" s="7" t="s">
        <v>8219</v>
      </c>
      <c r="B672" s="7">
        <v>206</v>
      </c>
    </row>
    <row r="673" spans="1:2" x14ac:dyDescent="0.25">
      <c r="A673" s="7" t="s">
        <v>8219</v>
      </c>
      <c r="B673" s="7">
        <v>335</v>
      </c>
    </row>
    <row r="674" spans="1:2" x14ac:dyDescent="0.25">
      <c r="A674" s="7" t="s">
        <v>8219</v>
      </c>
      <c r="B674" s="7">
        <v>215</v>
      </c>
    </row>
    <row r="675" spans="1:2" x14ac:dyDescent="0.25">
      <c r="A675" s="7" t="s">
        <v>8219</v>
      </c>
      <c r="B675" s="7">
        <v>176</v>
      </c>
    </row>
    <row r="676" spans="1:2" x14ac:dyDescent="0.25">
      <c r="A676" s="7" t="s">
        <v>8219</v>
      </c>
      <c r="B676" s="7">
        <v>555</v>
      </c>
    </row>
    <row r="677" spans="1:2" x14ac:dyDescent="0.25">
      <c r="A677" s="7" t="s">
        <v>8219</v>
      </c>
      <c r="B677" s="7">
        <v>116</v>
      </c>
    </row>
    <row r="678" spans="1:2" x14ac:dyDescent="0.25">
      <c r="A678" s="7" t="s">
        <v>8219</v>
      </c>
      <c r="B678" s="7">
        <v>615</v>
      </c>
    </row>
    <row r="679" spans="1:2" x14ac:dyDescent="0.25">
      <c r="A679" s="7" t="s">
        <v>8219</v>
      </c>
      <c r="B679" s="7">
        <v>236</v>
      </c>
    </row>
    <row r="680" spans="1:2" x14ac:dyDescent="0.25">
      <c r="A680" s="7" t="s">
        <v>8219</v>
      </c>
      <c r="B680" s="7">
        <v>145</v>
      </c>
    </row>
    <row r="681" spans="1:2" x14ac:dyDescent="0.25">
      <c r="A681" s="7" t="s">
        <v>8219</v>
      </c>
      <c r="B681" s="7">
        <v>167</v>
      </c>
    </row>
    <row r="682" spans="1:2" x14ac:dyDescent="0.25">
      <c r="A682" s="7" t="s">
        <v>8219</v>
      </c>
      <c r="B682" s="7">
        <v>235</v>
      </c>
    </row>
    <row r="683" spans="1:2" x14ac:dyDescent="0.25">
      <c r="A683" s="7" t="s">
        <v>8219</v>
      </c>
      <c r="B683" s="7">
        <v>452</v>
      </c>
    </row>
    <row r="684" spans="1:2" x14ac:dyDescent="0.25">
      <c r="A684" s="7" t="s">
        <v>8219</v>
      </c>
      <c r="B684" s="7">
        <v>241</v>
      </c>
    </row>
    <row r="685" spans="1:2" x14ac:dyDescent="0.25">
      <c r="A685" s="7" t="s">
        <v>8219</v>
      </c>
      <c r="B685" s="7">
        <v>28</v>
      </c>
    </row>
    <row r="686" spans="1:2" x14ac:dyDescent="0.25">
      <c r="A686" s="7" t="s">
        <v>8219</v>
      </c>
      <c r="B686" s="7">
        <v>140</v>
      </c>
    </row>
    <row r="687" spans="1:2" x14ac:dyDescent="0.25">
      <c r="A687" s="7" t="s">
        <v>8219</v>
      </c>
      <c r="B687" s="7">
        <v>280</v>
      </c>
    </row>
    <row r="688" spans="1:2" x14ac:dyDescent="0.25">
      <c r="A688" s="7" t="s">
        <v>8219</v>
      </c>
      <c r="B688" s="7">
        <v>70</v>
      </c>
    </row>
    <row r="689" spans="1:2" x14ac:dyDescent="0.25">
      <c r="A689" s="7" t="s">
        <v>8219</v>
      </c>
      <c r="B689" s="7">
        <v>160</v>
      </c>
    </row>
    <row r="690" spans="1:2" x14ac:dyDescent="0.25">
      <c r="A690" s="7" t="s">
        <v>8219</v>
      </c>
      <c r="B690" s="7">
        <v>141</v>
      </c>
    </row>
    <row r="691" spans="1:2" x14ac:dyDescent="0.25">
      <c r="A691" s="7" t="s">
        <v>8219</v>
      </c>
      <c r="B691" s="7">
        <v>874</v>
      </c>
    </row>
    <row r="692" spans="1:2" x14ac:dyDescent="0.25">
      <c r="A692" s="7" t="s">
        <v>8219</v>
      </c>
      <c r="B692" s="7">
        <v>73</v>
      </c>
    </row>
    <row r="693" spans="1:2" x14ac:dyDescent="0.25">
      <c r="A693" s="7" t="s">
        <v>8219</v>
      </c>
      <c r="B693" s="7">
        <v>294</v>
      </c>
    </row>
    <row r="694" spans="1:2" x14ac:dyDescent="0.25">
      <c r="A694" s="7" t="s">
        <v>8219</v>
      </c>
      <c r="B694" s="7">
        <v>740</v>
      </c>
    </row>
    <row r="695" spans="1:2" x14ac:dyDescent="0.25">
      <c r="A695" s="7" t="s">
        <v>8219</v>
      </c>
      <c r="B695" s="7">
        <v>369</v>
      </c>
    </row>
    <row r="696" spans="1:2" x14ac:dyDescent="0.25">
      <c r="A696" s="7" t="s">
        <v>8219</v>
      </c>
      <c r="B696" s="7">
        <v>110</v>
      </c>
    </row>
    <row r="697" spans="1:2" x14ac:dyDescent="0.25">
      <c r="A697" s="7" t="s">
        <v>8219</v>
      </c>
      <c r="B697" s="7">
        <v>455</v>
      </c>
    </row>
    <row r="698" spans="1:2" x14ac:dyDescent="0.25">
      <c r="A698" s="7" t="s">
        <v>8219</v>
      </c>
      <c r="B698" s="7">
        <v>224</v>
      </c>
    </row>
    <row r="699" spans="1:2" x14ac:dyDescent="0.25">
      <c r="A699" s="7" t="s">
        <v>8219</v>
      </c>
      <c r="B699" s="7">
        <v>46</v>
      </c>
    </row>
    <row r="700" spans="1:2" x14ac:dyDescent="0.25">
      <c r="A700" s="7" t="s">
        <v>8219</v>
      </c>
      <c r="B700" s="7">
        <v>284</v>
      </c>
    </row>
    <row r="701" spans="1:2" x14ac:dyDescent="0.25">
      <c r="A701" s="7" t="s">
        <v>8219</v>
      </c>
      <c r="B701" s="7">
        <v>98</v>
      </c>
    </row>
    <row r="702" spans="1:2" x14ac:dyDescent="0.25">
      <c r="A702" s="7" t="s">
        <v>8219</v>
      </c>
      <c r="B702" s="7">
        <v>56</v>
      </c>
    </row>
    <row r="703" spans="1:2" x14ac:dyDescent="0.25">
      <c r="A703" s="7" t="s">
        <v>8219</v>
      </c>
      <c r="B703" s="7">
        <v>32</v>
      </c>
    </row>
    <row r="704" spans="1:2" x14ac:dyDescent="0.25">
      <c r="A704" s="7" t="s">
        <v>8219</v>
      </c>
      <c r="B704" s="7">
        <v>30</v>
      </c>
    </row>
    <row r="705" spans="1:2" x14ac:dyDescent="0.25">
      <c r="A705" s="7" t="s">
        <v>8219</v>
      </c>
      <c r="B705" s="7">
        <v>70</v>
      </c>
    </row>
    <row r="706" spans="1:2" x14ac:dyDescent="0.25">
      <c r="A706" s="7" t="s">
        <v>8219</v>
      </c>
      <c r="B706" s="7">
        <v>44</v>
      </c>
    </row>
    <row r="707" spans="1:2" x14ac:dyDescent="0.25">
      <c r="A707" s="7" t="s">
        <v>8219</v>
      </c>
      <c r="B707" s="7">
        <v>92</v>
      </c>
    </row>
    <row r="708" spans="1:2" x14ac:dyDescent="0.25">
      <c r="A708" s="7" t="s">
        <v>8219</v>
      </c>
      <c r="B708" s="7">
        <v>205</v>
      </c>
    </row>
    <row r="709" spans="1:2" x14ac:dyDescent="0.25">
      <c r="A709" s="7" t="s">
        <v>8219</v>
      </c>
      <c r="B709" s="7">
        <v>23</v>
      </c>
    </row>
    <row r="710" spans="1:2" x14ac:dyDescent="0.25">
      <c r="A710" s="7" t="s">
        <v>8219</v>
      </c>
      <c r="B710" s="7">
        <v>4</v>
      </c>
    </row>
    <row r="711" spans="1:2" x14ac:dyDescent="0.25">
      <c r="A711" s="7" t="s">
        <v>8219</v>
      </c>
      <c r="B711" s="7">
        <v>112</v>
      </c>
    </row>
    <row r="712" spans="1:2" x14ac:dyDescent="0.25">
      <c r="A712" s="7" t="s">
        <v>8219</v>
      </c>
      <c r="B712" s="7">
        <v>27</v>
      </c>
    </row>
    <row r="713" spans="1:2" x14ac:dyDescent="0.25">
      <c r="A713" s="7" t="s">
        <v>8219</v>
      </c>
      <c r="B713" s="7">
        <v>11</v>
      </c>
    </row>
    <row r="714" spans="1:2" x14ac:dyDescent="0.25">
      <c r="A714" s="7" t="s">
        <v>8219</v>
      </c>
      <c r="B714" s="7">
        <v>26</v>
      </c>
    </row>
    <row r="715" spans="1:2" x14ac:dyDescent="0.25">
      <c r="A715" s="7" t="s">
        <v>8219</v>
      </c>
      <c r="B715" s="7">
        <v>77</v>
      </c>
    </row>
    <row r="716" spans="1:2" x14ac:dyDescent="0.25">
      <c r="A716" s="7" t="s">
        <v>8219</v>
      </c>
      <c r="B716" s="7">
        <v>136</v>
      </c>
    </row>
    <row r="717" spans="1:2" x14ac:dyDescent="0.25">
      <c r="A717" s="7" t="s">
        <v>8219</v>
      </c>
      <c r="B717" s="7">
        <v>157</v>
      </c>
    </row>
    <row r="718" spans="1:2" x14ac:dyDescent="0.25">
      <c r="A718" s="7" t="s">
        <v>8219</v>
      </c>
      <c r="B718" s="7">
        <v>158</v>
      </c>
    </row>
    <row r="719" spans="1:2" x14ac:dyDescent="0.25">
      <c r="A719" s="7" t="s">
        <v>8219</v>
      </c>
      <c r="B719" s="7">
        <v>27</v>
      </c>
    </row>
    <row r="720" spans="1:2" x14ac:dyDescent="0.25">
      <c r="A720" s="7" t="s">
        <v>8219</v>
      </c>
      <c r="B720" s="7">
        <v>23</v>
      </c>
    </row>
    <row r="721" spans="1:2" x14ac:dyDescent="0.25">
      <c r="A721" s="7" t="s">
        <v>8219</v>
      </c>
      <c r="B721" s="7">
        <v>17</v>
      </c>
    </row>
    <row r="722" spans="1:2" x14ac:dyDescent="0.25">
      <c r="A722" s="7" t="s">
        <v>8219</v>
      </c>
      <c r="B722" s="7">
        <v>37</v>
      </c>
    </row>
    <row r="723" spans="1:2" x14ac:dyDescent="0.25">
      <c r="A723" s="7" t="s">
        <v>8219</v>
      </c>
      <c r="B723" s="7">
        <v>65</v>
      </c>
    </row>
    <row r="724" spans="1:2" x14ac:dyDescent="0.25">
      <c r="A724" s="7" t="s">
        <v>8219</v>
      </c>
      <c r="B724" s="7">
        <v>18</v>
      </c>
    </row>
    <row r="725" spans="1:2" x14ac:dyDescent="0.25">
      <c r="A725" s="7" t="s">
        <v>8219</v>
      </c>
      <c r="B725" s="7">
        <v>25</v>
      </c>
    </row>
    <row r="726" spans="1:2" x14ac:dyDescent="0.25">
      <c r="A726" s="7" t="s">
        <v>8219</v>
      </c>
      <c r="B726" s="7">
        <v>104</v>
      </c>
    </row>
    <row r="727" spans="1:2" x14ac:dyDescent="0.25">
      <c r="A727" s="7" t="s">
        <v>8219</v>
      </c>
      <c r="B727" s="7">
        <v>108</v>
      </c>
    </row>
    <row r="728" spans="1:2" x14ac:dyDescent="0.25">
      <c r="A728" s="7" t="s">
        <v>8219</v>
      </c>
      <c r="B728" s="7">
        <v>38</v>
      </c>
    </row>
    <row r="729" spans="1:2" x14ac:dyDescent="0.25">
      <c r="A729" s="7" t="s">
        <v>8219</v>
      </c>
      <c r="B729" s="7">
        <v>88</v>
      </c>
    </row>
    <row r="730" spans="1:2" x14ac:dyDescent="0.25">
      <c r="A730" s="7" t="s">
        <v>8219</v>
      </c>
      <c r="B730" s="7">
        <v>82</v>
      </c>
    </row>
    <row r="731" spans="1:2" x14ac:dyDescent="0.25">
      <c r="A731" s="7" t="s">
        <v>8219</v>
      </c>
      <c r="B731" s="7">
        <v>126</v>
      </c>
    </row>
    <row r="732" spans="1:2" x14ac:dyDescent="0.25">
      <c r="A732" s="7" t="s">
        <v>8219</v>
      </c>
      <c r="B732" s="7">
        <v>133</v>
      </c>
    </row>
    <row r="733" spans="1:2" x14ac:dyDescent="0.25">
      <c r="A733" s="7" t="s">
        <v>8219</v>
      </c>
      <c r="B733" s="7">
        <v>47</v>
      </c>
    </row>
    <row r="734" spans="1:2" x14ac:dyDescent="0.25">
      <c r="A734" s="7" t="s">
        <v>8219</v>
      </c>
      <c r="B734" s="7">
        <v>58</v>
      </c>
    </row>
    <row r="735" spans="1:2" x14ac:dyDescent="0.25">
      <c r="A735" s="7" t="s">
        <v>8219</v>
      </c>
      <c r="B735" s="7">
        <v>32</v>
      </c>
    </row>
    <row r="736" spans="1:2" x14ac:dyDescent="0.25">
      <c r="A736" s="7" t="s">
        <v>8219</v>
      </c>
      <c r="B736" s="7">
        <v>37</v>
      </c>
    </row>
    <row r="737" spans="1:2" x14ac:dyDescent="0.25">
      <c r="A737" s="7" t="s">
        <v>8219</v>
      </c>
      <c r="B737" s="7">
        <v>87</v>
      </c>
    </row>
    <row r="738" spans="1:2" x14ac:dyDescent="0.25">
      <c r="A738" s="7" t="s">
        <v>8219</v>
      </c>
      <c r="B738" s="7">
        <v>15</v>
      </c>
    </row>
    <row r="739" spans="1:2" x14ac:dyDescent="0.25">
      <c r="A739" s="7" t="s">
        <v>8219</v>
      </c>
      <c r="B739" s="7">
        <v>27</v>
      </c>
    </row>
    <row r="740" spans="1:2" x14ac:dyDescent="0.25">
      <c r="A740" s="7" t="s">
        <v>8219</v>
      </c>
      <c r="B740" s="7">
        <v>19</v>
      </c>
    </row>
    <row r="741" spans="1:2" x14ac:dyDescent="0.25">
      <c r="A741" s="7" t="s">
        <v>8219</v>
      </c>
      <c r="B741" s="7">
        <v>17</v>
      </c>
    </row>
    <row r="742" spans="1:2" x14ac:dyDescent="0.25">
      <c r="A742" s="7" t="s">
        <v>8219</v>
      </c>
      <c r="B742" s="7">
        <v>26</v>
      </c>
    </row>
    <row r="743" spans="1:2" x14ac:dyDescent="0.25">
      <c r="A743" s="7" t="s">
        <v>8219</v>
      </c>
      <c r="B743" s="7">
        <v>28</v>
      </c>
    </row>
    <row r="744" spans="1:2" x14ac:dyDescent="0.25">
      <c r="A744" s="7" t="s">
        <v>8219</v>
      </c>
      <c r="B744" s="7">
        <v>37</v>
      </c>
    </row>
    <row r="745" spans="1:2" x14ac:dyDescent="0.25">
      <c r="A745" s="7" t="s">
        <v>8219</v>
      </c>
      <c r="B745" s="7">
        <v>128</v>
      </c>
    </row>
    <row r="746" spans="1:2" x14ac:dyDescent="0.25">
      <c r="A746" s="7" t="s">
        <v>8219</v>
      </c>
      <c r="B746" s="7">
        <v>10</v>
      </c>
    </row>
    <row r="747" spans="1:2" x14ac:dyDescent="0.25">
      <c r="A747" s="7" t="s">
        <v>8219</v>
      </c>
      <c r="B747" s="7">
        <v>83</v>
      </c>
    </row>
    <row r="748" spans="1:2" x14ac:dyDescent="0.25">
      <c r="A748" s="7" t="s">
        <v>8219</v>
      </c>
      <c r="B748" s="7">
        <v>46</v>
      </c>
    </row>
    <row r="749" spans="1:2" x14ac:dyDescent="0.25">
      <c r="A749" s="7" t="s">
        <v>8219</v>
      </c>
      <c r="B749" s="7">
        <v>90</v>
      </c>
    </row>
    <row r="750" spans="1:2" x14ac:dyDescent="0.25">
      <c r="A750" s="7" t="s">
        <v>8219</v>
      </c>
      <c r="B750" s="7">
        <v>81</v>
      </c>
    </row>
    <row r="751" spans="1:2" x14ac:dyDescent="0.25">
      <c r="A751" s="7" t="s">
        <v>8219</v>
      </c>
      <c r="B751" s="7">
        <v>32</v>
      </c>
    </row>
    <row r="752" spans="1:2" x14ac:dyDescent="0.25">
      <c r="A752" s="7" t="s">
        <v>8219</v>
      </c>
      <c r="B752" s="7">
        <v>20</v>
      </c>
    </row>
    <row r="753" spans="1:2" x14ac:dyDescent="0.25">
      <c r="A753" s="7" t="s">
        <v>8219</v>
      </c>
      <c r="B753" s="7">
        <v>70</v>
      </c>
    </row>
    <row r="754" spans="1:2" x14ac:dyDescent="0.25">
      <c r="A754" s="7" t="s">
        <v>8219</v>
      </c>
      <c r="B754" s="7">
        <v>168</v>
      </c>
    </row>
    <row r="755" spans="1:2" x14ac:dyDescent="0.25">
      <c r="A755" s="7" t="s">
        <v>8219</v>
      </c>
      <c r="B755" s="7">
        <v>34</v>
      </c>
    </row>
    <row r="756" spans="1:2" x14ac:dyDescent="0.25">
      <c r="A756" s="7" t="s">
        <v>8219</v>
      </c>
      <c r="B756" s="7">
        <v>48</v>
      </c>
    </row>
    <row r="757" spans="1:2" x14ac:dyDescent="0.25">
      <c r="A757" s="7" t="s">
        <v>8219</v>
      </c>
      <c r="B757" s="7">
        <v>48</v>
      </c>
    </row>
    <row r="758" spans="1:2" x14ac:dyDescent="0.25">
      <c r="A758" s="7" t="s">
        <v>8219</v>
      </c>
      <c r="B758" s="7">
        <v>221</v>
      </c>
    </row>
    <row r="759" spans="1:2" x14ac:dyDescent="0.25">
      <c r="A759" s="7" t="s">
        <v>8219</v>
      </c>
      <c r="B759" s="7">
        <v>107</v>
      </c>
    </row>
    <row r="760" spans="1:2" x14ac:dyDescent="0.25">
      <c r="A760" s="7" t="s">
        <v>8219</v>
      </c>
      <c r="B760" s="7">
        <v>45</v>
      </c>
    </row>
    <row r="761" spans="1:2" x14ac:dyDescent="0.25">
      <c r="A761" s="7" t="s">
        <v>8219</v>
      </c>
      <c r="B761" s="7">
        <v>36</v>
      </c>
    </row>
    <row r="762" spans="1:2" x14ac:dyDescent="0.25">
      <c r="A762" s="7" t="s">
        <v>8219</v>
      </c>
      <c r="B762" s="7">
        <v>101</v>
      </c>
    </row>
    <row r="763" spans="1:2" x14ac:dyDescent="0.25">
      <c r="A763" s="7" t="s">
        <v>8219</v>
      </c>
      <c r="B763" s="7">
        <v>62</v>
      </c>
    </row>
    <row r="764" spans="1:2" x14ac:dyDescent="0.25">
      <c r="A764" s="7" t="s">
        <v>8219</v>
      </c>
      <c r="B764" s="7">
        <v>32</v>
      </c>
    </row>
    <row r="765" spans="1:2" x14ac:dyDescent="0.25">
      <c r="A765" s="7" t="s">
        <v>8219</v>
      </c>
      <c r="B765" s="7">
        <v>89</v>
      </c>
    </row>
    <row r="766" spans="1:2" x14ac:dyDescent="0.25">
      <c r="A766" s="7" t="s">
        <v>8219</v>
      </c>
      <c r="B766" s="7">
        <v>93</v>
      </c>
    </row>
    <row r="767" spans="1:2" x14ac:dyDescent="0.25">
      <c r="A767" s="7" t="s">
        <v>8219</v>
      </c>
      <c r="B767" s="7">
        <v>98</v>
      </c>
    </row>
    <row r="768" spans="1:2" x14ac:dyDescent="0.25">
      <c r="A768" s="7" t="s">
        <v>8219</v>
      </c>
      <c r="B768" s="7">
        <v>82</v>
      </c>
    </row>
    <row r="769" spans="1:2" x14ac:dyDescent="0.25">
      <c r="A769" s="7" t="s">
        <v>8219</v>
      </c>
      <c r="B769" s="7">
        <v>116</v>
      </c>
    </row>
    <row r="770" spans="1:2" x14ac:dyDescent="0.25">
      <c r="A770" s="7" t="s">
        <v>8219</v>
      </c>
      <c r="B770" s="7">
        <v>52</v>
      </c>
    </row>
    <row r="771" spans="1:2" x14ac:dyDescent="0.25">
      <c r="A771" s="7" t="s">
        <v>8219</v>
      </c>
      <c r="B771" s="7">
        <v>23</v>
      </c>
    </row>
    <row r="772" spans="1:2" x14ac:dyDescent="0.25">
      <c r="A772" s="7" t="s">
        <v>8219</v>
      </c>
      <c r="B772" s="7">
        <v>77</v>
      </c>
    </row>
    <row r="773" spans="1:2" x14ac:dyDescent="0.25">
      <c r="A773" s="7" t="s">
        <v>8219</v>
      </c>
      <c r="B773" s="7">
        <v>49</v>
      </c>
    </row>
    <row r="774" spans="1:2" x14ac:dyDescent="0.25">
      <c r="A774" s="7" t="s">
        <v>8219</v>
      </c>
      <c r="B774" s="7">
        <v>59</v>
      </c>
    </row>
    <row r="775" spans="1:2" x14ac:dyDescent="0.25">
      <c r="A775" s="7" t="s">
        <v>8219</v>
      </c>
      <c r="B775" s="7">
        <v>113</v>
      </c>
    </row>
    <row r="776" spans="1:2" x14ac:dyDescent="0.25">
      <c r="A776" s="7" t="s">
        <v>8219</v>
      </c>
      <c r="B776" s="7">
        <v>34</v>
      </c>
    </row>
    <row r="777" spans="1:2" x14ac:dyDescent="0.25">
      <c r="A777" s="7" t="s">
        <v>8219</v>
      </c>
      <c r="B777" s="7">
        <v>42</v>
      </c>
    </row>
    <row r="778" spans="1:2" x14ac:dyDescent="0.25">
      <c r="A778" s="7" t="s">
        <v>8219</v>
      </c>
      <c r="B778" s="7">
        <v>42</v>
      </c>
    </row>
    <row r="779" spans="1:2" x14ac:dyDescent="0.25">
      <c r="A779" s="7" t="s">
        <v>8219</v>
      </c>
      <c r="B779" s="7">
        <v>49</v>
      </c>
    </row>
    <row r="780" spans="1:2" x14ac:dyDescent="0.25">
      <c r="A780" s="7" t="s">
        <v>8219</v>
      </c>
      <c r="B780" s="7">
        <v>56</v>
      </c>
    </row>
    <row r="781" spans="1:2" x14ac:dyDescent="0.25">
      <c r="A781" s="7" t="s">
        <v>8219</v>
      </c>
      <c r="B781" s="7">
        <v>25</v>
      </c>
    </row>
    <row r="782" spans="1:2" x14ac:dyDescent="0.25">
      <c r="A782" s="7" t="s">
        <v>8219</v>
      </c>
      <c r="B782" s="7">
        <v>52</v>
      </c>
    </row>
    <row r="783" spans="1:2" x14ac:dyDescent="0.25">
      <c r="A783" s="7" t="s">
        <v>8219</v>
      </c>
      <c r="B783" s="7">
        <v>34</v>
      </c>
    </row>
    <row r="784" spans="1:2" x14ac:dyDescent="0.25">
      <c r="A784" s="7" t="s">
        <v>8219</v>
      </c>
      <c r="B784" s="7">
        <v>67</v>
      </c>
    </row>
    <row r="785" spans="1:2" x14ac:dyDescent="0.25">
      <c r="A785" s="7" t="s">
        <v>8219</v>
      </c>
      <c r="B785" s="7">
        <v>70</v>
      </c>
    </row>
    <row r="786" spans="1:2" x14ac:dyDescent="0.25">
      <c r="A786" s="7" t="s">
        <v>8219</v>
      </c>
      <c r="B786" s="7">
        <v>89</v>
      </c>
    </row>
    <row r="787" spans="1:2" x14ac:dyDescent="0.25">
      <c r="A787" s="7" t="s">
        <v>8219</v>
      </c>
      <c r="B787" s="7">
        <v>107</v>
      </c>
    </row>
    <row r="788" spans="1:2" x14ac:dyDescent="0.25">
      <c r="A788" s="7" t="s">
        <v>8219</v>
      </c>
      <c r="B788" s="7">
        <v>159</v>
      </c>
    </row>
    <row r="789" spans="1:2" x14ac:dyDescent="0.25">
      <c r="A789" s="7" t="s">
        <v>8219</v>
      </c>
      <c r="B789" s="7">
        <v>181</v>
      </c>
    </row>
    <row r="790" spans="1:2" x14ac:dyDescent="0.25">
      <c r="A790" s="7" t="s">
        <v>8219</v>
      </c>
      <c r="B790" s="7">
        <v>131</v>
      </c>
    </row>
    <row r="791" spans="1:2" x14ac:dyDescent="0.25">
      <c r="A791" s="7" t="s">
        <v>8219</v>
      </c>
      <c r="B791" s="7">
        <v>125</v>
      </c>
    </row>
    <row r="792" spans="1:2" x14ac:dyDescent="0.25">
      <c r="A792" s="7" t="s">
        <v>8219</v>
      </c>
      <c r="B792" s="7">
        <v>61</v>
      </c>
    </row>
    <row r="793" spans="1:2" x14ac:dyDescent="0.25">
      <c r="A793" s="7" t="s">
        <v>8219</v>
      </c>
      <c r="B793" s="7">
        <v>90</v>
      </c>
    </row>
    <row r="794" spans="1:2" x14ac:dyDescent="0.25">
      <c r="A794" s="7" t="s">
        <v>8219</v>
      </c>
      <c r="B794" s="7">
        <v>35</v>
      </c>
    </row>
    <row r="795" spans="1:2" x14ac:dyDescent="0.25">
      <c r="A795" s="7" t="s">
        <v>8219</v>
      </c>
      <c r="B795" s="7">
        <v>90</v>
      </c>
    </row>
    <row r="796" spans="1:2" x14ac:dyDescent="0.25">
      <c r="A796" s="7" t="s">
        <v>8219</v>
      </c>
      <c r="B796" s="7">
        <v>4</v>
      </c>
    </row>
    <row r="797" spans="1:2" x14ac:dyDescent="0.25">
      <c r="A797" s="7" t="s">
        <v>8219</v>
      </c>
      <c r="B797" s="7">
        <v>120</v>
      </c>
    </row>
    <row r="798" spans="1:2" x14ac:dyDescent="0.25">
      <c r="A798" s="7" t="s">
        <v>8219</v>
      </c>
      <c r="B798" s="7">
        <v>14</v>
      </c>
    </row>
    <row r="799" spans="1:2" x14ac:dyDescent="0.25">
      <c r="A799" s="7" t="s">
        <v>8219</v>
      </c>
      <c r="B799" s="7">
        <v>27</v>
      </c>
    </row>
    <row r="800" spans="1:2" x14ac:dyDescent="0.25">
      <c r="A800" s="7" t="s">
        <v>8219</v>
      </c>
      <c r="B800" s="7">
        <v>49</v>
      </c>
    </row>
    <row r="801" spans="1:2" x14ac:dyDescent="0.25">
      <c r="A801" s="7" t="s">
        <v>8219</v>
      </c>
      <c r="B801" s="7">
        <v>102</v>
      </c>
    </row>
    <row r="802" spans="1:2" x14ac:dyDescent="0.25">
      <c r="A802" s="7" t="s">
        <v>8219</v>
      </c>
      <c r="B802" s="7">
        <v>3</v>
      </c>
    </row>
    <row r="803" spans="1:2" x14ac:dyDescent="0.25">
      <c r="A803" s="7" t="s">
        <v>8219</v>
      </c>
      <c r="B803" s="7">
        <v>25</v>
      </c>
    </row>
    <row r="804" spans="1:2" x14ac:dyDescent="0.25">
      <c r="A804" s="7" t="s">
        <v>8219</v>
      </c>
      <c r="B804" s="7">
        <v>118</v>
      </c>
    </row>
    <row r="805" spans="1:2" x14ac:dyDescent="0.25">
      <c r="A805" s="7" t="s">
        <v>8219</v>
      </c>
      <c r="B805" s="7">
        <v>57</v>
      </c>
    </row>
    <row r="806" spans="1:2" x14ac:dyDescent="0.25">
      <c r="A806" s="7" t="s">
        <v>8219</v>
      </c>
      <c r="B806" s="7">
        <v>11</v>
      </c>
    </row>
    <row r="807" spans="1:2" x14ac:dyDescent="0.25">
      <c r="A807" s="7" t="s">
        <v>8219</v>
      </c>
      <c r="B807" s="7">
        <v>33</v>
      </c>
    </row>
    <row r="808" spans="1:2" x14ac:dyDescent="0.25">
      <c r="A808" s="7" t="s">
        <v>8219</v>
      </c>
      <c r="B808" s="7">
        <v>40</v>
      </c>
    </row>
    <row r="809" spans="1:2" x14ac:dyDescent="0.25">
      <c r="A809" s="7" t="s">
        <v>8219</v>
      </c>
      <c r="B809" s="7">
        <v>50</v>
      </c>
    </row>
    <row r="810" spans="1:2" x14ac:dyDescent="0.25">
      <c r="A810" s="7" t="s">
        <v>8219</v>
      </c>
      <c r="B810" s="7">
        <v>38</v>
      </c>
    </row>
    <row r="811" spans="1:2" x14ac:dyDescent="0.25">
      <c r="A811" s="7" t="s">
        <v>8219</v>
      </c>
      <c r="B811" s="7">
        <v>96</v>
      </c>
    </row>
    <row r="812" spans="1:2" x14ac:dyDescent="0.25">
      <c r="A812" s="7" t="s">
        <v>8219</v>
      </c>
      <c r="B812" s="7">
        <v>48</v>
      </c>
    </row>
    <row r="813" spans="1:2" x14ac:dyDescent="0.25">
      <c r="A813" s="7" t="s">
        <v>8219</v>
      </c>
      <c r="B813" s="7">
        <v>33</v>
      </c>
    </row>
    <row r="814" spans="1:2" x14ac:dyDescent="0.25">
      <c r="A814" s="7" t="s">
        <v>8219</v>
      </c>
      <c r="B814" s="7">
        <v>226</v>
      </c>
    </row>
    <row r="815" spans="1:2" x14ac:dyDescent="0.25">
      <c r="A815" s="7" t="s">
        <v>8219</v>
      </c>
      <c r="B815" s="7">
        <v>14</v>
      </c>
    </row>
    <row r="816" spans="1:2" x14ac:dyDescent="0.25">
      <c r="A816" s="7" t="s">
        <v>8219</v>
      </c>
      <c r="B816" s="7">
        <v>20</v>
      </c>
    </row>
    <row r="817" spans="1:2" x14ac:dyDescent="0.25">
      <c r="A817" s="7" t="s">
        <v>8219</v>
      </c>
      <c r="B817" s="7">
        <v>25</v>
      </c>
    </row>
    <row r="818" spans="1:2" x14ac:dyDescent="0.25">
      <c r="A818" s="7" t="s">
        <v>8219</v>
      </c>
      <c r="B818" s="7">
        <v>90</v>
      </c>
    </row>
    <row r="819" spans="1:2" x14ac:dyDescent="0.25">
      <c r="A819" s="7" t="s">
        <v>8219</v>
      </c>
      <c r="B819" s="7">
        <v>11</v>
      </c>
    </row>
    <row r="820" spans="1:2" x14ac:dyDescent="0.25">
      <c r="A820" s="7" t="s">
        <v>8219</v>
      </c>
      <c r="B820" s="7">
        <v>55</v>
      </c>
    </row>
    <row r="821" spans="1:2" x14ac:dyDescent="0.25">
      <c r="A821" s="7" t="s">
        <v>8219</v>
      </c>
      <c r="B821" s="7">
        <v>30</v>
      </c>
    </row>
    <row r="822" spans="1:2" x14ac:dyDescent="0.25">
      <c r="A822" s="7" t="s">
        <v>8219</v>
      </c>
      <c r="B822" s="7">
        <v>28</v>
      </c>
    </row>
    <row r="823" spans="1:2" x14ac:dyDescent="0.25">
      <c r="A823" s="7" t="s">
        <v>8219</v>
      </c>
      <c r="B823" s="7">
        <v>45</v>
      </c>
    </row>
    <row r="824" spans="1:2" x14ac:dyDescent="0.25">
      <c r="A824" s="7" t="s">
        <v>8219</v>
      </c>
      <c r="B824" s="7">
        <v>13</v>
      </c>
    </row>
    <row r="825" spans="1:2" x14ac:dyDescent="0.25">
      <c r="A825" s="7" t="s">
        <v>8219</v>
      </c>
      <c r="B825" s="7">
        <v>40</v>
      </c>
    </row>
    <row r="826" spans="1:2" x14ac:dyDescent="0.25">
      <c r="A826" s="7" t="s">
        <v>8219</v>
      </c>
      <c r="B826" s="7">
        <v>21</v>
      </c>
    </row>
    <row r="827" spans="1:2" x14ac:dyDescent="0.25">
      <c r="A827" s="7" t="s">
        <v>8219</v>
      </c>
      <c r="B827" s="7">
        <v>134</v>
      </c>
    </row>
    <row r="828" spans="1:2" x14ac:dyDescent="0.25">
      <c r="A828" s="7" t="s">
        <v>8219</v>
      </c>
      <c r="B828" s="7">
        <v>20</v>
      </c>
    </row>
    <row r="829" spans="1:2" x14ac:dyDescent="0.25">
      <c r="A829" s="7" t="s">
        <v>8219</v>
      </c>
      <c r="B829" s="7">
        <v>19</v>
      </c>
    </row>
    <row r="830" spans="1:2" x14ac:dyDescent="0.25">
      <c r="A830" s="7" t="s">
        <v>8219</v>
      </c>
      <c r="B830" s="7">
        <v>209</v>
      </c>
    </row>
    <row r="831" spans="1:2" x14ac:dyDescent="0.25">
      <c r="A831" s="7" t="s">
        <v>8219</v>
      </c>
      <c r="B831" s="7">
        <v>38</v>
      </c>
    </row>
    <row r="832" spans="1:2" x14ac:dyDescent="0.25">
      <c r="A832" s="7" t="s">
        <v>8219</v>
      </c>
      <c r="B832" s="7">
        <v>24</v>
      </c>
    </row>
    <row r="833" spans="1:2" x14ac:dyDescent="0.25">
      <c r="A833" s="7" t="s">
        <v>8219</v>
      </c>
      <c r="B833" s="7">
        <v>8</v>
      </c>
    </row>
    <row r="834" spans="1:2" x14ac:dyDescent="0.25">
      <c r="A834" s="7" t="s">
        <v>8219</v>
      </c>
      <c r="B834" s="7">
        <v>179</v>
      </c>
    </row>
    <row r="835" spans="1:2" x14ac:dyDescent="0.25">
      <c r="A835" s="7" t="s">
        <v>8219</v>
      </c>
      <c r="B835" s="7">
        <v>26</v>
      </c>
    </row>
    <row r="836" spans="1:2" x14ac:dyDescent="0.25">
      <c r="A836" s="7" t="s">
        <v>8219</v>
      </c>
      <c r="B836" s="7">
        <v>131</v>
      </c>
    </row>
    <row r="837" spans="1:2" x14ac:dyDescent="0.25">
      <c r="A837" s="7" t="s">
        <v>8219</v>
      </c>
      <c r="B837" s="7">
        <v>14</v>
      </c>
    </row>
    <row r="838" spans="1:2" x14ac:dyDescent="0.25">
      <c r="A838" s="7" t="s">
        <v>8219</v>
      </c>
      <c r="B838" s="7">
        <v>174</v>
      </c>
    </row>
    <row r="839" spans="1:2" x14ac:dyDescent="0.25">
      <c r="A839" s="7" t="s">
        <v>8219</v>
      </c>
      <c r="B839" s="7">
        <v>191</v>
      </c>
    </row>
    <row r="840" spans="1:2" x14ac:dyDescent="0.25">
      <c r="A840" s="7" t="s">
        <v>8219</v>
      </c>
      <c r="B840" s="7">
        <v>38</v>
      </c>
    </row>
    <row r="841" spans="1:2" x14ac:dyDescent="0.25">
      <c r="A841" s="7" t="s">
        <v>8219</v>
      </c>
      <c r="B841" s="7">
        <v>22</v>
      </c>
    </row>
    <row r="842" spans="1:2" x14ac:dyDescent="0.25">
      <c r="A842" s="7" t="s">
        <v>8219</v>
      </c>
      <c r="B842" s="7">
        <v>149</v>
      </c>
    </row>
    <row r="843" spans="1:2" x14ac:dyDescent="0.25">
      <c r="A843" s="7" t="s">
        <v>8219</v>
      </c>
      <c r="B843" s="7">
        <v>56</v>
      </c>
    </row>
    <row r="844" spans="1:2" x14ac:dyDescent="0.25">
      <c r="A844" s="7" t="s">
        <v>8219</v>
      </c>
      <c r="B844" s="7">
        <v>19</v>
      </c>
    </row>
    <row r="845" spans="1:2" x14ac:dyDescent="0.25">
      <c r="A845" s="7" t="s">
        <v>8219</v>
      </c>
      <c r="B845" s="7">
        <v>70</v>
      </c>
    </row>
    <row r="846" spans="1:2" x14ac:dyDescent="0.25">
      <c r="A846" s="7" t="s">
        <v>8219</v>
      </c>
      <c r="B846" s="7">
        <v>81</v>
      </c>
    </row>
    <row r="847" spans="1:2" x14ac:dyDescent="0.25">
      <c r="A847" s="7" t="s">
        <v>8219</v>
      </c>
      <c r="B847" s="7">
        <v>32</v>
      </c>
    </row>
    <row r="848" spans="1:2" x14ac:dyDescent="0.25">
      <c r="A848" s="7" t="s">
        <v>8219</v>
      </c>
      <c r="B848" s="7">
        <v>26</v>
      </c>
    </row>
    <row r="849" spans="1:2" x14ac:dyDescent="0.25">
      <c r="A849" s="7" t="s">
        <v>8219</v>
      </c>
      <c r="B849" s="7">
        <v>105</v>
      </c>
    </row>
    <row r="850" spans="1:2" x14ac:dyDescent="0.25">
      <c r="A850" s="7" t="s">
        <v>8219</v>
      </c>
      <c r="B850" s="7">
        <v>29</v>
      </c>
    </row>
    <row r="851" spans="1:2" x14ac:dyDescent="0.25">
      <c r="A851" s="7" t="s">
        <v>8219</v>
      </c>
      <c r="B851" s="7">
        <v>8</v>
      </c>
    </row>
    <row r="852" spans="1:2" x14ac:dyDescent="0.25">
      <c r="A852" s="7" t="s">
        <v>8219</v>
      </c>
      <c r="B852" s="7">
        <v>89</v>
      </c>
    </row>
    <row r="853" spans="1:2" x14ac:dyDescent="0.25">
      <c r="A853" s="7" t="s">
        <v>8219</v>
      </c>
      <c r="B853" s="7">
        <v>44</v>
      </c>
    </row>
    <row r="854" spans="1:2" x14ac:dyDescent="0.25">
      <c r="A854" s="7" t="s">
        <v>8219</v>
      </c>
      <c r="B854" s="7">
        <v>246</v>
      </c>
    </row>
    <row r="855" spans="1:2" x14ac:dyDescent="0.25">
      <c r="A855" s="7" t="s">
        <v>8219</v>
      </c>
      <c r="B855" s="7">
        <v>120</v>
      </c>
    </row>
    <row r="856" spans="1:2" x14ac:dyDescent="0.25">
      <c r="A856" s="7" t="s">
        <v>8219</v>
      </c>
      <c r="B856" s="7">
        <v>26</v>
      </c>
    </row>
    <row r="857" spans="1:2" x14ac:dyDescent="0.25">
      <c r="A857" s="7" t="s">
        <v>8219</v>
      </c>
      <c r="B857" s="7">
        <v>45</v>
      </c>
    </row>
    <row r="858" spans="1:2" x14ac:dyDescent="0.25">
      <c r="A858" s="7" t="s">
        <v>8219</v>
      </c>
      <c r="B858" s="7">
        <v>20</v>
      </c>
    </row>
    <row r="859" spans="1:2" x14ac:dyDescent="0.25">
      <c r="A859" s="7" t="s">
        <v>8219</v>
      </c>
      <c r="B859" s="7">
        <v>47</v>
      </c>
    </row>
    <row r="860" spans="1:2" x14ac:dyDescent="0.25">
      <c r="A860" s="7" t="s">
        <v>8219</v>
      </c>
      <c r="B860" s="7">
        <v>13</v>
      </c>
    </row>
    <row r="861" spans="1:2" x14ac:dyDescent="0.25">
      <c r="A861" s="7" t="s">
        <v>8219</v>
      </c>
      <c r="B861" s="7">
        <v>183</v>
      </c>
    </row>
    <row r="862" spans="1:2" x14ac:dyDescent="0.25">
      <c r="A862" s="7" t="s">
        <v>8219</v>
      </c>
      <c r="B862" s="7">
        <v>21</v>
      </c>
    </row>
    <row r="863" spans="1:2" x14ac:dyDescent="0.25">
      <c r="A863" s="7" t="s">
        <v>8219</v>
      </c>
      <c r="B863" s="7">
        <v>42</v>
      </c>
    </row>
    <row r="864" spans="1:2" x14ac:dyDescent="0.25">
      <c r="A864" s="7" t="s">
        <v>8219</v>
      </c>
      <c r="B864" s="7">
        <v>54</v>
      </c>
    </row>
    <row r="865" spans="1:2" x14ac:dyDescent="0.25">
      <c r="A865" s="7" t="s">
        <v>8219</v>
      </c>
      <c r="B865" s="7">
        <v>38</v>
      </c>
    </row>
    <row r="866" spans="1:2" x14ac:dyDescent="0.25">
      <c r="A866" s="7" t="s">
        <v>8219</v>
      </c>
      <c r="B866" s="7">
        <v>64</v>
      </c>
    </row>
    <row r="867" spans="1:2" x14ac:dyDescent="0.25">
      <c r="A867" s="7" t="s">
        <v>8219</v>
      </c>
      <c r="B867" s="7">
        <v>13</v>
      </c>
    </row>
    <row r="868" spans="1:2" x14ac:dyDescent="0.25">
      <c r="A868" s="7" t="s">
        <v>8219</v>
      </c>
      <c r="B868" s="7">
        <v>33</v>
      </c>
    </row>
    <row r="869" spans="1:2" x14ac:dyDescent="0.25">
      <c r="A869" s="7" t="s">
        <v>8219</v>
      </c>
      <c r="B869" s="7">
        <v>52</v>
      </c>
    </row>
    <row r="870" spans="1:2" x14ac:dyDescent="0.25">
      <c r="A870" s="7" t="s">
        <v>8219</v>
      </c>
      <c r="B870" s="7">
        <v>107</v>
      </c>
    </row>
    <row r="871" spans="1:2" x14ac:dyDescent="0.25">
      <c r="A871" s="7" t="s">
        <v>8219</v>
      </c>
      <c r="B871" s="7">
        <v>11</v>
      </c>
    </row>
    <row r="872" spans="1:2" x14ac:dyDescent="0.25">
      <c r="A872" s="7" t="s">
        <v>8219</v>
      </c>
      <c r="B872" s="7">
        <v>34</v>
      </c>
    </row>
    <row r="873" spans="1:2" x14ac:dyDescent="0.25">
      <c r="A873" s="7" t="s">
        <v>8219</v>
      </c>
      <c r="B873" s="7">
        <v>75</v>
      </c>
    </row>
    <row r="874" spans="1:2" x14ac:dyDescent="0.25">
      <c r="A874" s="7" t="s">
        <v>8219</v>
      </c>
      <c r="B874" s="7">
        <v>26</v>
      </c>
    </row>
    <row r="875" spans="1:2" x14ac:dyDescent="0.25">
      <c r="A875" s="7" t="s">
        <v>8219</v>
      </c>
      <c r="B875" s="7">
        <v>50</v>
      </c>
    </row>
    <row r="876" spans="1:2" x14ac:dyDescent="0.25">
      <c r="A876" s="7" t="s">
        <v>8219</v>
      </c>
      <c r="B876" s="7">
        <v>80</v>
      </c>
    </row>
    <row r="877" spans="1:2" x14ac:dyDescent="0.25">
      <c r="A877" s="7" t="s">
        <v>8219</v>
      </c>
      <c r="B877" s="7">
        <v>110</v>
      </c>
    </row>
    <row r="878" spans="1:2" x14ac:dyDescent="0.25">
      <c r="A878" s="7" t="s">
        <v>8219</v>
      </c>
      <c r="B878" s="7">
        <v>77</v>
      </c>
    </row>
    <row r="879" spans="1:2" x14ac:dyDescent="0.25">
      <c r="A879" s="7" t="s">
        <v>8219</v>
      </c>
      <c r="B879" s="7">
        <v>50</v>
      </c>
    </row>
    <row r="880" spans="1:2" x14ac:dyDescent="0.25">
      <c r="A880" s="7" t="s">
        <v>8219</v>
      </c>
      <c r="B880" s="7">
        <v>145</v>
      </c>
    </row>
    <row r="881" spans="1:2" x14ac:dyDescent="0.25">
      <c r="A881" s="7" t="s">
        <v>8219</v>
      </c>
      <c r="B881" s="7">
        <v>29</v>
      </c>
    </row>
    <row r="882" spans="1:2" x14ac:dyDescent="0.25">
      <c r="A882" s="7" t="s">
        <v>8219</v>
      </c>
      <c r="B882" s="7">
        <v>114</v>
      </c>
    </row>
    <row r="883" spans="1:2" x14ac:dyDescent="0.25">
      <c r="A883" s="7" t="s">
        <v>8219</v>
      </c>
      <c r="B883" s="7">
        <v>96</v>
      </c>
    </row>
    <row r="884" spans="1:2" x14ac:dyDescent="0.25">
      <c r="A884" s="7" t="s">
        <v>8219</v>
      </c>
      <c r="B884" s="7">
        <v>31</v>
      </c>
    </row>
    <row r="885" spans="1:2" x14ac:dyDescent="0.25">
      <c r="A885" s="7" t="s">
        <v>8219</v>
      </c>
      <c r="B885" s="7">
        <v>4883</v>
      </c>
    </row>
    <row r="886" spans="1:2" x14ac:dyDescent="0.25">
      <c r="A886" s="7" t="s">
        <v>8219</v>
      </c>
      <c r="B886" s="7">
        <v>95</v>
      </c>
    </row>
    <row r="887" spans="1:2" x14ac:dyDescent="0.25">
      <c r="A887" s="7" t="s">
        <v>8219</v>
      </c>
      <c r="B887" s="7">
        <v>2478</v>
      </c>
    </row>
    <row r="888" spans="1:2" x14ac:dyDescent="0.25">
      <c r="A888" s="7" t="s">
        <v>8219</v>
      </c>
      <c r="B888" s="7">
        <v>1789</v>
      </c>
    </row>
    <row r="889" spans="1:2" x14ac:dyDescent="0.25">
      <c r="A889" s="7" t="s">
        <v>8219</v>
      </c>
      <c r="B889" s="7">
        <v>680</v>
      </c>
    </row>
    <row r="890" spans="1:2" x14ac:dyDescent="0.25">
      <c r="A890" s="7" t="s">
        <v>8219</v>
      </c>
      <c r="B890" s="7">
        <v>70</v>
      </c>
    </row>
    <row r="891" spans="1:2" x14ac:dyDescent="0.25">
      <c r="A891" s="7" t="s">
        <v>8219</v>
      </c>
      <c r="B891" s="7">
        <v>23</v>
      </c>
    </row>
    <row r="892" spans="1:2" x14ac:dyDescent="0.25">
      <c r="A892" s="7" t="s">
        <v>8219</v>
      </c>
      <c r="B892" s="7">
        <v>4245</v>
      </c>
    </row>
    <row r="893" spans="1:2" x14ac:dyDescent="0.25">
      <c r="A893" s="7" t="s">
        <v>8219</v>
      </c>
      <c r="B893" s="7">
        <v>943</v>
      </c>
    </row>
    <row r="894" spans="1:2" x14ac:dyDescent="0.25">
      <c r="A894" s="7" t="s">
        <v>8219</v>
      </c>
      <c r="B894" s="7">
        <v>1876</v>
      </c>
    </row>
    <row r="895" spans="1:2" x14ac:dyDescent="0.25">
      <c r="A895" s="7" t="s">
        <v>8219</v>
      </c>
      <c r="B895" s="7">
        <v>834</v>
      </c>
    </row>
    <row r="896" spans="1:2" x14ac:dyDescent="0.25">
      <c r="A896" s="7" t="s">
        <v>8219</v>
      </c>
      <c r="B896" s="7">
        <v>682</v>
      </c>
    </row>
    <row r="897" spans="1:2" x14ac:dyDescent="0.25">
      <c r="A897" s="7" t="s">
        <v>8219</v>
      </c>
      <c r="B897" s="7">
        <v>147</v>
      </c>
    </row>
    <row r="898" spans="1:2" x14ac:dyDescent="0.25">
      <c r="A898" s="7" t="s">
        <v>8219</v>
      </c>
      <c r="B898" s="7">
        <v>415</v>
      </c>
    </row>
    <row r="899" spans="1:2" x14ac:dyDescent="0.25">
      <c r="A899" s="7" t="s">
        <v>8219</v>
      </c>
      <c r="B899" s="7">
        <v>290</v>
      </c>
    </row>
    <row r="900" spans="1:2" x14ac:dyDescent="0.25">
      <c r="A900" s="7" t="s">
        <v>8219</v>
      </c>
      <c r="B900" s="7">
        <v>365</v>
      </c>
    </row>
    <row r="901" spans="1:2" x14ac:dyDescent="0.25">
      <c r="A901" s="7" t="s">
        <v>8219</v>
      </c>
      <c r="B901" s="7">
        <v>660</v>
      </c>
    </row>
    <row r="902" spans="1:2" x14ac:dyDescent="0.25">
      <c r="A902" s="7" t="s">
        <v>8219</v>
      </c>
      <c r="B902" s="7">
        <v>1356</v>
      </c>
    </row>
    <row r="903" spans="1:2" x14ac:dyDescent="0.25">
      <c r="A903" s="7" t="s">
        <v>8219</v>
      </c>
      <c r="B903" s="7">
        <v>424</v>
      </c>
    </row>
    <row r="904" spans="1:2" x14ac:dyDescent="0.25">
      <c r="A904" s="7" t="s">
        <v>8219</v>
      </c>
      <c r="B904" s="7">
        <v>33</v>
      </c>
    </row>
    <row r="905" spans="1:2" x14ac:dyDescent="0.25">
      <c r="A905" s="7" t="s">
        <v>8219</v>
      </c>
      <c r="B905" s="7">
        <v>1633</v>
      </c>
    </row>
    <row r="906" spans="1:2" x14ac:dyDescent="0.25">
      <c r="A906" s="7" t="s">
        <v>8219</v>
      </c>
      <c r="B906" s="7">
        <v>306</v>
      </c>
    </row>
    <row r="907" spans="1:2" x14ac:dyDescent="0.25">
      <c r="A907" s="7" t="s">
        <v>8219</v>
      </c>
      <c r="B907" s="7">
        <v>205</v>
      </c>
    </row>
    <row r="908" spans="1:2" x14ac:dyDescent="0.25">
      <c r="A908" s="7" t="s">
        <v>8219</v>
      </c>
      <c r="B908" s="7">
        <v>1281</v>
      </c>
    </row>
    <row r="909" spans="1:2" x14ac:dyDescent="0.25">
      <c r="A909" s="7" t="s">
        <v>8219</v>
      </c>
      <c r="B909" s="7">
        <v>103</v>
      </c>
    </row>
    <row r="910" spans="1:2" x14ac:dyDescent="0.25">
      <c r="A910" s="7" t="s">
        <v>8219</v>
      </c>
      <c r="B910" s="7">
        <v>1513</v>
      </c>
    </row>
    <row r="911" spans="1:2" x14ac:dyDescent="0.25">
      <c r="A911" s="7" t="s">
        <v>8219</v>
      </c>
      <c r="B911" s="7">
        <v>405</v>
      </c>
    </row>
    <row r="912" spans="1:2" x14ac:dyDescent="0.25">
      <c r="A912" s="7" t="s">
        <v>8219</v>
      </c>
      <c r="B912" s="7">
        <v>510</v>
      </c>
    </row>
    <row r="913" spans="1:2" x14ac:dyDescent="0.25">
      <c r="A913" s="7" t="s">
        <v>8219</v>
      </c>
      <c r="B913" s="7">
        <v>1887</v>
      </c>
    </row>
    <row r="914" spans="1:2" x14ac:dyDescent="0.25">
      <c r="A914" s="7" t="s">
        <v>8219</v>
      </c>
      <c r="B914" s="7">
        <v>701</v>
      </c>
    </row>
    <row r="915" spans="1:2" x14ac:dyDescent="0.25">
      <c r="A915" s="7" t="s">
        <v>8219</v>
      </c>
      <c r="B915" s="7">
        <v>3863</v>
      </c>
    </row>
    <row r="916" spans="1:2" x14ac:dyDescent="0.25">
      <c r="A916" s="7" t="s">
        <v>8219</v>
      </c>
      <c r="B916" s="7">
        <v>238</v>
      </c>
    </row>
    <row r="917" spans="1:2" x14ac:dyDescent="0.25">
      <c r="A917" s="7" t="s">
        <v>8219</v>
      </c>
      <c r="B917" s="7">
        <v>2051</v>
      </c>
    </row>
    <row r="918" spans="1:2" x14ac:dyDescent="0.25">
      <c r="A918" s="7" t="s">
        <v>8219</v>
      </c>
      <c r="B918" s="7">
        <v>402</v>
      </c>
    </row>
    <row r="919" spans="1:2" x14ac:dyDescent="0.25">
      <c r="A919" s="7" t="s">
        <v>8219</v>
      </c>
      <c r="B919" s="7">
        <v>253</v>
      </c>
    </row>
    <row r="920" spans="1:2" x14ac:dyDescent="0.25">
      <c r="A920" s="7" t="s">
        <v>8219</v>
      </c>
      <c r="B920" s="7">
        <v>473</v>
      </c>
    </row>
    <row r="921" spans="1:2" x14ac:dyDescent="0.25">
      <c r="A921" s="7" t="s">
        <v>8219</v>
      </c>
      <c r="B921" s="7">
        <v>821</v>
      </c>
    </row>
    <row r="922" spans="1:2" x14ac:dyDescent="0.25">
      <c r="A922" s="7" t="s">
        <v>8219</v>
      </c>
      <c r="B922" s="7">
        <v>388</v>
      </c>
    </row>
    <row r="923" spans="1:2" x14ac:dyDescent="0.25">
      <c r="A923" s="7" t="s">
        <v>8219</v>
      </c>
      <c r="B923" s="7">
        <v>813</v>
      </c>
    </row>
    <row r="924" spans="1:2" x14ac:dyDescent="0.25">
      <c r="A924" s="7" t="s">
        <v>8219</v>
      </c>
      <c r="B924" s="7">
        <v>1945</v>
      </c>
    </row>
    <row r="925" spans="1:2" x14ac:dyDescent="0.25">
      <c r="A925" s="7" t="s">
        <v>8219</v>
      </c>
      <c r="B925" s="7">
        <v>1637</v>
      </c>
    </row>
    <row r="926" spans="1:2" x14ac:dyDescent="0.25">
      <c r="A926" s="7" t="s">
        <v>8219</v>
      </c>
      <c r="B926" s="7">
        <v>1375</v>
      </c>
    </row>
    <row r="927" spans="1:2" x14ac:dyDescent="0.25">
      <c r="A927" s="7" t="s">
        <v>8219</v>
      </c>
      <c r="B927" s="7">
        <v>17</v>
      </c>
    </row>
    <row r="928" spans="1:2" x14ac:dyDescent="0.25">
      <c r="A928" s="7" t="s">
        <v>8219</v>
      </c>
      <c r="B928" s="7">
        <v>354</v>
      </c>
    </row>
    <row r="929" spans="1:2" x14ac:dyDescent="0.25">
      <c r="A929" s="7" t="s">
        <v>8219</v>
      </c>
      <c r="B929" s="7">
        <v>191</v>
      </c>
    </row>
    <row r="930" spans="1:2" x14ac:dyDescent="0.25">
      <c r="A930" s="7" t="s">
        <v>8219</v>
      </c>
      <c r="B930" s="7">
        <v>303</v>
      </c>
    </row>
    <row r="931" spans="1:2" x14ac:dyDescent="0.25">
      <c r="A931" s="7" t="s">
        <v>8219</v>
      </c>
      <c r="B931" s="7">
        <v>137</v>
      </c>
    </row>
    <row r="932" spans="1:2" x14ac:dyDescent="0.25">
      <c r="A932" s="7" t="s">
        <v>8219</v>
      </c>
      <c r="B932" s="7">
        <v>41</v>
      </c>
    </row>
    <row r="933" spans="1:2" x14ac:dyDescent="0.25">
      <c r="A933" s="7" t="s">
        <v>8219</v>
      </c>
      <c r="B933" s="7">
        <v>398</v>
      </c>
    </row>
    <row r="934" spans="1:2" x14ac:dyDescent="0.25">
      <c r="A934" s="7" t="s">
        <v>8219</v>
      </c>
      <c r="B934" s="7">
        <v>1737</v>
      </c>
    </row>
    <row r="935" spans="1:2" x14ac:dyDescent="0.25">
      <c r="A935" s="7" t="s">
        <v>8219</v>
      </c>
      <c r="B935" s="7">
        <v>971</v>
      </c>
    </row>
    <row r="936" spans="1:2" x14ac:dyDescent="0.25">
      <c r="A936" s="7" t="s">
        <v>8219</v>
      </c>
      <c r="B936" s="7">
        <v>183</v>
      </c>
    </row>
    <row r="937" spans="1:2" x14ac:dyDescent="0.25">
      <c r="A937" s="7" t="s">
        <v>8219</v>
      </c>
      <c r="B937" s="7">
        <v>4562</v>
      </c>
    </row>
    <row r="938" spans="1:2" x14ac:dyDescent="0.25">
      <c r="A938" s="7" t="s">
        <v>8219</v>
      </c>
      <c r="B938" s="7">
        <v>26457</v>
      </c>
    </row>
    <row r="939" spans="1:2" x14ac:dyDescent="0.25">
      <c r="A939" s="7" t="s">
        <v>8219</v>
      </c>
      <c r="B939" s="7">
        <v>162</v>
      </c>
    </row>
    <row r="940" spans="1:2" x14ac:dyDescent="0.25">
      <c r="A940" s="7" t="s">
        <v>8219</v>
      </c>
      <c r="B940" s="7">
        <v>479</v>
      </c>
    </row>
    <row r="941" spans="1:2" x14ac:dyDescent="0.25">
      <c r="A941" s="7" t="s">
        <v>8219</v>
      </c>
      <c r="B941" s="7">
        <v>426</v>
      </c>
    </row>
    <row r="942" spans="1:2" x14ac:dyDescent="0.25">
      <c r="A942" s="7" t="s">
        <v>8219</v>
      </c>
      <c r="B942" s="7">
        <v>450</v>
      </c>
    </row>
    <row r="943" spans="1:2" x14ac:dyDescent="0.25">
      <c r="A943" s="7" t="s">
        <v>8219</v>
      </c>
      <c r="B943" s="7">
        <v>1780</v>
      </c>
    </row>
    <row r="944" spans="1:2" x14ac:dyDescent="0.25">
      <c r="A944" s="7" t="s">
        <v>8219</v>
      </c>
      <c r="B944" s="7">
        <v>122</v>
      </c>
    </row>
    <row r="945" spans="1:2" x14ac:dyDescent="0.25">
      <c r="A945" s="7" t="s">
        <v>8219</v>
      </c>
      <c r="B945" s="7">
        <v>95</v>
      </c>
    </row>
    <row r="946" spans="1:2" x14ac:dyDescent="0.25">
      <c r="A946" s="7" t="s">
        <v>8219</v>
      </c>
      <c r="B946" s="7">
        <v>325</v>
      </c>
    </row>
    <row r="947" spans="1:2" x14ac:dyDescent="0.25">
      <c r="A947" s="7" t="s">
        <v>8219</v>
      </c>
      <c r="B947" s="7">
        <v>353</v>
      </c>
    </row>
    <row r="948" spans="1:2" x14ac:dyDescent="0.25">
      <c r="A948" s="7" t="s">
        <v>8219</v>
      </c>
      <c r="B948" s="7">
        <v>105</v>
      </c>
    </row>
    <row r="949" spans="1:2" x14ac:dyDescent="0.25">
      <c r="A949" s="7" t="s">
        <v>8219</v>
      </c>
      <c r="B949" s="7">
        <v>729</v>
      </c>
    </row>
    <row r="950" spans="1:2" x14ac:dyDescent="0.25">
      <c r="A950" s="7" t="s">
        <v>8219</v>
      </c>
      <c r="B950" s="7">
        <v>454</v>
      </c>
    </row>
    <row r="951" spans="1:2" x14ac:dyDescent="0.25">
      <c r="A951" s="7" t="s">
        <v>8219</v>
      </c>
      <c r="B951" s="7">
        <v>539</v>
      </c>
    </row>
    <row r="952" spans="1:2" x14ac:dyDescent="0.25">
      <c r="A952" s="7" t="s">
        <v>8219</v>
      </c>
      <c r="B952" s="7">
        <v>79</v>
      </c>
    </row>
    <row r="953" spans="1:2" x14ac:dyDescent="0.25">
      <c r="A953" s="7" t="s">
        <v>8219</v>
      </c>
      <c r="B953" s="7">
        <v>94</v>
      </c>
    </row>
    <row r="954" spans="1:2" x14ac:dyDescent="0.25">
      <c r="A954" s="7" t="s">
        <v>8219</v>
      </c>
      <c r="B954" s="7">
        <v>625</v>
      </c>
    </row>
    <row r="955" spans="1:2" x14ac:dyDescent="0.25">
      <c r="A955" s="7" t="s">
        <v>8219</v>
      </c>
      <c r="B955" s="7">
        <v>508</v>
      </c>
    </row>
    <row r="956" spans="1:2" x14ac:dyDescent="0.25">
      <c r="A956" s="7" t="s">
        <v>8219</v>
      </c>
      <c r="B956" s="7">
        <v>531</v>
      </c>
    </row>
    <row r="957" spans="1:2" x14ac:dyDescent="0.25">
      <c r="A957" s="7" t="s">
        <v>8219</v>
      </c>
      <c r="B957" s="7">
        <v>158</v>
      </c>
    </row>
    <row r="958" spans="1:2" x14ac:dyDescent="0.25">
      <c r="A958" s="7" t="s">
        <v>8219</v>
      </c>
      <c r="B958" s="7">
        <v>508</v>
      </c>
    </row>
    <row r="959" spans="1:2" x14ac:dyDescent="0.25">
      <c r="A959" s="7" t="s">
        <v>8219</v>
      </c>
      <c r="B959" s="7">
        <v>644</v>
      </c>
    </row>
    <row r="960" spans="1:2" x14ac:dyDescent="0.25">
      <c r="A960" s="7" t="s">
        <v>8219</v>
      </c>
      <c r="B960" s="7">
        <v>848</v>
      </c>
    </row>
    <row r="961" spans="1:2" x14ac:dyDescent="0.25">
      <c r="A961" s="7" t="s">
        <v>8219</v>
      </c>
      <c r="B961" s="7">
        <v>429</v>
      </c>
    </row>
    <row r="962" spans="1:2" x14ac:dyDescent="0.25">
      <c r="A962" s="7" t="s">
        <v>8219</v>
      </c>
      <c r="B962" s="7">
        <v>204</v>
      </c>
    </row>
    <row r="963" spans="1:2" x14ac:dyDescent="0.25">
      <c r="A963" s="7" t="s">
        <v>8219</v>
      </c>
      <c r="B963" s="7">
        <v>379</v>
      </c>
    </row>
    <row r="964" spans="1:2" x14ac:dyDescent="0.25">
      <c r="A964" s="7" t="s">
        <v>8219</v>
      </c>
      <c r="B964" s="7">
        <v>271</v>
      </c>
    </row>
    <row r="965" spans="1:2" x14ac:dyDescent="0.25">
      <c r="A965" s="7" t="s">
        <v>8219</v>
      </c>
      <c r="B965" s="7">
        <v>120</v>
      </c>
    </row>
    <row r="966" spans="1:2" x14ac:dyDescent="0.25">
      <c r="A966" s="7" t="s">
        <v>8219</v>
      </c>
      <c r="B966" s="7">
        <v>140</v>
      </c>
    </row>
    <row r="967" spans="1:2" x14ac:dyDescent="0.25">
      <c r="A967" s="7" t="s">
        <v>8219</v>
      </c>
      <c r="B967" s="7">
        <v>193</v>
      </c>
    </row>
    <row r="968" spans="1:2" x14ac:dyDescent="0.25">
      <c r="A968" s="7" t="s">
        <v>8219</v>
      </c>
      <c r="B968" s="7">
        <v>180</v>
      </c>
    </row>
    <row r="969" spans="1:2" x14ac:dyDescent="0.25">
      <c r="A969" s="7" t="s">
        <v>8219</v>
      </c>
      <c r="B969" s="7">
        <v>263</v>
      </c>
    </row>
    <row r="970" spans="1:2" x14ac:dyDescent="0.25">
      <c r="A970" s="7" t="s">
        <v>8219</v>
      </c>
      <c r="B970" s="7">
        <v>217</v>
      </c>
    </row>
    <row r="971" spans="1:2" x14ac:dyDescent="0.25">
      <c r="A971" s="7" t="s">
        <v>8219</v>
      </c>
      <c r="B971" s="7">
        <v>443</v>
      </c>
    </row>
    <row r="972" spans="1:2" x14ac:dyDescent="0.25">
      <c r="A972" s="7" t="s">
        <v>8219</v>
      </c>
      <c r="B972" s="7">
        <v>1373</v>
      </c>
    </row>
    <row r="973" spans="1:2" x14ac:dyDescent="0.25">
      <c r="A973" s="7" t="s">
        <v>8219</v>
      </c>
      <c r="B973" s="7">
        <v>742</v>
      </c>
    </row>
    <row r="974" spans="1:2" x14ac:dyDescent="0.25">
      <c r="A974" s="7" t="s">
        <v>8219</v>
      </c>
      <c r="B974" s="7">
        <v>170</v>
      </c>
    </row>
    <row r="975" spans="1:2" x14ac:dyDescent="0.25">
      <c r="A975" s="7" t="s">
        <v>8219</v>
      </c>
      <c r="B975" s="7">
        <v>242</v>
      </c>
    </row>
    <row r="976" spans="1:2" x14ac:dyDescent="0.25">
      <c r="A976" s="7" t="s">
        <v>8219</v>
      </c>
      <c r="B976" s="7">
        <v>541</v>
      </c>
    </row>
    <row r="977" spans="1:2" x14ac:dyDescent="0.25">
      <c r="A977" s="7" t="s">
        <v>8219</v>
      </c>
      <c r="B977" s="7">
        <v>121</v>
      </c>
    </row>
    <row r="978" spans="1:2" x14ac:dyDescent="0.25">
      <c r="A978" s="7" t="s">
        <v>8219</v>
      </c>
      <c r="B978" s="7">
        <v>621</v>
      </c>
    </row>
    <row r="979" spans="1:2" x14ac:dyDescent="0.25">
      <c r="A979" s="7" t="s">
        <v>8219</v>
      </c>
      <c r="B979" s="7">
        <v>101</v>
      </c>
    </row>
    <row r="980" spans="1:2" x14ac:dyDescent="0.25">
      <c r="A980" s="7" t="s">
        <v>8219</v>
      </c>
      <c r="B980" s="7">
        <v>554</v>
      </c>
    </row>
    <row r="981" spans="1:2" x14ac:dyDescent="0.25">
      <c r="A981" s="7" t="s">
        <v>8219</v>
      </c>
      <c r="B981" s="7">
        <v>666</v>
      </c>
    </row>
    <row r="982" spans="1:2" x14ac:dyDescent="0.25">
      <c r="A982" s="7" t="s">
        <v>8219</v>
      </c>
      <c r="B982" s="7">
        <v>410</v>
      </c>
    </row>
    <row r="983" spans="1:2" x14ac:dyDescent="0.25">
      <c r="A983" s="7" t="s">
        <v>8219</v>
      </c>
      <c r="B983" s="7">
        <v>375</v>
      </c>
    </row>
    <row r="984" spans="1:2" x14ac:dyDescent="0.25">
      <c r="A984" s="7" t="s">
        <v>8219</v>
      </c>
      <c r="B984" s="7">
        <v>1364</v>
      </c>
    </row>
    <row r="985" spans="1:2" x14ac:dyDescent="0.25">
      <c r="A985" s="7" t="s">
        <v>8219</v>
      </c>
      <c r="B985" s="7">
        <v>35</v>
      </c>
    </row>
    <row r="986" spans="1:2" x14ac:dyDescent="0.25">
      <c r="A986" s="7" t="s">
        <v>8219</v>
      </c>
      <c r="B986" s="7">
        <v>203</v>
      </c>
    </row>
    <row r="987" spans="1:2" x14ac:dyDescent="0.25">
      <c r="A987" s="7" t="s">
        <v>8219</v>
      </c>
      <c r="B987" s="7">
        <v>49</v>
      </c>
    </row>
    <row r="988" spans="1:2" x14ac:dyDescent="0.25">
      <c r="A988" s="7" t="s">
        <v>8219</v>
      </c>
      <c r="B988" s="7">
        <v>5812</v>
      </c>
    </row>
    <row r="989" spans="1:2" x14ac:dyDescent="0.25">
      <c r="A989" s="7" t="s">
        <v>8219</v>
      </c>
      <c r="B989" s="7">
        <v>1556</v>
      </c>
    </row>
    <row r="990" spans="1:2" x14ac:dyDescent="0.25">
      <c r="A990" s="7" t="s">
        <v>8219</v>
      </c>
      <c r="B990" s="7">
        <v>65</v>
      </c>
    </row>
    <row r="991" spans="1:2" x14ac:dyDescent="0.25">
      <c r="A991" s="7" t="s">
        <v>8219</v>
      </c>
      <c r="B991" s="7">
        <v>10</v>
      </c>
    </row>
    <row r="992" spans="1:2" x14ac:dyDescent="0.25">
      <c r="A992" s="7" t="s">
        <v>8219</v>
      </c>
      <c r="B992" s="7">
        <v>76</v>
      </c>
    </row>
    <row r="993" spans="1:2" x14ac:dyDescent="0.25">
      <c r="A993" s="7" t="s">
        <v>8219</v>
      </c>
      <c r="B993" s="7">
        <v>263</v>
      </c>
    </row>
    <row r="994" spans="1:2" x14ac:dyDescent="0.25">
      <c r="A994" s="7" t="s">
        <v>8219</v>
      </c>
      <c r="B994" s="7">
        <v>1530</v>
      </c>
    </row>
    <row r="995" spans="1:2" x14ac:dyDescent="0.25">
      <c r="A995" s="7" t="s">
        <v>8219</v>
      </c>
      <c r="B995" s="7">
        <v>278</v>
      </c>
    </row>
    <row r="996" spans="1:2" x14ac:dyDescent="0.25">
      <c r="A996" s="7" t="s">
        <v>8219</v>
      </c>
      <c r="B996" s="7">
        <v>350</v>
      </c>
    </row>
    <row r="997" spans="1:2" x14ac:dyDescent="0.25">
      <c r="A997" s="7" t="s">
        <v>8219</v>
      </c>
      <c r="B997" s="7">
        <v>470</v>
      </c>
    </row>
    <row r="998" spans="1:2" x14ac:dyDescent="0.25">
      <c r="A998" s="7" t="s">
        <v>8219</v>
      </c>
      <c r="B998" s="7">
        <v>3</v>
      </c>
    </row>
    <row r="999" spans="1:2" x14ac:dyDescent="0.25">
      <c r="A999" s="7" t="s">
        <v>8219</v>
      </c>
      <c r="B999" s="7">
        <v>8200</v>
      </c>
    </row>
    <row r="1000" spans="1:2" x14ac:dyDescent="0.25">
      <c r="A1000" s="7" t="s">
        <v>8219</v>
      </c>
      <c r="B1000" s="7">
        <v>8359</v>
      </c>
    </row>
    <row r="1001" spans="1:2" x14ac:dyDescent="0.25">
      <c r="A1001" s="7" t="s">
        <v>8219</v>
      </c>
      <c r="B1001" s="7">
        <v>188</v>
      </c>
    </row>
    <row r="1002" spans="1:2" x14ac:dyDescent="0.25">
      <c r="A1002" s="7" t="s">
        <v>8219</v>
      </c>
      <c r="B1002" s="7">
        <v>48</v>
      </c>
    </row>
    <row r="1003" spans="1:2" x14ac:dyDescent="0.25">
      <c r="A1003" s="7" t="s">
        <v>8219</v>
      </c>
      <c r="B1003" s="7">
        <v>607</v>
      </c>
    </row>
    <row r="1004" spans="1:2" x14ac:dyDescent="0.25">
      <c r="A1004" s="7" t="s">
        <v>8219</v>
      </c>
      <c r="B1004" s="7">
        <v>50</v>
      </c>
    </row>
    <row r="1005" spans="1:2" x14ac:dyDescent="0.25">
      <c r="A1005" s="7" t="s">
        <v>8219</v>
      </c>
      <c r="B1005" s="7">
        <v>55</v>
      </c>
    </row>
    <row r="1006" spans="1:2" x14ac:dyDescent="0.25">
      <c r="A1006" s="7" t="s">
        <v>8219</v>
      </c>
      <c r="B1006" s="7">
        <v>38</v>
      </c>
    </row>
    <row r="1007" spans="1:2" x14ac:dyDescent="0.25">
      <c r="A1007" s="7" t="s">
        <v>8219</v>
      </c>
      <c r="B1007" s="7">
        <v>25</v>
      </c>
    </row>
    <row r="1008" spans="1:2" x14ac:dyDescent="0.25">
      <c r="A1008" s="7" t="s">
        <v>8219</v>
      </c>
      <c r="B1008" s="7">
        <v>46</v>
      </c>
    </row>
    <row r="1009" spans="1:2" x14ac:dyDescent="0.25">
      <c r="A1009" s="7" t="s">
        <v>8219</v>
      </c>
      <c r="B1009" s="7">
        <v>83</v>
      </c>
    </row>
    <row r="1010" spans="1:2" x14ac:dyDescent="0.25">
      <c r="A1010" s="7" t="s">
        <v>8219</v>
      </c>
      <c r="B1010" s="7">
        <v>35</v>
      </c>
    </row>
    <row r="1011" spans="1:2" x14ac:dyDescent="0.25">
      <c r="A1011" s="7" t="s">
        <v>8219</v>
      </c>
      <c r="B1011" s="7">
        <v>25</v>
      </c>
    </row>
    <row r="1012" spans="1:2" x14ac:dyDescent="0.25">
      <c r="A1012" s="7" t="s">
        <v>8219</v>
      </c>
      <c r="B1012" s="7">
        <v>75</v>
      </c>
    </row>
    <row r="1013" spans="1:2" x14ac:dyDescent="0.25">
      <c r="A1013" s="7" t="s">
        <v>8219</v>
      </c>
      <c r="B1013" s="7">
        <v>62</v>
      </c>
    </row>
    <row r="1014" spans="1:2" x14ac:dyDescent="0.25">
      <c r="A1014" s="7" t="s">
        <v>8219</v>
      </c>
      <c r="B1014" s="7">
        <v>160</v>
      </c>
    </row>
    <row r="1015" spans="1:2" x14ac:dyDescent="0.25">
      <c r="A1015" s="7" t="s">
        <v>8219</v>
      </c>
      <c r="B1015" s="7">
        <v>246</v>
      </c>
    </row>
    <row r="1016" spans="1:2" x14ac:dyDescent="0.25">
      <c r="A1016" s="7" t="s">
        <v>8219</v>
      </c>
      <c r="B1016" s="7">
        <v>55</v>
      </c>
    </row>
    <row r="1017" spans="1:2" x14ac:dyDescent="0.25">
      <c r="A1017" s="7" t="s">
        <v>8219</v>
      </c>
      <c r="B1017" s="7">
        <v>23</v>
      </c>
    </row>
    <row r="1018" spans="1:2" x14ac:dyDescent="0.25">
      <c r="A1018" s="7" t="s">
        <v>8219</v>
      </c>
      <c r="B1018" s="7">
        <v>72</v>
      </c>
    </row>
    <row r="1019" spans="1:2" x14ac:dyDescent="0.25">
      <c r="A1019" s="7" t="s">
        <v>8219</v>
      </c>
      <c r="B1019" s="7">
        <v>22</v>
      </c>
    </row>
    <row r="1020" spans="1:2" x14ac:dyDescent="0.25">
      <c r="A1020" s="7" t="s">
        <v>8219</v>
      </c>
      <c r="B1020" s="7">
        <v>14</v>
      </c>
    </row>
    <row r="1021" spans="1:2" x14ac:dyDescent="0.25">
      <c r="A1021" s="7" t="s">
        <v>8219</v>
      </c>
      <c r="B1021" s="7">
        <v>38</v>
      </c>
    </row>
    <row r="1022" spans="1:2" x14ac:dyDescent="0.25">
      <c r="A1022" s="7" t="s">
        <v>8219</v>
      </c>
      <c r="B1022" s="7">
        <v>32</v>
      </c>
    </row>
    <row r="1023" spans="1:2" x14ac:dyDescent="0.25">
      <c r="A1023" s="7" t="s">
        <v>8219</v>
      </c>
      <c r="B1023" s="7">
        <v>63</v>
      </c>
    </row>
    <row r="1024" spans="1:2" x14ac:dyDescent="0.25">
      <c r="A1024" s="7" t="s">
        <v>8219</v>
      </c>
      <c r="B1024" s="7">
        <v>27</v>
      </c>
    </row>
    <row r="1025" spans="1:2" x14ac:dyDescent="0.25">
      <c r="A1025" s="7" t="s">
        <v>8219</v>
      </c>
      <c r="B1025" s="7">
        <v>44</v>
      </c>
    </row>
    <row r="1026" spans="1:2" x14ac:dyDescent="0.25">
      <c r="A1026" s="7" t="s">
        <v>8219</v>
      </c>
      <c r="B1026" s="7">
        <v>38</v>
      </c>
    </row>
    <row r="1027" spans="1:2" x14ac:dyDescent="0.25">
      <c r="A1027" s="7" t="s">
        <v>8219</v>
      </c>
      <c r="B1027" s="7">
        <v>115</v>
      </c>
    </row>
    <row r="1028" spans="1:2" x14ac:dyDescent="0.25">
      <c r="A1028" s="7" t="s">
        <v>8219</v>
      </c>
      <c r="B1028" s="7">
        <v>37</v>
      </c>
    </row>
    <row r="1029" spans="1:2" x14ac:dyDescent="0.25">
      <c r="A1029" s="7" t="s">
        <v>8219</v>
      </c>
      <c r="B1029" s="7">
        <v>99</v>
      </c>
    </row>
    <row r="1030" spans="1:2" x14ac:dyDescent="0.25">
      <c r="A1030" s="7" t="s">
        <v>8219</v>
      </c>
      <c r="B1030" s="7">
        <v>44</v>
      </c>
    </row>
    <row r="1031" spans="1:2" x14ac:dyDescent="0.25">
      <c r="A1031" s="7" t="s">
        <v>8219</v>
      </c>
      <c r="B1031" s="7">
        <v>58</v>
      </c>
    </row>
    <row r="1032" spans="1:2" x14ac:dyDescent="0.25">
      <c r="A1032" s="7" t="s">
        <v>8219</v>
      </c>
      <c r="B1032" s="7">
        <v>191</v>
      </c>
    </row>
    <row r="1033" spans="1:2" x14ac:dyDescent="0.25">
      <c r="A1033" s="7" t="s">
        <v>8219</v>
      </c>
      <c r="B1033" s="7">
        <v>40</v>
      </c>
    </row>
    <row r="1034" spans="1:2" x14ac:dyDescent="0.25">
      <c r="A1034" s="7" t="s">
        <v>8219</v>
      </c>
      <c r="B1034" s="7">
        <v>38</v>
      </c>
    </row>
    <row r="1035" spans="1:2" x14ac:dyDescent="0.25">
      <c r="A1035" s="7" t="s">
        <v>8219</v>
      </c>
      <c r="B1035" s="7">
        <v>39</v>
      </c>
    </row>
    <row r="1036" spans="1:2" x14ac:dyDescent="0.25">
      <c r="A1036" s="7" t="s">
        <v>8219</v>
      </c>
      <c r="B1036" s="7">
        <v>11</v>
      </c>
    </row>
    <row r="1037" spans="1:2" x14ac:dyDescent="0.25">
      <c r="A1037" s="7" t="s">
        <v>8219</v>
      </c>
      <c r="B1037" s="7">
        <v>107</v>
      </c>
    </row>
    <row r="1038" spans="1:2" x14ac:dyDescent="0.25">
      <c r="A1038" s="7" t="s">
        <v>8219</v>
      </c>
      <c r="B1038" s="7">
        <v>147</v>
      </c>
    </row>
    <row r="1039" spans="1:2" x14ac:dyDescent="0.25">
      <c r="A1039" s="7" t="s">
        <v>8219</v>
      </c>
      <c r="B1039" s="7">
        <v>36</v>
      </c>
    </row>
    <row r="1040" spans="1:2" x14ac:dyDescent="0.25">
      <c r="A1040" s="7" t="s">
        <v>8219</v>
      </c>
      <c r="B1040" s="7">
        <v>92</v>
      </c>
    </row>
    <row r="1041" spans="1:2" x14ac:dyDescent="0.25">
      <c r="A1041" s="7" t="s">
        <v>8219</v>
      </c>
      <c r="B1041" s="7">
        <v>35</v>
      </c>
    </row>
    <row r="1042" spans="1:2" x14ac:dyDescent="0.25">
      <c r="A1042" s="7" t="s">
        <v>8219</v>
      </c>
      <c r="B1042" s="7">
        <v>17</v>
      </c>
    </row>
    <row r="1043" spans="1:2" x14ac:dyDescent="0.25">
      <c r="A1043" s="7" t="s">
        <v>8219</v>
      </c>
      <c r="B1043" s="7">
        <v>22</v>
      </c>
    </row>
    <row r="1044" spans="1:2" x14ac:dyDescent="0.25">
      <c r="A1044" s="7" t="s">
        <v>8219</v>
      </c>
      <c r="B1044" s="7">
        <v>69</v>
      </c>
    </row>
    <row r="1045" spans="1:2" x14ac:dyDescent="0.25">
      <c r="A1045" s="7" t="s">
        <v>8219</v>
      </c>
      <c r="B1045" s="7">
        <v>13</v>
      </c>
    </row>
    <row r="1046" spans="1:2" x14ac:dyDescent="0.25">
      <c r="A1046" s="7" t="s">
        <v>8219</v>
      </c>
      <c r="B1046" s="7">
        <v>58</v>
      </c>
    </row>
    <row r="1047" spans="1:2" x14ac:dyDescent="0.25">
      <c r="A1047" s="7" t="s">
        <v>8219</v>
      </c>
      <c r="B1047" s="7">
        <v>44</v>
      </c>
    </row>
    <row r="1048" spans="1:2" x14ac:dyDescent="0.25">
      <c r="A1048" s="7" t="s">
        <v>8219</v>
      </c>
      <c r="B1048" s="7">
        <v>83</v>
      </c>
    </row>
    <row r="1049" spans="1:2" x14ac:dyDescent="0.25">
      <c r="A1049" s="7" t="s">
        <v>8219</v>
      </c>
      <c r="B1049" s="7">
        <v>117</v>
      </c>
    </row>
    <row r="1050" spans="1:2" x14ac:dyDescent="0.25">
      <c r="A1050" s="7" t="s">
        <v>8219</v>
      </c>
      <c r="B1050" s="7">
        <v>32</v>
      </c>
    </row>
    <row r="1051" spans="1:2" x14ac:dyDescent="0.25">
      <c r="A1051" s="7" t="s">
        <v>8219</v>
      </c>
      <c r="B1051" s="7">
        <v>8</v>
      </c>
    </row>
    <row r="1052" spans="1:2" x14ac:dyDescent="0.25">
      <c r="A1052" s="7" t="s">
        <v>8219</v>
      </c>
      <c r="B1052" s="7">
        <v>340</v>
      </c>
    </row>
    <row r="1053" spans="1:2" x14ac:dyDescent="0.25">
      <c r="A1053" s="7" t="s">
        <v>8219</v>
      </c>
      <c r="B1053" s="7">
        <v>7</v>
      </c>
    </row>
    <row r="1054" spans="1:2" x14ac:dyDescent="0.25">
      <c r="A1054" s="7" t="s">
        <v>8219</v>
      </c>
      <c r="B1054" s="7">
        <v>19</v>
      </c>
    </row>
    <row r="1055" spans="1:2" x14ac:dyDescent="0.25">
      <c r="A1055" s="7" t="s">
        <v>8219</v>
      </c>
      <c r="B1055" s="7">
        <v>47</v>
      </c>
    </row>
    <row r="1056" spans="1:2" x14ac:dyDescent="0.25">
      <c r="A1056" s="7" t="s">
        <v>8219</v>
      </c>
      <c r="B1056" s="7">
        <v>13</v>
      </c>
    </row>
    <row r="1057" spans="1:2" x14ac:dyDescent="0.25">
      <c r="A1057" s="7" t="s">
        <v>8219</v>
      </c>
      <c r="B1057" s="7">
        <v>90</v>
      </c>
    </row>
    <row r="1058" spans="1:2" x14ac:dyDescent="0.25">
      <c r="A1058" s="7" t="s">
        <v>8219</v>
      </c>
      <c r="B1058" s="7">
        <v>63</v>
      </c>
    </row>
    <row r="1059" spans="1:2" x14ac:dyDescent="0.25">
      <c r="A1059" s="7" t="s">
        <v>8219</v>
      </c>
      <c r="B1059" s="7">
        <v>26</v>
      </c>
    </row>
    <row r="1060" spans="1:2" x14ac:dyDescent="0.25">
      <c r="A1060" s="7" t="s">
        <v>8219</v>
      </c>
      <c r="B1060" s="7">
        <v>71</v>
      </c>
    </row>
    <row r="1061" spans="1:2" x14ac:dyDescent="0.25">
      <c r="A1061" s="7" t="s">
        <v>8219</v>
      </c>
      <c r="B1061" s="7">
        <v>38</v>
      </c>
    </row>
    <row r="1062" spans="1:2" x14ac:dyDescent="0.25">
      <c r="A1062" s="7" t="s">
        <v>8219</v>
      </c>
      <c r="B1062" s="7">
        <v>859</v>
      </c>
    </row>
    <row r="1063" spans="1:2" x14ac:dyDescent="0.25">
      <c r="A1063" s="7" t="s">
        <v>8219</v>
      </c>
      <c r="B1063" s="7">
        <v>21</v>
      </c>
    </row>
    <row r="1064" spans="1:2" x14ac:dyDescent="0.25">
      <c r="A1064" s="7" t="s">
        <v>8219</v>
      </c>
      <c r="B1064" s="7">
        <v>78</v>
      </c>
    </row>
    <row r="1065" spans="1:2" x14ac:dyDescent="0.25">
      <c r="A1065" s="7" t="s">
        <v>8219</v>
      </c>
      <c r="B1065" s="7">
        <v>53</v>
      </c>
    </row>
    <row r="1066" spans="1:2" x14ac:dyDescent="0.25">
      <c r="A1066" s="7" t="s">
        <v>8219</v>
      </c>
      <c r="B1066" s="7">
        <v>356</v>
      </c>
    </row>
    <row r="1067" spans="1:2" x14ac:dyDescent="0.25">
      <c r="A1067" s="7" t="s">
        <v>8219</v>
      </c>
      <c r="B1067" s="7">
        <v>279</v>
      </c>
    </row>
    <row r="1068" spans="1:2" x14ac:dyDescent="0.25">
      <c r="A1068" s="7" t="s">
        <v>8219</v>
      </c>
      <c r="B1068" s="7">
        <v>266</v>
      </c>
    </row>
    <row r="1069" spans="1:2" x14ac:dyDescent="0.25">
      <c r="A1069" s="7" t="s">
        <v>8219</v>
      </c>
      <c r="B1069" s="7">
        <v>623</v>
      </c>
    </row>
    <row r="1070" spans="1:2" x14ac:dyDescent="0.25">
      <c r="A1070" s="7" t="s">
        <v>8219</v>
      </c>
      <c r="B1070" s="7">
        <v>392</v>
      </c>
    </row>
    <row r="1071" spans="1:2" x14ac:dyDescent="0.25">
      <c r="A1071" s="7" t="s">
        <v>8219</v>
      </c>
      <c r="B1071" s="7">
        <v>3562</v>
      </c>
    </row>
    <row r="1072" spans="1:2" x14ac:dyDescent="0.25">
      <c r="A1072" s="7" t="s">
        <v>8219</v>
      </c>
      <c r="B1072" s="7">
        <v>514</v>
      </c>
    </row>
    <row r="1073" spans="1:2" x14ac:dyDescent="0.25">
      <c r="A1073" s="7" t="s">
        <v>8219</v>
      </c>
      <c r="B1073" s="7">
        <v>88</v>
      </c>
    </row>
    <row r="1074" spans="1:2" x14ac:dyDescent="0.25">
      <c r="A1074" s="7" t="s">
        <v>8219</v>
      </c>
      <c r="B1074" s="7">
        <v>537</v>
      </c>
    </row>
    <row r="1075" spans="1:2" x14ac:dyDescent="0.25">
      <c r="A1075" s="7" t="s">
        <v>8219</v>
      </c>
      <c r="B1075" s="7">
        <v>25</v>
      </c>
    </row>
    <row r="1076" spans="1:2" x14ac:dyDescent="0.25">
      <c r="A1076" s="7" t="s">
        <v>8219</v>
      </c>
      <c r="B1076" s="7">
        <v>3238</v>
      </c>
    </row>
    <row r="1077" spans="1:2" x14ac:dyDescent="0.25">
      <c r="A1077" s="7" t="s">
        <v>8219</v>
      </c>
      <c r="B1077" s="7">
        <v>897</v>
      </c>
    </row>
    <row r="1078" spans="1:2" x14ac:dyDescent="0.25">
      <c r="A1078" s="7" t="s">
        <v>8219</v>
      </c>
      <c r="B1078" s="7">
        <v>878</v>
      </c>
    </row>
    <row r="1079" spans="1:2" x14ac:dyDescent="0.25">
      <c r="A1079" s="7" t="s">
        <v>8219</v>
      </c>
      <c r="B1079" s="7">
        <v>115</v>
      </c>
    </row>
    <row r="1080" spans="1:2" x14ac:dyDescent="0.25">
      <c r="A1080" s="7" t="s">
        <v>8219</v>
      </c>
      <c r="B1080" s="7">
        <v>234</v>
      </c>
    </row>
    <row r="1081" spans="1:2" x14ac:dyDescent="0.25">
      <c r="A1081" s="7" t="s">
        <v>8219</v>
      </c>
      <c r="B1081" s="7">
        <v>4330</v>
      </c>
    </row>
    <row r="1082" spans="1:2" x14ac:dyDescent="0.25">
      <c r="A1082" s="7" t="s">
        <v>8219</v>
      </c>
      <c r="B1082" s="7">
        <v>651</v>
      </c>
    </row>
    <row r="1083" spans="1:2" x14ac:dyDescent="0.25">
      <c r="A1083" s="7" t="s">
        <v>8219</v>
      </c>
      <c r="B1083" s="7">
        <v>251</v>
      </c>
    </row>
    <row r="1084" spans="1:2" x14ac:dyDescent="0.25">
      <c r="A1084" s="7" t="s">
        <v>8219</v>
      </c>
      <c r="B1084" s="7">
        <v>263</v>
      </c>
    </row>
    <row r="1085" spans="1:2" x14ac:dyDescent="0.25">
      <c r="A1085" s="7" t="s">
        <v>8219</v>
      </c>
      <c r="B1085" s="7">
        <v>28</v>
      </c>
    </row>
    <row r="1086" spans="1:2" x14ac:dyDescent="0.25">
      <c r="A1086" s="7" t="s">
        <v>8219</v>
      </c>
      <c r="B1086" s="7">
        <v>721</v>
      </c>
    </row>
    <row r="1087" spans="1:2" x14ac:dyDescent="0.25">
      <c r="A1087" s="7" t="s">
        <v>8219</v>
      </c>
      <c r="B1087" s="7">
        <v>50</v>
      </c>
    </row>
    <row r="1088" spans="1:2" x14ac:dyDescent="0.25">
      <c r="A1088" s="7" t="s">
        <v>8219</v>
      </c>
      <c r="B1088" s="7">
        <v>73</v>
      </c>
    </row>
    <row r="1089" spans="1:2" x14ac:dyDescent="0.25">
      <c r="A1089" s="7" t="s">
        <v>8219</v>
      </c>
      <c r="B1089" s="7">
        <v>27</v>
      </c>
    </row>
    <row r="1090" spans="1:2" x14ac:dyDescent="0.25">
      <c r="A1090" s="7" t="s">
        <v>8219</v>
      </c>
      <c r="B1090" s="7">
        <v>34</v>
      </c>
    </row>
    <row r="1091" spans="1:2" x14ac:dyDescent="0.25">
      <c r="A1091" s="7" t="s">
        <v>8219</v>
      </c>
      <c r="B1091" s="7">
        <v>7</v>
      </c>
    </row>
    <row r="1092" spans="1:2" x14ac:dyDescent="0.25">
      <c r="A1092" s="7" t="s">
        <v>8219</v>
      </c>
      <c r="B1092" s="7">
        <v>24</v>
      </c>
    </row>
    <row r="1093" spans="1:2" x14ac:dyDescent="0.25">
      <c r="A1093" s="7" t="s">
        <v>8219</v>
      </c>
      <c r="B1093" s="7">
        <v>15</v>
      </c>
    </row>
    <row r="1094" spans="1:2" x14ac:dyDescent="0.25">
      <c r="A1094" s="7" t="s">
        <v>8219</v>
      </c>
      <c r="B1094" s="7">
        <v>72</v>
      </c>
    </row>
    <row r="1095" spans="1:2" x14ac:dyDescent="0.25">
      <c r="A1095" s="7" t="s">
        <v>8219</v>
      </c>
      <c r="B1095" s="7">
        <v>120</v>
      </c>
    </row>
    <row r="1096" spans="1:2" x14ac:dyDescent="0.25">
      <c r="A1096" s="7" t="s">
        <v>8219</v>
      </c>
      <c r="B1096" s="7">
        <v>123</v>
      </c>
    </row>
    <row r="1097" spans="1:2" x14ac:dyDescent="0.25">
      <c r="A1097" s="7" t="s">
        <v>8219</v>
      </c>
      <c r="B1097" s="7">
        <v>1</v>
      </c>
    </row>
    <row r="1098" spans="1:2" x14ac:dyDescent="0.25">
      <c r="A1098" s="7" t="s">
        <v>8219</v>
      </c>
      <c r="B1098" s="7">
        <v>24</v>
      </c>
    </row>
    <row r="1099" spans="1:2" x14ac:dyDescent="0.25">
      <c r="A1099" s="7" t="s">
        <v>8219</v>
      </c>
      <c r="B1099" s="7">
        <v>33</v>
      </c>
    </row>
    <row r="1100" spans="1:2" x14ac:dyDescent="0.25">
      <c r="A1100" s="7" t="s">
        <v>8219</v>
      </c>
      <c r="B1100" s="7">
        <v>14</v>
      </c>
    </row>
    <row r="1101" spans="1:2" x14ac:dyDescent="0.25">
      <c r="A1101" s="7" t="s">
        <v>8219</v>
      </c>
      <c r="B1101" s="7">
        <v>9</v>
      </c>
    </row>
    <row r="1102" spans="1:2" x14ac:dyDescent="0.25">
      <c r="A1102" s="7" t="s">
        <v>8219</v>
      </c>
      <c r="B1102" s="7">
        <v>76</v>
      </c>
    </row>
    <row r="1103" spans="1:2" x14ac:dyDescent="0.25">
      <c r="A1103" s="7" t="s">
        <v>8219</v>
      </c>
      <c r="B1103" s="7">
        <v>19</v>
      </c>
    </row>
    <row r="1104" spans="1:2" x14ac:dyDescent="0.25">
      <c r="A1104" s="7" t="s">
        <v>8219</v>
      </c>
      <c r="B1104" s="7">
        <v>69</v>
      </c>
    </row>
    <row r="1105" spans="1:2" x14ac:dyDescent="0.25">
      <c r="A1105" s="7" t="s">
        <v>8219</v>
      </c>
      <c r="B1105" s="7">
        <v>218</v>
      </c>
    </row>
    <row r="1106" spans="1:2" x14ac:dyDescent="0.25">
      <c r="A1106" s="7" t="s">
        <v>8219</v>
      </c>
      <c r="B1106" s="7">
        <v>30</v>
      </c>
    </row>
    <row r="1107" spans="1:2" x14ac:dyDescent="0.25">
      <c r="A1107" s="7" t="s">
        <v>8219</v>
      </c>
      <c r="B1107" s="7">
        <v>100</v>
      </c>
    </row>
    <row r="1108" spans="1:2" x14ac:dyDescent="0.25">
      <c r="A1108" s="7" t="s">
        <v>8219</v>
      </c>
      <c r="B1108" s="7">
        <v>296</v>
      </c>
    </row>
    <row r="1109" spans="1:2" x14ac:dyDescent="0.25">
      <c r="A1109" s="7" t="s">
        <v>8219</v>
      </c>
      <c r="B1109" s="7">
        <v>1204</v>
      </c>
    </row>
    <row r="1110" spans="1:2" x14ac:dyDescent="0.25">
      <c r="A1110" s="7" t="s">
        <v>8219</v>
      </c>
      <c r="B1110" s="7">
        <v>321</v>
      </c>
    </row>
    <row r="1111" spans="1:2" x14ac:dyDescent="0.25">
      <c r="A1111" s="7" t="s">
        <v>8219</v>
      </c>
      <c r="B1111" s="7">
        <v>301</v>
      </c>
    </row>
    <row r="1112" spans="1:2" x14ac:dyDescent="0.25">
      <c r="A1112" s="7" t="s">
        <v>8219</v>
      </c>
      <c r="B1112" s="7">
        <v>144</v>
      </c>
    </row>
    <row r="1113" spans="1:2" x14ac:dyDescent="0.25">
      <c r="A1113" s="7" t="s">
        <v>8219</v>
      </c>
      <c r="B1113" s="7">
        <v>539</v>
      </c>
    </row>
    <row r="1114" spans="1:2" x14ac:dyDescent="0.25">
      <c r="A1114" s="7" t="s">
        <v>8219</v>
      </c>
      <c r="B1114" s="7">
        <v>498</v>
      </c>
    </row>
    <row r="1115" spans="1:2" x14ac:dyDescent="0.25">
      <c r="A1115" s="7" t="s">
        <v>8219</v>
      </c>
      <c r="B1115" s="7">
        <v>1113</v>
      </c>
    </row>
    <row r="1116" spans="1:2" x14ac:dyDescent="0.25">
      <c r="A1116" s="7" t="s">
        <v>8219</v>
      </c>
      <c r="B1116" s="7">
        <v>988</v>
      </c>
    </row>
    <row r="1117" spans="1:2" x14ac:dyDescent="0.25">
      <c r="A1117" s="7" t="s">
        <v>8219</v>
      </c>
      <c r="B1117" s="7">
        <v>391</v>
      </c>
    </row>
    <row r="1118" spans="1:2" x14ac:dyDescent="0.25">
      <c r="A1118" s="7" t="s">
        <v>8219</v>
      </c>
      <c r="B1118" s="7">
        <v>28</v>
      </c>
    </row>
    <row r="1119" spans="1:2" x14ac:dyDescent="0.25">
      <c r="A1119" s="7" t="s">
        <v>8219</v>
      </c>
      <c r="B1119" s="7">
        <v>147</v>
      </c>
    </row>
    <row r="1120" spans="1:2" x14ac:dyDescent="0.25">
      <c r="A1120" s="7" t="s">
        <v>8219</v>
      </c>
      <c r="B1120" s="7">
        <v>680</v>
      </c>
    </row>
    <row r="1121" spans="1:2" x14ac:dyDescent="0.25">
      <c r="A1121" s="7" t="s">
        <v>8219</v>
      </c>
      <c r="B1121" s="7">
        <v>983</v>
      </c>
    </row>
    <row r="1122" spans="1:2" x14ac:dyDescent="0.25">
      <c r="A1122" s="7" t="s">
        <v>8219</v>
      </c>
      <c r="B1122" s="7">
        <v>79</v>
      </c>
    </row>
    <row r="1123" spans="1:2" x14ac:dyDescent="0.25">
      <c r="A1123" s="7" t="s">
        <v>8219</v>
      </c>
      <c r="B1123" s="7">
        <v>426</v>
      </c>
    </row>
    <row r="1124" spans="1:2" x14ac:dyDescent="0.25">
      <c r="A1124" s="7" t="s">
        <v>8219</v>
      </c>
      <c r="B1124" s="7">
        <v>96</v>
      </c>
    </row>
    <row r="1125" spans="1:2" x14ac:dyDescent="0.25">
      <c r="A1125" s="7" t="s">
        <v>8219</v>
      </c>
      <c r="B1125" s="7">
        <v>163</v>
      </c>
    </row>
    <row r="1126" spans="1:2" x14ac:dyDescent="0.25">
      <c r="A1126" s="7" t="s">
        <v>8219</v>
      </c>
      <c r="B1126" s="7">
        <v>2525</v>
      </c>
    </row>
    <row r="1127" spans="1:2" x14ac:dyDescent="0.25">
      <c r="A1127" s="7" t="s">
        <v>8219</v>
      </c>
      <c r="B1127" s="7">
        <v>2035</v>
      </c>
    </row>
    <row r="1128" spans="1:2" x14ac:dyDescent="0.25">
      <c r="A1128" s="7" t="s">
        <v>8219</v>
      </c>
      <c r="B1128" s="7">
        <v>290</v>
      </c>
    </row>
    <row r="1129" spans="1:2" x14ac:dyDescent="0.25">
      <c r="A1129" s="7" t="s">
        <v>8219</v>
      </c>
      <c r="B1129" s="7">
        <v>1980</v>
      </c>
    </row>
    <row r="1130" spans="1:2" x14ac:dyDescent="0.25">
      <c r="A1130" s="7" t="s">
        <v>8219</v>
      </c>
      <c r="B1130" s="7">
        <v>57</v>
      </c>
    </row>
    <row r="1131" spans="1:2" x14ac:dyDescent="0.25">
      <c r="A1131" s="7" t="s">
        <v>8219</v>
      </c>
      <c r="B1131" s="7">
        <v>380</v>
      </c>
    </row>
    <row r="1132" spans="1:2" x14ac:dyDescent="0.25">
      <c r="A1132" s="7" t="s">
        <v>8219</v>
      </c>
      <c r="B1132" s="7">
        <v>128</v>
      </c>
    </row>
    <row r="1133" spans="1:2" x14ac:dyDescent="0.25">
      <c r="A1133" s="7" t="s">
        <v>8219</v>
      </c>
      <c r="B1133" s="7">
        <v>180</v>
      </c>
    </row>
    <row r="1134" spans="1:2" x14ac:dyDescent="0.25">
      <c r="A1134" s="7" t="s">
        <v>8219</v>
      </c>
      <c r="B1134" s="7">
        <v>571</v>
      </c>
    </row>
    <row r="1135" spans="1:2" x14ac:dyDescent="0.25">
      <c r="A1135" s="7" t="s">
        <v>8219</v>
      </c>
      <c r="B1135" s="7">
        <v>480</v>
      </c>
    </row>
    <row r="1136" spans="1:2" x14ac:dyDescent="0.25">
      <c r="A1136" s="7" t="s">
        <v>8219</v>
      </c>
      <c r="B1136" s="7">
        <v>249</v>
      </c>
    </row>
    <row r="1137" spans="1:2" x14ac:dyDescent="0.25">
      <c r="A1137" s="7" t="s">
        <v>8219</v>
      </c>
      <c r="B1137" s="7">
        <v>84</v>
      </c>
    </row>
    <row r="1138" spans="1:2" x14ac:dyDescent="0.25">
      <c r="A1138" s="7" t="s">
        <v>8219</v>
      </c>
      <c r="B1138" s="7">
        <v>197</v>
      </c>
    </row>
    <row r="1139" spans="1:2" x14ac:dyDescent="0.25">
      <c r="A1139" s="7" t="s">
        <v>8219</v>
      </c>
      <c r="B1139" s="7">
        <v>271</v>
      </c>
    </row>
    <row r="1140" spans="1:2" x14ac:dyDescent="0.25">
      <c r="A1140" s="7" t="s">
        <v>8219</v>
      </c>
      <c r="B1140" s="7">
        <v>50</v>
      </c>
    </row>
    <row r="1141" spans="1:2" x14ac:dyDescent="0.25">
      <c r="A1141" s="7" t="s">
        <v>8219</v>
      </c>
      <c r="B1141" s="7">
        <v>169</v>
      </c>
    </row>
    <row r="1142" spans="1:2" x14ac:dyDescent="0.25">
      <c r="A1142" s="7" t="s">
        <v>8219</v>
      </c>
      <c r="B1142" s="7">
        <v>205</v>
      </c>
    </row>
    <row r="1143" spans="1:2" x14ac:dyDescent="0.25">
      <c r="A1143" s="7" t="s">
        <v>8219</v>
      </c>
      <c r="B1143" s="7">
        <v>206</v>
      </c>
    </row>
    <row r="1144" spans="1:2" x14ac:dyDescent="0.25">
      <c r="A1144" s="7" t="s">
        <v>8219</v>
      </c>
      <c r="B1144" s="7">
        <v>84</v>
      </c>
    </row>
    <row r="1145" spans="1:2" x14ac:dyDescent="0.25">
      <c r="A1145" s="7" t="s">
        <v>8219</v>
      </c>
      <c r="B1145" s="7">
        <v>210</v>
      </c>
    </row>
    <row r="1146" spans="1:2" x14ac:dyDescent="0.25">
      <c r="A1146" s="7" t="s">
        <v>8219</v>
      </c>
      <c r="B1146" s="7">
        <v>181</v>
      </c>
    </row>
    <row r="1147" spans="1:2" x14ac:dyDescent="0.25">
      <c r="A1147" s="7" t="s">
        <v>8219</v>
      </c>
      <c r="B1147" s="7">
        <v>60</v>
      </c>
    </row>
    <row r="1148" spans="1:2" x14ac:dyDescent="0.25">
      <c r="A1148" s="7" t="s">
        <v>8219</v>
      </c>
      <c r="B1148" s="7">
        <v>445</v>
      </c>
    </row>
    <row r="1149" spans="1:2" x14ac:dyDescent="0.25">
      <c r="A1149" s="7" t="s">
        <v>8219</v>
      </c>
      <c r="B1149" s="7">
        <v>17</v>
      </c>
    </row>
    <row r="1150" spans="1:2" x14ac:dyDescent="0.25">
      <c r="A1150" s="7" t="s">
        <v>8219</v>
      </c>
      <c r="B1150" s="7">
        <v>194</v>
      </c>
    </row>
    <row r="1151" spans="1:2" x14ac:dyDescent="0.25">
      <c r="A1151" s="7" t="s">
        <v>8219</v>
      </c>
      <c r="B1151" s="7">
        <v>404</v>
      </c>
    </row>
    <row r="1152" spans="1:2" x14ac:dyDescent="0.25">
      <c r="A1152" s="7" t="s">
        <v>8219</v>
      </c>
      <c r="B1152" s="7">
        <v>194</v>
      </c>
    </row>
    <row r="1153" spans="1:2" x14ac:dyDescent="0.25">
      <c r="A1153" s="7" t="s">
        <v>8219</v>
      </c>
      <c r="B1153" s="7">
        <v>902</v>
      </c>
    </row>
    <row r="1154" spans="1:2" x14ac:dyDescent="0.25">
      <c r="A1154" s="7" t="s">
        <v>8219</v>
      </c>
      <c r="B1154" s="7">
        <v>1670</v>
      </c>
    </row>
    <row r="1155" spans="1:2" x14ac:dyDescent="0.25">
      <c r="A1155" s="7" t="s">
        <v>8219</v>
      </c>
      <c r="B1155" s="7">
        <v>1328</v>
      </c>
    </row>
    <row r="1156" spans="1:2" x14ac:dyDescent="0.25">
      <c r="A1156" s="7" t="s">
        <v>8219</v>
      </c>
      <c r="B1156" s="7">
        <v>944</v>
      </c>
    </row>
    <row r="1157" spans="1:2" x14ac:dyDescent="0.25">
      <c r="A1157" s="7" t="s">
        <v>8219</v>
      </c>
      <c r="B1157" s="7">
        <v>147</v>
      </c>
    </row>
    <row r="1158" spans="1:2" x14ac:dyDescent="0.25">
      <c r="A1158" s="7" t="s">
        <v>8219</v>
      </c>
      <c r="B1158" s="7">
        <v>99</v>
      </c>
    </row>
    <row r="1159" spans="1:2" x14ac:dyDescent="0.25">
      <c r="A1159" s="7" t="s">
        <v>8219</v>
      </c>
      <c r="B1159" s="7">
        <v>79</v>
      </c>
    </row>
    <row r="1160" spans="1:2" x14ac:dyDescent="0.25">
      <c r="A1160" s="7" t="s">
        <v>8219</v>
      </c>
      <c r="B1160" s="7">
        <v>75</v>
      </c>
    </row>
    <row r="1161" spans="1:2" x14ac:dyDescent="0.25">
      <c r="A1161" s="7" t="s">
        <v>8219</v>
      </c>
      <c r="B1161" s="7">
        <v>207</v>
      </c>
    </row>
    <row r="1162" spans="1:2" x14ac:dyDescent="0.25">
      <c r="A1162" s="7" t="s">
        <v>8219</v>
      </c>
      <c r="B1162" s="7">
        <v>102</v>
      </c>
    </row>
    <row r="1163" spans="1:2" x14ac:dyDescent="0.25">
      <c r="A1163" s="7" t="s">
        <v>8219</v>
      </c>
      <c r="B1163" s="7">
        <v>32</v>
      </c>
    </row>
    <row r="1164" spans="1:2" x14ac:dyDescent="0.25">
      <c r="A1164" s="7" t="s">
        <v>8219</v>
      </c>
      <c r="B1164" s="7">
        <v>480</v>
      </c>
    </row>
    <row r="1165" spans="1:2" x14ac:dyDescent="0.25">
      <c r="A1165" s="7" t="s">
        <v>8219</v>
      </c>
      <c r="B1165" s="7">
        <v>11</v>
      </c>
    </row>
    <row r="1166" spans="1:2" x14ac:dyDescent="0.25">
      <c r="A1166" s="7" t="s">
        <v>8219</v>
      </c>
      <c r="B1166" s="7">
        <v>12</v>
      </c>
    </row>
    <row r="1167" spans="1:2" x14ac:dyDescent="0.25">
      <c r="A1167" s="7" t="s">
        <v>8219</v>
      </c>
      <c r="B1167" s="7">
        <v>48</v>
      </c>
    </row>
    <row r="1168" spans="1:2" x14ac:dyDescent="0.25">
      <c r="A1168" s="7" t="s">
        <v>8219</v>
      </c>
      <c r="B1168" s="7">
        <v>59</v>
      </c>
    </row>
    <row r="1169" spans="1:2" x14ac:dyDescent="0.25">
      <c r="A1169" s="7" t="s">
        <v>8219</v>
      </c>
      <c r="B1169" s="7">
        <v>79</v>
      </c>
    </row>
    <row r="1170" spans="1:2" x14ac:dyDescent="0.25">
      <c r="A1170" s="7" t="s">
        <v>8219</v>
      </c>
      <c r="B1170" s="7">
        <v>14</v>
      </c>
    </row>
    <row r="1171" spans="1:2" x14ac:dyDescent="0.25">
      <c r="A1171" s="7" t="s">
        <v>8219</v>
      </c>
      <c r="B1171" s="7">
        <v>106</v>
      </c>
    </row>
    <row r="1172" spans="1:2" x14ac:dyDescent="0.25">
      <c r="A1172" s="7" t="s">
        <v>8219</v>
      </c>
      <c r="B1172" s="7">
        <v>25</v>
      </c>
    </row>
    <row r="1173" spans="1:2" x14ac:dyDescent="0.25">
      <c r="A1173" s="7" t="s">
        <v>8219</v>
      </c>
      <c r="B1173" s="7">
        <v>25</v>
      </c>
    </row>
    <row r="1174" spans="1:2" x14ac:dyDescent="0.25">
      <c r="A1174" s="7" t="s">
        <v>8219</v>
      </c>
      <c r="B1174" s="7">
        <v>29</v>
      </c>
    </row>
    <row r="1175" spans="1:2" x14ac:dyDescent="0.25">
      <c r="A1175" s="7" t="s">
        <v>8219</v>
      </c>
      <c r="B1175" s="7">
        <v>43</v>
      </c>
    </row>
    <row r="1176" spans="1:2" x14ac:dyDescent="0.25">
      <c r="A1176" s="7" t="s">
        <v>8219</v>
      </c>
      <c r="B1176" s="7">
        <v>46</v>
      </c>
    </row>
    <row r="1177" spans="1:2" x14ac:dyDescent="0.25">
      <c r="A1177" s="7" t="s">
        <v>8219</v>
      </c>
      <c r="B1177" s="7">
        <v>27</v>
      </c>
    </row>
    <row r="1178" spans="1:2" x14ac:dyDescent="0.25">
      <c r="A1178" s="7" t="s">
        <v>8219</v>
      </c>
      <c r="B1178" s="7">
        <v>112</v>
      </c>
    </row>
    <row r="1179" spans="1:2" x14ac:dyDescent="0.25">
      <c r="A1179" s="7" t="s">
        <v>8219</v>
      </c>
      <c r="B1179" s="7">
        <v>34</v>
      </c>
    </row>
    <row r="1180" spans="1:2" x14ac:dyDescent="0.25">
      <c r="A1180" s="7" t="s">
        <v>8219</v>
      </c>
      <c r="B1180" s="7">
        <v>145</v>
      </c>
    </row>
    <row r="1181" spans="1:2" x14ac:dyDescent="0.25">
      <c r="A1181" s="7" t="s">
        <v>8219</v>
      </c>
      <c r="B1181" s="7">
        <v>19</v>
      </c>
    </row>
    <row r="1182" spans="1:2" x14ac:dyDescent="0.25">
      <c r="A1182" s="7" t="s">
        <v>8219</v>
      </c>
      <c r="B1182" s="7">
        <v>288</v>
      </c>
    </row>
    <row r="1183" spans="1:2" x14ac:dyDescent="0.25">
      <c r="A1183" s="7" t="s">
        <v>8219</v>
      </c>
      <c r="B1183" s="7">
        <v>14</v>
      </c>
    </row>
    <row r="1184" spans="1:2" x14ac:dyDescent="0.25">
      <c r="A1184" s="7" t="s">
        <v>8219</v>
      </c>
      <c r="B1184" s="7">
        <v>7</v>
      </c>
    </row>
    <row r="1185" spans="1:2" x14ac:dyDescent="0.25">
      <c r="A1185" s="7" t="s">
        <v>8219</v>
      </c>
      <c r="B1185" s="7">
        <v>211</v>
      </c>
    </row>
    <row r="1186" spans="1:2" x14ac:dyDescent="0.25">
      <c r="A1186" s="7" t="s">
        <v>8219</v>
      </c>
      <c r="B1186" s="7">
        <v>85</v>
      </c>
    </row>
    <row r="1187" spans="1:2" x14ac:dyDescent="0.25">
      <c r="A1187" s="7" t="s">
        <v>8219</v>
      </c>
      <c r="B1187" s="7">
        <v>103</v>
      </c>
    </row>
    <row r="1188" spans="1:2" x14ac:dyDescent="0.25">
      <c r="A1188" s="7" t="s">
        <v>8219</v>
      </c>
      <c r="B1188" s="7">
        <v>113</v>
      </c>
    </row>
    <row r="1189" spans="1:2" x14ac:dyDescent="0.25">
      <c r="A1189" s="7" t="s">
        <v>8219</v>
      </c>
      <c r="B1189" s="7">
        <v>167</v>
      </c>
    </row>
    <row r="1190" spans="1:2" x14ac:dyDescent="0.25">
      <c r="A1190" s="7" t="s">
        <v>8219</v>
      </c>
      <c r="B1190" s="7">
        <v>73</v>
      </c>
    </row>
    <row r="1191" spans="1:2" x14ac:dyDescent="0.25">
      <c r="A1191" s="7" t="s">
        <v>8219</v>
      </c>
      <c r="B1191" s="7">
        <v>75</v>
      </c>
    </row>
    <row r="1192" spans="1:2" x14ac:dyDescent="0.25">
      <c r="A1192" s="7" t="s">
        <v>8219</v>
      </c>
      <c r="B1192" s="7">
        <v>614</v>
      </c>
    </row>
    <row r="1193" spans="1:2" x14ac:dyDescent="0.25">
      <c r="A1193" s="7" t="s">
        <v>8219</v>
      </c>
      <c r="B1193" s="7">
        <v>107</v>
      </c>
    </row>
    <row r="1194" spans="1:2" x14ac:dyDescent="0.25">
      <c r="A1194" s="7" t="s">
        <v>8219</v>
      </c>
      <c r="B1194" s="7">
        <v>1224</v>
      </c>
    </row>
    <row r="1195" spans="1:2" x14ac:dyDescent="0.25">
      <c r="A1195" s="7" t="s">
        <v>8219</v>
      </c>
      <c r="B1195" s="7">
        <v>104</v>
      </c>
    </row>
    <row r="1196" spans="1:2" x14ac:dyDescent="0.25">
      <c r="A1196" s="7" t="s">
        <v>8219</v>
      </c>
      <c r="B1196" s="7">
        <v>79</v>
      </c>
    </row>
    <row r="1197" spans="1:2" x14ac:dyDescent="0.25">
      <c r="A1197" s="7" t="s">
        <v>8219</v>
      </c>
      <c r="B1197" s="7">
        <v>157</v>
      </c>
    </row>
    <row r="1198" spans="1:2" x14ac:dyDescent="0.25">
      <c r="A1198" s="7" t="s">
        <v>8219</v>
      </c>
      <c r="B1198" s="7">
        <v>50</v>
      </c>
    </row>
    <row r="1199" spans="1:2" x14ac:dyDescent="0.25">
      <c r="A1199" s="7" t="s">
        <v>8219</v>
      </c>
      <c r="B1199" s="7">
        <v>64</v>
      </c>
    </row>
    <row r="1200" spans="1:2" x14ac:dyDescent="0.25">
      <c r="A1200" s="7" t="s">
        <v>8219</v>
      </c>
      <c r="B1200" s="7">
        <v>200</v>
      </c>
    </row>
    <row r="1201" spans="1:2" x14ac:dyDescent="0.25">
      <c r="A1201" s="7" t="s">
        <v>8219</v>
      </c>
      <c r="B1201" s="7">
        <v>22</v>
      </c>
    </row>
    <row r="1202" spans="1:2" x14ac:dyDescent="0.25">
      <c r="A1202" s="7" t="s">
        <v>8219</v>
      </c>
      <c r="B1202" s="7">
        <v>163</v>
      </c>
    </row>
    <row r="1203" spans="1:2" x14ac:dyDescent="0.25">
      <c r="A1203" s="7" t="s">
        <v>8219</v>
      </c>
      <c r="B1203" s="7">
        <v>77</v>
      </c>
    </row>
    <row r="1204" spans="1:2" x14ac:dyDescent="0.25">
      <c r="A1204" s="7" t="s">
        <v>8219</v>
      </c>
      <c r="B1204" s="7">
        <v>89</v>
      </c>
    </row>
    <row r="1205" spans="1:2" x14ac:dyDescent="0.25">
      <c r="A1205" s="7" t="s">
        <v>8219</v>
      </c>
      <c r="B1205" s="7">
        <v>3355</v>
      </c>
    </row>
    <row r="1206" spans="1:2" x14ac:dyDescent="0.25">
      <c r="A1206" s="7" t="s">
        <v>8219</v>
      </c>
      <c r="B1206" s="7">
        <v>537</v>
      </c>
    </row>
    <row r="1207" spans="1:2" x14ac:dyDescent="0.25">
      <c r="A1207" s="7" t="s">
        <v>8219</v>
      </c>
      <c r="B1207" s="7">
        <v>125</v>
      </c>
    </row>
    <row r="1208" spans="1:2" x14ac:dyDescent="0.25">
      <c r="A1208" s="7" t="s">
        <v>8219</v>
      </c>
      <c r="B1208" s="7">
        <v>163</v>
      </c>
    </row>
    <row r="1209" spans="1:2" x14ac:dyDescent="0.25">
      <c r="A1209" s="7" t="s">
        <v>8219</v>
      </c>
      <c r="B1209" s="7">
        <v>283</v>
      </c>
    </row>
    <row r="1210" spans="1:2" x14ac:dyDescent="0.25">
      <c r="A1210" s="7" t="s">
        <v>8219</v>
      </c>
      <c r="B1210" s="7">
        <v>352</v>
      </c>
    </row>
    <row r="1211" spans="1:2" x14ac:dyDescent="0.25">
      <c r="A1211" s="7" t="s">
        <v>8219</v>
      </c>
      <c r="B1211" s="7">
        <v>94</v>
      </c>
    </row>
    <row r="1212" spans="1:2" x14ac:dyDescent="0.25">
      <c r="A1212" s="7" t="s">
        <v>8219</v>
      </c>
      <c r="B1212" s="7">
        <v>67</v>
      </c>
    </row>
    <row r="1213" spans="1:2" x14ac:dyDescent="0.25">
      <c r="A1213" s="7" t="s">
        <v>8219</v>
      </c>
      <c r="B1213" s="7">
        <v>221</v>
      </c>
    </row>
    <row r="1214" spans="1:2" x14ac:dyDescent="0.25">
      <c r="A1214" s="7" t="s">
        <v>8219</v>
      </c>
      <c r="B1214" s="7">
        <v>2165</v>
      </c>
    </row>
    <row r="1215" spans="1:2" x14ac:dyDescent="0.25">
      <c r="A1215" s="7" t="s">
        <v>8219</v>
      </c>
      <c r="B1215" s="7">
        <v>179</v>
      </c>
    </row>
    <row r="1216" spans="1:2" x14ac:dyDescent="0.25">
      <c r="A1216" s="7" t="s">
        <v>8219</v>
      </c>
      <c r="B1216" s="7">
        <v>123</v>
      </c>
    </row>
    <row r="1217" spans="1:2" x14ac:dyDescent="0.25">
      <c r="A1217" s="7" t="s">
        <v>8219</v>
      </c>
      <c r="B1217" s="7">
        <v>1104</v>
      </c>
    </row>
    <row r="1218" spans="1:2" x14ac:dyDescent="0.25">
      <c r="A1218" s="7" t="s">
        <v>8219</v>
      </c>
      <c r="B1218" s="7">
        <v>403</v>
      </c>
    </row>
    <row r="1219" spans="1:2" x14ac:dyDescent="0.25">
      <c r="A1219" s="7" t="s">
        <v>8219</v>
      </c>
      <c r="B1219" s="7">
        <v>109</v>
      </c>
    </row>
    <row r="1220" spans="1:2" x14ac:dyDescent="0.25">
      <c r="A1220" s="7" t="s">
        <v>8219</v>
      </c>
      <c r="B1220" s="7">
        <v>372</v>
      </c>
    </row>
    <row r="1221" spans="1:2" x14ac:dyDescent="0.25">
      <c r="A1221" s="7" t="s">
        <v>8219</v>
      </c>
      <c r="B1221" s="7">
        <v>311</v>
      </c>
    </row>
    <row r="1222" spans="1:2" x14ac:dyDescent="0.25">
      <c r="A1222" s="7" t="s">
        <v>8219</v>
      </c>
      <c r="B1222" s="7">
        <v>61</v>
      </c>
    </row>
    <row r="1223" spans="1:2" x14ac:dyDescent="0.25">
      <c r="A1223" s="7" t="s">
        <v>8219</v>
      </c>
      <c r="B1223" s="7">
        <v>115</v>
      </c>
    </row>
    <row r="1224" spans="1:2" x14ac:dyDescent="0.25">
      <c r="A1224" s="7" t="s">
        <v>8219</v>
      </c>
      <c r="B1224" s="7">
        <v>111</v>
      </c>
    </row>
    <row r="1225" spans="1:2" x14ac:dyDescent="0.25">
      <c r="A1225" s="7" t="s">
        <v>8219</v>
      </c>
      <c r="B1225" s="7">
        <v>337</v>
      </c>
    </row>
    <row r="1226" spans="1:2" x14ac:dyDescent="0.25">
      <c r="A1226" s="7" t="s">
        <v>8219</v>
      </c>
      <c r="B1226" s="7">
        <v>9</v>
      </c>
    </row>
    <row r="1227" spans="1:2" x14ac:dyDescent="0.25">
      <c r="A1227" s="7" t="s">
        <v>8219</v>
      </c>
      <c r="B1227" s="7">
        <v>120</v>
      </c>
    </row>
    <row r="1228" spans="1:2" x14ac:dyDescent="0.25">
      <c r="A1228" s="7" t="s">
        <v>8219</v>
      </c>
      <c r="B1228" s="7">
        <v>102</v>
      </c>
    </row>
    <row r="1229" spans="1:2" x14ac:dyDescent="0.25">
      <c r="A1229" s="7" t="s">
        <v>8219</v>
      </c>
      <c r="B1229" s="7">
        <v>186</v>
      </c>
    </row>
    <row r="1230" spans="1:2" x14ac:dyDescent="0.25">
      <c r="A1230" s="7" t="s">
        <v>8219</v>
      </c>
      <c r="B1230" s="7">
        <v>15</v>
      </c>
    </row>
    <row r="1231" spans="1:2" x14ac:dyDescent="0.25">
      <c r="A1231" s="7" t="s">
        <v>8219</v>
      </c>
      <c r="B1231" s="7">
        <v>67</v>
      </c>
    </row>
    <row r="1232" spans="1:2" x14ac:dyDescent="0.25">
      <c r="A1232" s="7" t="s">
        <v>8219</v>
      </c>
      <c r="B1232" s="7">
        <v>130</v>
      </c>
    </row>
    <row r="1233" spans="1:2" x14ac:dyDescent="0.25">
      <c r="A1233" s="7" t="s">
        <v>8219</v>
      </c>
      <c r="B1233" s="7">
        <v>16</v>
      </c>
    </row>
    <row r="1234" spans="1:2" x14ac:dyDescent="0.25">
      <c r="A1234" s="7" t="s">
        <v>8219</v>
      </c>
      <c r="B1234" s="7">
        <v>67</v>
      </c>
    </row>
    <row r="1235" spans="1:2" x14ac:dyDescent="0.25">
      <c r="A1235" s="7" t="s">
        <v>8219</v>
      </c>
      <c r="B1235" s="7">
        <v>124</v>
      </c>
    </row>
    <row r="1236" spans="1:2" x14ac:dyDescent="0.25">
      <c r="A1236" s="7" t="s">
        <v>8219</v>
      </c>
      <c r="B1236" s="7">
        <v>80</v>
      </c>
    </row>
    <row r="1237" spans="1:2" x14ac:dyDescent="0.25">
      <c r="A1237" s="7" t="s">
        <v>8219</v>
      </c>
      <c r="B1237" s="7">
        <v>282</v>
      </c>
    </row>
    <row r="1238" spans="1:2" x14ac:dyDescent="0.25">
      <c r="A1238" s="7" t="s">
        <v>8219</v>
      </c>
      <c r="B1238" s="7">
        <v>68</v>
      </c>
    </row>
    <row r="1239" spans="1:2" x14ac:dyDescent="0.25">
      <c r="A1239" s="7" t="s">
        <v>8219</v>
      </c>
      <c r="B1239" s="7">
        <v>86</v>
      </c>
    </row>
    <row r="1240" spans="1:2" x14ac:dyDescent="0.25">
      <c r="A1240" s="7" t="s">
        <v>8219</v>
      </c>
      <c r="B1240" s="7">
        <v>115</v>
      </c>
    </row>
    <row r="1241" spans="1:2" x14ac:dyDescent="0.25">
      <c r="A1241" s="7" t="s">
        <v>8219</v>
      </c>
      <c r="B1241" s="7">
        <v>75</v>
      </c>
    </row>
    <row r="1242" spans="1:2" x14ac:dyDescent="0.25">
      <c r="A1242" s="7" t="s">
        <v>8219</v>
      </c>
      <c r="B1242" s="7">
        <v>43</v>
      </c>
    </row>
    <row r="1243" spans="1:2" x14ac:dyDescent="0.25">
      <c r="A1243" s="7" t="s">
        <v>8219</v>
      </c>
      <c r="B1243" s="7">
        <v>48</v>
      </c>
    </row>
    <row r="1244" spans="1:2" x14ac:dyDescent="0.25">
      <c r="A1244" s="7" t="s">
        <v>8219</v>
      </c>
      <c r="B1244" s="7">
        <v>52</v>
      </c>
    </row>
    <row r="1245" spans="1:2" x14ac:dyDescent="0.25">
      <c r="A1245" s="7" t="s">
        <v>8219</v>
      </c>
      <c r="B1245" s="7">
        <v>43</v>
      </c>
    </row>
    <row r="1246" spans="1:2" x14ac:dyDescent="0.25">
      <c r="A1246" s="7" t="s">
        <v>8219</v>
      </c>
      <c r="B1246" s="7">
        <v>58</v>
      </c>
    </row>
    <row r="1247" spans="1:2" x14ac:dyDescent="0.25">
      <c r="A1247" s="7" t="s">
        <v>8219</v>
      </c>
      <c r="B1247" s="7">
        <v>47</v>
      </c>
    </row>
    <row r="1248" spans="1:2" x14ac:dyDescent="0.25">
      <c r="A1248" s="7" t="s">
        <v>8219</v>
      </c>
      <c r="B1248" s="7">
        <v>36</v>
      </c>
    </row>
    <row r="1249" spans="1:2" x14ac:dyDescent="0.25">
      <c r="A1249" s="7" t="s">
        <v>8219</v>
      </c>
      <c r="B1249" s="7">
        <v>17</v>
      </c>
    </row>
    <row r="1250" spans="1:2" x14ac:dyDescent="0.25">
      <c r="A1250" s="7" t="s">
        <v>8219</v>
      </c>
      <c r="B1250" s="7">
        <v>104</v>
      </c>
    </row>
    <row r="1251" spans="1:2" x14ac:dyDescent="0.25">
      <c r="A1251" s="7" t="s">
        <v>8219</v>
      </c>
      <c r="B1251" s="7">
        <v>47</v>
      </c>
    </row>
    <row r="1252" spans="1:2" x14ac:dyDescent="0.25">
      <c r="A1252" s="7" t="s">
        <v>8219</v>
      </c>
      <c r="B1252" s="7">
        <v>38</v>
      </c>
    </row>
    <row r="1253" spans="1:2" x14ac:dyDescent="0.25">
      <c r="A1253" s="7" t="s">
        <v>8219</v>
      </c>
      <c r="B1253" s="7">
        <v>81</v>
      </c>
    </row>
    <row r="1254" spans="1:2" x14ac:dyDescent="0.25">
      <c r="A1254" s="7" t="s">
        <v>8219</v>
      </c>
      <c r="B1254" s="7">
        <v>55</v>
      </c>
    </row>
    <row r="1255" spans="1:2" x14ac:dyDescent="0.25">
      <c r="A1255" s="7" t="s">
        <v>8219</v>
      </c>
      <c r="B1255" s="7">
        <v>41</v>
      </c>
    </row>
    <row r="1256" spans="1:2" x14ac:dyDescent="0.25">
      <c r="A1256" s="7" t="s">
        <v>8219</v>
      </c>
      <c r="B1256" s="7">
        <v>79</v>
      </c>
    </row>
    <row r="1257" spans="1:2" x14ac:dyDescent="0.25">
      <c r="A1257" s="7" t="s">
        <v>8219</v>
      </c>
      <c r="B1257" s="7">
        <v>16</v>
      </c>
    </row>
    <row r="1258" spans="1:2" x14ac:dyDescent="0.25">
      <c r="A1258" s="7" t="s">
        <v>8219</v>
      </c>
      <c r="B1258" s="7">
        <v>8</v>
      </c>
    </row>
    <row r="1259" spans="1:2" x14ac:dyDescent="0.25">
      <c r="A1259" s="7" t="s">
        <v>8219</v>
      </c>
      <c r="B1259" s="7">
        <v>95</v>
      </c>
    </row>
    <row r="1260" spans="1:2" x14ac:dyDescent="0.25">
      <c r="A1260" s="7" t="s">
        <v>8219</v>
      </c>
      <c r="B1260" s="7">
        <v>25</v>
      </c>
    </row>
    <row r="1261" spans="1:2" x14ac:dyDescent="0.25">
      <c r="A1261" s="7" t="s">
        <v>8219</v>
      </c>
      <c r="B1261" s="7">
        <v>19</v>
      </c>
    </row>
    <row r="1262" spans="1:2" x14ac:dyDescent="0.25">
      <c r="A1262" s="7" t="s">
        <v>8219</v>
      </c>
      <c r="B1262" s="7">
        <v>90</v>
      </c>
    </row>
    <row r="1263" spans="1:2" x14ac:dyDescent="0.25">
      <c r="A1263" s="7" t="s">
        <v>8219</v>
      </c>
      <c r="B1263" s="7">
        <v>41</v>
      </c>
    </row>
    <row r="1264" spans="1:2" x14ac:dyDescent="0.25">
      <c r="A1264" s="7" t="s">
        <v>8219</v>
      </c>
      <c r="B1264" s="7">
        <v>30</v>
      </c>
    </row>
    <row r="1265" spans="1:2" x14ac:dyDescent="0.25">
      <c r="A1265" s="7" t="s">
        <v>8219</v>
      </c>
      <c r="B1265" s="7">
        <v>38</v>
      </c>
    </row>
    <row r="1266" spans="1:2" x14ac:dyDescent="0.25">
      <c r="A1266" s="7" t="s">
        <v>8219</v>
      </c>
      <c r="B1266" s="7">
        <v>65</v>
      </c>
    </row>
    <row r="1267" spans="1:2" x14ac:dyDescent="0.25">
      <c r="A1267" s="7" t="s">
        <v>8219</v>
      </c>
      <c r="B1267" s="7">
        <v>75</v>
      </c>
    </row>
    <row r="1268" spans="1:2" x14ac:dyDescent="0.25">
      <c r="A1268" s="7" t="s">
        <v>8219</v>
      </c>
      <c r="B1268" s="7">
        <v>16</v>
      </c>
    </row>
    <row r="1269" spans="1:2" x14ac:dyDescent="0.25">
      <c r="A1269" s="7" t="s">
        <v>8219</v>
      </c>
      <c r="B1269" s="7">
        <v>10</v>
      </c>
    </row>
    <row r="1270" spans="1:2" x14ac:dyDescent="0.25">
      <c r="A1270" s="7" t="s">
        <v>8219</v>
      </c>
      <c r="B1270" s="7">
        <v>27</v>
      </c>
    </row>
    <row r="1271" spans="1:2" x14ac:dyDescent="0.25">
      <c r="A1271" s="7" t="s">
        <v>8219</v>
      </c>
      <c r="B1271" s="7">
        <v>259</v>
      </c>
    </row>
    <row r="1272" spans="1:2" x14ac:dyDescent="0.25">
      <c r="A1272" s="7" t="s">
        <v>8219</v>
      </c>
      <c r="B1272" s="7">
        <v>39</v>
      </c>
    </row>
    <row r="1273" spans="1:2" x14ac:dyDescent="0.25">
      <c r="A1273" s="7" t="s">
        <v>8219</v>
      </c>
      <c r="B1273" s="7">
        <v>42</v>
      </c>
    </row>
    <row r="1274" spans="1:2" x14ac:dyDescent="0.25">
      <c r="A1274" s="7" t="s">
        <v>8219</v>
      </c>
      <c r="B1274" s="7">
        <v>10</v>
      </c>
    </row>
    <row r="1275" spans="1:2" x14ac:dyDescent="0.25">
      <c r="A1275" s="7" t="s">
        <v>8219</v>
      </c>
      <c r="B1275" s="7">
        <v>56</v>
      </c>
    </row>
    <row r="1276" spans="1:2" x14ac:dyDescent="0.25">
      <c r="A1276" s="7" t="s">
        <v>8219</v>
      </c>
      <c r="B1276" s="7">
        <v>20</v>
      </c>
    </row>
    <row r="1277" spans="1:2" x14ac:dyDescent="0.25">
      <c r="A1277" s="7" t="s">
        <v>8219</v>
      </c>
      <c r="B1277" s="7">
        <v>170</v>
      </c>
    </row>
    <row r="1278" spans="1:2" x14ac:dyDescent="0.25">
      <c r="A1278" s="7" t="s">
        <v>8219</v>
      </c>
      <c r="B1278" s="7">
        <v>29</v>
      </c>
    </row>
    <row r="1279" spans="1:2" x14ac:dyDescent="0.25">
      <c r="A1279" s="7" t="s">
        <v>8219</v>
      </c>
      <c r="B1279" s="7">
        <v>132</v>
      </c>
    </row>
    <row r="1280" spans="1:2" x14ac:dyDescent="0.25">
      <c r="A1280" s="7" t="s">
        <v>8219</v>
      </c>
      <c r="B1280" s="7">
        <v>27</v>
      </c>
    </row>
    <row r="1281" spans="1:2" x14ac:dyDescent="0.25">
      <c r="A1281" s="7" t="s">
        <v>8219</v>
      </c>
      <c r="B1281" s="7">
        <v>26</v>
      </c>
    </row>
    <row r="1282" spans="1:2" x14ac:dyDescent="0.25">
      <c r="A1282" s="7" t="s">
        <v>8219</v>
      </c>
      <c r="B1282" s="7">
        <v>43</v>
      </c>
    </row>
    <row r="1283" spans="1:2" x14ac:dyDescent="0.25">
      <c r="A1283" s="7" t="s">
        <v>8219</v>
      </c>
      <c r="B1283" s="7">
        <v>80</v>
      </c>
    </row>
    <row r="1284" spans="1:2" x14ac:dyDescent="0.25">
      <c r="A1284" s="7" t="s">
        <v>8219</v>
      </c>
      <c r="B1284" s="7">
        <v>33</v>
      </c>
    </row>
    <row r="1285" spans="1:2" x14ac:dyDescent="0.25">
      <c r="A1285" s="7" t="s">
        <v>8219</v>
      </c>
      <c r="B1285" s="7">
        <v>71</v>
      </c>
    </row>
    <row r="1286" spans="1:2" x14ac:dyDescent="0.25">
      <c r="A1286" s="7" t="s">
        <v>8219</v>
      </c>
      <c r="B1286" s="7">
        <v>81</v>
      </c>
    </row>
    <row r="1287" spans="1:2" x14ac:dyDescent="0.25">
      <c r="A1287" s="7" t="s">
        <v>8219</v>
      </c>
      <c r="B1287" s="7">
        <v>76</v>
      </c>
    </row>
    <row r="1288" spans="1:2" x14ac:dyDescent="0.25">
      <c r="A1288" s="7" t="s">
        <v>8219</v>
      </c>
      <c r="B1288" s="7">
        <v>48</v>
      </c>
    </row>
    <row r="1289" spans="1:2" x14ac:dyDescent="0.25">
      <c r="A1289" s="7" t="s">
        <v>8219</v>
      </c>
      <c r="B1289" s="7">
        <v>61</v>
      </c>
    </row>
    <row r="1290" spans="1:2" x14ac:dyDescent="0.25">
      <c r="A1290" s="7" t="s">
        <v>8219</v>
      </c>
      <c r="B1290" s="7">
        <v>60</v>
      </c>
    </row>
    <row r="1291" spans="1:2" x14ac:dyDescent="0.25">
      <c r="A1291" s="7" t="s">
        <v>8219</v>
      </c>
      <c r="B1291" s="7">
        <v>136</v>
      </c>
    </row>
    <row r="1292" spans="1:2" x14ac:dyDescent="0.25">
      <c r="A1292" s="7" t="s">
        <v>8219</v>
      </c>
      <c r="B1292" s="7">
        <v>14</v>
      </c>
    </row>
    <row r="1293" spans="1:2" x14ac:dyDescent="0.25">
      <c r="A1293" s="7" t="s">
        <v>8219</v>
      </c>
      <c r="B1293" s="7">
        <v>78</v>
      </c>
    </row>
    <row r="1294" spans="1:2" x14ac:dyDescent="0.25">
      <c r="A1294" s="7" t="s">
        <v>8219</v>
      </c>
      <c r="B1294" s="7">
        <v>4</v>
      </c>
    </row>
    <row r="1295" spans="1:2" x14ac:dyDescent="0.25">
      <c r="A1295" s="7" t="s">
        <v>8219</v>
      </c>
      <c r="B1295" s="7">
        <v>11</v>
      </c>
    </row>
    <row r="1296" spans="1:2" x14ac:dyDescent="0.25">
      <c r="A1296" s="7" t="s">
        <v>8219</v>
      </c>
      <c r="B1296" s="7">
        <v>185</v>
      </c>
    </row>
    <row r="1297" spans="1:2" x14ac:dyDescent="0.25">
      <c r="A1297" s="7" t="s">
        <v>8219</v>
      </c>
      <c r="B1297" s="7">
        <v>59</v>
      </c>
    </row>
    <row r="1298" spans="1:2" x14ac:dyDescent="0.25">
      <c r="A1298" s="7" t="s">
        <v>8219</v>
      </c>
      <c r="B1298" s="7">
        <v>27</v>
      </c>
    </row>
    <row r="1299" spans="1:2" x14ac:dyDescent="0.25">
      <c r="A1299" s="7" t="s">
        <v>8219</v>
      </c>
      <c r="B1299" s="7">
        <v>63</v>
      </c>
    </row>
    <row r="1300" spans="1:2" x14ac:dyDescent="0.25">
      <c r="A1300" s="7" t="s">
        <v>8219</v>
      </c>
      <c r="B1300" s="7">
        <v>13</v>
      </c>
    </row>
    <row r="1301" spans="1:2" x14ac:dyDescent="0.25">
      <c r="A1301" s="7" t="s">
        <v>8219</v>
      </c>
      <c r="B1301" s="7">
        <v>13</v>
      </c>
    </row>
    <row r="1302" spans="1:2" x14ac:dyDescent="0.25">
      <c r="A1302" s="7" t="s">
        <v>8219</v>
      </c>
      <c r="B1302" s="7">
        <v>57</v>
      </c>
    </row>
    <row r="1303" spans="1:2" x14ac:dyDescent="0.25">
      <c r="A1303" s="7" t="s">
        <v>8219</v>
      </c>
      <c r="B1303" s="7">
        <v>61</v>
      </c>
    </row>
    <row r="1304" spans="1:2" x14ac:dyDescent="0.25">
      <c r="A1304" s="7" t="s">
        <v>8219</v>
      </c>
      <c r="B1304" s="7">
        <v>65</v>
      </c>
    </row>
    <row r="1305" spans="1:2" x14ac:dyDescent="0.25">
      <c r="A1305" s="7" t="s">
        <v>8219</v>
      </c>
      <c r="B1305" s="7">
        <v>134</v>
      </c>
    </row>
    <row r="1306" spans="1:2" x14ac:dyDescent="0.25">
      <c r="A1306" s="7" t="s">
        <v>8219</v>
      </c>
      <c r="B1306" s="7">
        <v>37</v>
      </c>
    </row>
    <row r="1307" spans="1:2" x14ac:dyDescent="0.25">
      <c r="A1307" s="7" t="s">
        <v>8219</v>
      </c>
      <c r="B1307" s="7">
        <v>37</v>
      </c>
    </row>
    <row r="1308" spans="1:2" x14ac:dyDescent="0.25">
      <c r="A1308" s="7" t="s">
        <v>8219</v>
      </c>
      <c r="B1308" s="7">
        <v>150</v>
      </c>
    </row>
    <row r="1309" spans="1:2" x14ac:dyDescent="0.25">
      <c r="A1309" s="7" t="s">
        <v>8219</v>
      </c>
      <c r="B1309" s="7">
        <v>56</v>
      </c>
    </row>
    <row r="1310" spans="1:2" x14ac:dyDescent="0.25">
      <c r="A1310" s="7" t="s">
        <v>8219</v>
      </c>
      <c r="B1310" s="7">
        <v>18</v>
      </c>
    </row>
    <row r="1311" spans="1:2" x14ac:dyDescent="0.25">
      <c r="A1311" s="7" t="s">
        <v>8219</v>
      </c>
      <c r="B1311" s="7">
        <v>60</v>
      </c>
    </row>
    <row r="1312" spans="1:2" x14ac:dyDescent="0.25">
      <c r="A1312" s="7" t="s">
        <v>8219</v>
      </c>
      <c r="B1312" s="7">
        <v>67</v>
      </c>
    </row>
    <row r="1313" spans="1:2" x14ac:dyDescent="0.25">
      <c r="A1313" s="7" t="s">
        <v>8219</v>
      </c>
      <c r="B1313" s="7">
        <v>35</v>
      </c>
    </row>
    <row r="1314" spans="1:2" x14ac:dyDescent="0.25">
      <c r="A1314" s="7" t="s">
        <v>8219</v>
      </c>
      <c r="B1314" s="7">
        <v>34</v>
      </c>
    </row>
    <row r="1315" spans="1:2" x14ac:dyDescent="0.25">
      <c r="A1315" s="7" t="s">
        <v>8219</v>
      </c>
      <c r="B1315" s="7">
        <v>36</v>
      </c>
    </row>
    <row r="1316" spans="1:2" x14ac:dyDescent="0.25">
      <c r="A1316" s="7" t="s">
        <v>8219</v>
      </c>
      <c r="B1316" s="7">
        <v>18</v>
      </c>
    </row>
    <row r="1317" spans="1:2" x14ac:dyDescent="0.25">
      <c r="A1317" s="7" t="s">
        <v>8219</v>
      </c>
      <c r="B1317" s="7">
        <v>25</v>
      </c>
    </row>
    <row r="1318" spans="1:2" x14ac:dyDescent="0.25">
      <c r="A1318" s="7" t="s">
        <v>8219</v>
      </c>
      <c r="B1318" s="7">
        <v>21</v>
      </c>
    </row>
    <row r="1319" spans="1:2" x14ac:dyDescent="0.25">
      <c r="A1319" s="7" t="s">
        <v>8219</v>
      </c>
      <c r="B1319" s="7">
        <v>151</v>
      </c>
    </row>
    <row r="1320" spans="1:2" x14ac:dyDescent="0.25">
      <c r="A1320" s="7" t="s">
        <v>8219</v>
      </c>
      <c r="B1320" s="7">
        <v>489</v>
      </c>
    </row>
    <row r="1321" spans="1:2" x14ac:dyDescent="0.25">
      <c r="A1321" s="7" t="s">
        <v>8219</v>
      </c>
      <c r="B1321" s="7">
        <v>50</v>
      </c>
    </row>
    <row r="1322" spans="1:2" x14ac:dyDescent="0.25">
      <c r="A1322" s="7" t="s">
        <v>8219</v>
      </c>
      <c r="B1322" s="7">
        <v>321</v>
      </c>
    </row>
    <row r="1323" spans="1:2" x14ac:dyDescent="0.25">
      <c r="A1323" s="7" t="s">
        <v>8219</v>
      </c>
      <c r="B1323" s="7">
        <v>1762</v>
      </c>
    </row>
    <row r="1324" spans="1:2" x14ac:dyDescent="0.25">
      <c r="A1324" s="7" t="s">
        <v>8219</v>
      </c>
      <c r="B1324" s="7">
        <v>385</v>
      </c>
    </row>
    <row r="1325" spans="1:2" x14ac:dyDescent="0.25">
      <c r="A1325" s="7" t="s">
        <v>8219</v>
      </c>
      <c r="B1325" s="7">
        <v>398</v>
      </c>
    </row>
    <row r="1326" spans="1:2" x14ac:dyDescent="0.25">
      <c r="A1326" s="7" t="s">
        <v>8219</v>
      </c>
      <c r="B1326" s="7">
        <v>304</v>
      </c>
    </row>
    <row r="1327" spans="1:2" x14ac:dyDescent="0.25">
      <c r="A1327" s="7" t="s">
        <v>8219</v>
      </c>
      <c r="B1327" s="7">
        <v>676</v>
      </c>
    </row>
    <row r="1328" spans="1:2" x14ac:dyDescent="0.25">
      <c r="A1328" s="7" t="s">
        <v>8219</v>
      </c>
      <c r="B1328" s="7">
        <v>577</v>
      </c>
    </row>
    <row r="1329" spans="1:2" x14ac:dyDescent="0.25">
      <c r="A1329" s="7" t="s">
        <v>8219</v>
      </c>
      <c r="B1329" s="7">
        <v>3663</v>
      </c>
    </row>
    <row r="1330" spans="1:2" x14ac:dyDescent="0.25">
      <c r="A1330" s="7" t="s">
        <v>8219</v>
      </c>
      <c r="B1330" s="7">
        <v>294</v>
      </c>
    </row>
    <row r="1331" spans="1:2" x14ac:dyDescent="0.25">
      <c r="A1331" s="7" t="s">
        <v>8219</v>
      </c>
      <c r="B1331" s="7">
        <v>28</v>
      </c>
    </row>
    <row r="1332" spans="1:2" x14ac:dyDescent="0.25">
      <c r="A1332" s="7" t="s">
        <v>8219</v>
      </c>
      <c r="B1332" s="7">
        <v>100</v>
      </c>
    </row>
    <row r="1333" spans="1:2" x14ac:dyDescent="0.25">
      <c r="A1333" s="7" t="s">
        <v>8219</v>
      </c>
      <c r="B1333" s="7">
        <v>72</v>
      </c>
    </row>
    <row r="1334" spans="1:2" x14ac:dyDescent="0.25">
      <c r="A1334" s="7" t="s">
        <v>8219</v>
      </c>
      <c r="B1334" s="7">
        <v>238</v>
      </c>
    </row>
    <row r="1335" spans="1:2" x14ac:dyDescent="0.25">
      <c r="A1335" s="7" t="s">
        <v>8219</v>
      </c>
      <c r="B1335" s="7">
        <v>159</v>
      </c>
    </row>
    <row r="1336" spans="1:2" x14ac:dyDescent="0.25">
      <c r="A1336" s="7" t="s">
        <v>8219</v>
      </c>
      <c r="B1336" s="7">
        <v>77</v>
      </c>
    </row>
    <row r="1337" spans="1:2" x14ac:dyDescent="0.25">
      <c r="A1337" s="7" t="s">
        <v>8219</v>
      </c>
      <c r="B1337" s="7">
        <v>53</v>
      </c>
    </row>
    <row r="1338" spans="1:2" x14ac:dyDescent="0.25">
      <c r="A1338" s="7" t="s">
        <v>8219</v>
      </c>
      <c r="B1338" s="7">
        <v>1251</v>
      </c>
    </row>
    <row r="1339" spans="1:2" x14ac:dyDescent="0.25">
      <c r="A1339" s="7" t="s">
        <v>8219</v>
      </c>
      <c r="B1339" s="7">
        <v>465</v>
      </c>
    </row>
    <row r="1340" spans="1:2" x14ac:dyDescent="0.25">
      <c r="A1340" s="7" t="s">
        <v>8219</v>
      </c>
      <c r="B1340" s="7">
        <v>74</v>
      </c>
    </row>
    <row r="1341" spans="1:2" x14ac:dyDescent="0.25">
      <c r="A1341" s="7" t="s">
        <v>8219</v>
      </c>
      <c r="B1341" s="7">
        <v>62</v>
      </c>
    </row>
    <row r="1342" spans="1:2" x14ac:dyDescent="0.25">
      <c r="A1342" s="7" t="s">
        <v>8219</v>
      </c>
      <c r="B1342" s="7">
        <v>3468</v>
      </c>
    </row>
    <row r="1343" spans="1:2" x14ac:dyDescent="0.25">
      <c r="A1343" s="7" t="s">
        <v>8219</v>
      </c>
      <c r="B1343" s="7">
        <v>52</v>
      </c>
    </row>
    <row r="1344" spans="1:2" x14ac:dyDescent="0.25">
      <c r="A1344" s="7" t="s">
        <v>8219</v>
      </c>
      <c r="B1344" s="7">
        <v>50</v>
      </c>
    </row>
    <row r="1345" spans="1:2" x14ac:dyDescent="0.25">
      <c r="A1345" s="7" t="s">
        <v>8219</v>
      </c>
      <c r="B1345" s="7">
        <v>45</v>
      </c>
    </row>
    <row r="1346" spans="1:2" x14ac:dyDescent="0.25">
      <c r="A1346" s="7" t="s">
        <v>8219</v>
      </c>
      <c r="B1346" s="7">
        <v>21</v>
      </c>
    </row>
    <row r="1347" spans="1:2" x14ac:dyDescent="0.25">
      <c r="A1347" s="7" t="s">
        <v>8219</v>
      </c>
      <c r="B1347" s="7">
        <v>100</v>
      </c>
    </row>
    <row r="1348" spans="1:2" x14ac:dyDescent="0.25">
      <c r="A1348" s="7" t="s">
        <v>8219</v>
      </c>
      <c r="B1348" s="7">
        <v>81</v>
      </c>
    </row>
    <row r="1349" spans="1:2" x14ac:dyDescent="0.25">
      <c r="A1349" s="7" t="s">
        <v>8219</v>
      </c>
      <c r="B1349" s="7">
        <v>286</v>
      </c>
    </row>
    <row r="1350" spans="1:2" x14ac:dyDescent="0.25">
      <c r="A1350" s="7" t="s">
        <v>8219</v>
      </c>
      <c r="B1350" s="7">
        <v>42</v>
      </c>
    </row>
    <row r="1351" spans="1:2" x14ac:dyDescent="0.25">
      <c r="A1351" s="7" t="s">
        <v>8219</v>
      </c>
      <c r="B1351" s="7">
        <v>199</v>
      </c>
    </row>
    <row r="1352" spans="1:2" x14ac:dyDescent="0.25">
      <c r="A1352" s="7" t="s">
        <v>8219</v>
      </c>
      <c r="B1352" s="7">
        <v>25</v>
      </c>
    </row>
    <row r="1353" spans="1:2" x14ac:dyDescent="0.25">
      <c r="A1353" s="7" t="s">
        <v>8219</v>
      </c>
      <c r="B1353" s="7">
        <v>84</v>
      </c>
    </row>
    <row r="1354" spans="1:2" x14ac:dyDescent="0.25">
      <c r="A1354" s="7" t="s">
        <v>8219</v>
      </c>
      <c r="B1354" s="7">
        <v>50</v>
      </c>
    </row>
    <row r="1355" spans="1:2" x14ac:dyDescent="0.25">
      <c r="A1355" s="7" t="s">
        <v>8219</v>
      </c>
      <c r="B1355" s="7">
        <v>26</v>
      </c>
    </row>
    <row r="1356" spans="1:2" x14ac:dyDescent="0.25">
      <c r="A1356" s="7" t="s">
        <v>8219</v>
      </c>
      <c r="B1356" s="7">
        <v>14</v>
      </c>
    </row>
    <row r="1357" spans="1:2" x14ac:dyDescent="0.25">
      <c r="A1357" s="7" t="s">
        <v>8219</v>
      </c>
      <c r="B1357" s="7">
        <v>49</v>
      </c>
    </row>
    <row r="1358" spans="1:2" x14ac:dyDescent="0.25">
      <c r="A1358" s="7" t="s">
        <v>8219</v>
      </c>
      <c r="B1358" s="7">
        <v>69</v>
      </c>
    </row>
    <row r="1359" spans="1:2" x14ac:dyDescent="0.25">
      <c r="A1359" s="7" t="s">
        <v>8219</v>
      </c>
      <c r="B1359" s="7">
        <v>60</v>
      </c>
    </row>
    <row r="1360" spans="1:2" x14ac:dyDescent="0.25">
      <c r="A1360" s="7" t="s">
        <v>8219</v>
      </c>
      <c r="B1360" s="7">
        <v>80</v>
      </c>
    </row>
    <row r="1361" spans="1:2" x14ac:dyDescent="0.25">
      <c r="A1361" s="7" t="s">
        <v>8219</v>
      </c>
      <c r="B1361" s="7">
        <v>56</v>
      </c>
    </row>
    <row r="1362" spans="1:2" x14ac:dyDescent="0.25">
      <c r="A1362" s="7" t="s">
        <v>8219</v>
      </c>
      <c r="B1362" s="7">
        <v>104</v>
      </c>
    </row>
    <row r="1363" spans="1:2" x14ac:dyDescent="0.25">
      <c r="A1363" s="7" t="s">
        <v>8219</v>
      </c>
      <c r="B1363" s="7">
        <v>46</v>
      </c>
    </row>
    <row r="1364" spans="1:2" x14ac:dyDescent="0.25">
      <c r="A1364" s="7" t="s">
        <v>8219</v>
      </c>
      <c r="B1364" s="7">
        <v>206</v>
      </c>
    </row>
    <row r="1365" spans="1:2" x14ac:dyDescent="0.25">
      <c r="A1365" s="7" t="s">
        <v>8219</v>
      </c>
      <c r="B1365" s="7">
        <v>18</v>
      </c>
    </row>
    <row r="1366" spans="1:2" x14ac:dyDescent="0.25">
      <c r="A1366" s="7" t="s">
        <v>8219</v>
      </c>
      <c r="B1366" s="7">
        <v>28</v>
      </c>
    </row>
    <row r="1367" spans="1:2" x14ac:dyDescent="0.25">
      <c r="A1367" s="7" t="s">
        <v>8219</v>
      </c>
      <c r="B1367" s="7">
        <v>11</v>
      </c>
    </row>
    <row r="1368" spans="1:2" x14ac:dyDescent="0.25">
      <c r="A1368" s="7" t="s">
        <v>8219</v>
      </c>
      <c r="B1368" s="7">
        <v>263</v>
      </c>
    </row>
    <row r="1369" spans="1:2" x14ac:dyDescent="0.25">
      <c r="A1369" s="7" t="s">
        <v>8219</v>
      </c>
      <c r="B1369" s="7">
        <v>394</v>
      </c>
    </row>
    <row r="1370" spans="1:2" x14ac:dyDescent="0.25">
      <c r="A1370" s="7" t="s">
        <v>8219</v>
      </c>
      <c r="B1370" s="7">
        <v>1049</v>
      </c>
    </row>
    <row r="1371" spans="1:2" x14ac:dyDescent="0.25">
      <c r="A1371" s="7" t="s">
        <v>8219</v>
      </c>
      <c r="B1371" s="7">
        <v>308</v>
      </c>
    </row>
    <row r="1372" spans="1:2" x14ac:dyDescent="0.25">
      <c r="A1372" s="7" t="s">
        <v>8219</v>
      </c>
      <c r="B1372" s="7">
        <v>1088</v>
      </c>
    </row>
    <row r="1373" spans="1:2" x14ac:dyDescent="0.25">
      <c r="A1373" s="7" t="s">
        <v>8219</v>
      </c>
      <c r="B1373" s="7">
        <v>73</v>
      </c>
    </row>
    <row r="1374" spans="1:2" x14ac:dyDescent="0.25">
      <c r="A1374" s="7" t="s">
        <v>8219</v>
      </c>
      <c r="B1374" s="7">
        <v>143</v>
      </c>
    </row>
    <row r="1375" spans="1:2" x14ac:dyDescent="0.25">
      <c r="A1375" s="7" t="s">
        <v>8219</v>
      </c>
      <c r="B1375" s="7">
        <v>1420</v>
      </c>
    </row>
    <row r="1376" spans="1:2" x14ac:dyDescent="0.25">
      <c r="A1376" s="7" t="s">
        <v>8219</v>
      </c>
      <c r="B1376" s="7">
        <v>305</v>
      </c>
    </row>
    <row r="1377" spans="1:2" x14ac:dyDescent="0.25">
      <c r="A1377" s="7" t="s">
        <v>8219</v>
      </c>
      <c r="B1377" s="7">
        <v>551</v>
      </c>
    </row>
    <row r="1378" spans="1:2" x14ac:dyDescent="0.25">
      <c r="A1378" s="7" t="s">
        <v>8219</v>
      </c>
      <c r="B1378" s="7">
        <v>187</v>
      </c>
    </row>
    <row r="1379" spans="1:2" x14ac:dyDescent="0.25">
      <c r="A1379" s="7" t="s">
        <v>8219</v>
      </c>
      <c r="B1379" s="7">
        <v>325</v>
      </c>
    </row>
    <row r="1380" spans="1:2" x14ac:dyDescent="0.25">
      <c r="A1380" s="7" t="s">
        <v>8219</v>
      </c>
      <c r="B1380" s="7">
        <v>148</v>
      </c>
    </row>
    <row r="1381" spans="1:2" x14ac:dyDescent="0.25">
      <c r="A1381" s="7" t="s">
        <v>8219</v>
      </c>
      <c r="B1381" s="7">
        <v>69</v>
      </c>
    </row>
    <row r="1382" spans="1:2" x14ac:dyDescent="0.25">
      <c r="A1382" s="7" t="s">
        <v>8219</v>
      </c>
      <c r="B1382" s="7">
        <v>173</v>
      </c>
    </row>
    <row r="1383" spans="1:2" x14ac:dyDescent="0.25">
      <c r="A1383" s="7" t="s">
        <v>8219</v>
      </c>
      <c r="B1383" s="7">
        <v>269</v>
      </c>
    </row>
    <row r="1384" spans="1:2" x14ac:dyDescent="0.25">
      <c r="A1384" s="7" t="s">
        <v>8219</v>
      </c>
      <c r="B1384" s="7">
        <v>185</v>
      </c>
    </row>
    <row r="1385" spans="1:2" x14ac:dyDescent="0.25">
      <c r="A1385" s="7" t="s">
        <v>8219</v>
      </c>
      <c r="B1385" s="7">
        <v>176</v>
      </c>
    </row>
    <row r="1386" spans="1:2" x14ac:dyDescent="0.25">
      <c r="A1386" s="7" t="s">
        <v>8219</v>
      </c>
      <c r="B1386" s="7">
        <v>1019</v>
      </c>
    </row>
    <row r="1387" spans="1:2" x14ac:dyDescent="0.25">
      <c r="A1387" s="7" t="s">
        <v>8219</v>
      </c>
      <c r="B1387" s="7">
        <v>113</v>
      </c>
    </row>
    <row r="1388" spans="1:2" x14ac:dyDescent="0.25">
      <c r="A1388" s="7" t="s">
        <v>8219</v>
      </c>
      <c r="B1388" s="7">
        <v>404</v>
      </c>
    </row>
    <row r="1389" spans="1:2" x14ac:dyDescent="0.25">
      <c r="A1389" s="7" t="s">
        <v>8219</v>
      </c>
      <c r="B1389" s="7">
        <v>707</v>
      </c>
    </row>
    <row r="1390" spans="1:2" x14ac:dyDescent="0.25">
      <c r="A1390" s="7" t="s">
        <v>8219</v>
      </c>
      <c r="B1390" s="7">
        <v>392</v>
      </c>
    </row>
    <row r="1391" spans="1:2" x14ac:dyDescent="0.25">
      <c r="A1391" s="7" t="s">
        <v>8219</v>
      </c>
      <c r="B1391" s="7">
        <v>23</v>
      </c>
    </row>
    <row r="1392" spans="1:2" x14ac:dyDescent="0.25">
      <c r="A1392" s="7" t="s">
        <v>8219</v>
      </c>
      <c r="B1392" s="7">
        <v>682</v>
      </c>
    </row>
    <row r="1393" spans="1:2" x14ac:dyDescent="0.25">
      <c r="A1393" s="7" t="s">
        <v>8219</v>
      </c>
      <c r="B1393" s="7">
        <v>37</v>
      </c>
    </row>
    <row r="1394" spans="1:2" x14ac:dyDescent="0.25">
      <c r="A1394" s="7" t="s">
        <v>8219</v>
      </c>
      <c r="B1394" s="7">
        <v>146</v>
      </c>
    </row>
    <row r="1395" spans="1:2" x14ac:dyDescent="0.25">
      <c r="A1395" s="7" t="s">
        <v>8219</v>
      </c>
      <c r="B1395" s="7">
        <v>119</v>
      </c>
    </row>
    <row r="1396" spans="1:2" x14ac:dyDescent="0.25">
      <c r="A1396" s="7" t="s">
        <v>8219</v>
      </c>
      <c r="B1396" s="7">
        <v>163</v>
      </c>
    </row>
    <row r="1397" spans="1:2" x14ac:dyDescent="0.25">
      <c r="A1397" s="7" t="s">
        <v>8219</v>
      </c>
      <c r="B1397" s="7">
        <v>339</v>
      </c>
    </row>
    <row r="1398" spans="1:2" x14ac:dyDescent="0.25">
      <c r="A1398" s="7" t="s">
        <v>8219</v>
      </c>
      <c r="B1398" s="7">
        <v>58</v>
      </c>
    </row>
    <row r="1399" spans="1:2" x14ac:dyDescent="0.25">
      <c r="A1399" s="7" t="s">
        <v>8219</v>
      </c>
      <c r="B1399" s="7">
        <v>456</v>
      </c>
    </row>
    <row r="1400" spans="1:2" x14ac:dyDescent="0.25">
      <c r="A1400" s="7" t="s">
        <v>8219</v>
      </c>
      <c r="B1400" s="7">
        <v>15</v>
      </c>
    </row>
    <row r="1401" spans="1:2" x14ac:dyDescent="0.25">
      <c r="A1401" s="7" t="s">
        <v>8219</v>
      </c>
      <c r="B1401" s="7">
        <v>191</v>
      </c>
    </row>
    <row r="1402" spans="1:2" x14ac:dyDescent="0.25">
      <c r="A1402" s="7" t="s">
        <v>8219</v>
      </c>
      <c r="B1402" s="7">
        <v>17</v>
      </c>
    </row>
    <row r="1403" spans="1:2" x14ac:dyDescent="0.25">
      <c r="A1403" s="7" t="s">
        <v>8219</v>
      </c>
      <c r="B1403" s="7">
        <v>28</v>
      </c>
    </row>
    <row r="1404" spans="1:2" x14ac:dyDescent="0.25">
      <c r="A1404" s="7" t="s">
        <v>8219</v>
      </c>
      <c r="B1404" s="7">
        <v>18</v>
      </c>
    </row>
    <row r="1405" spans="1:2" x14ac:dyDescent="0.25">
      <c r="A1405" s="7" t="s">
        <v>8219</v>
      </c>
      <c r="B1405" s="7">
        <v>61</v>
      </c>
    </row>
    <row r="1406" spans="1:2" x14ac:dyDescent="0.25">
      <c r="A1406" s="7" t="s">
        <v>8219</v>
      </c>
      <c r="B1406" s="7">
        <v>108</v>
      </c>
    </row>
    <row r="1407" spans="1:2" x14ac:dyDescent="0.25">
      <c r="A1407" s="7" t="s">
        <v>8219</v>
      </c>
      <c r="B1407" s="7">
        <v>142</v>
      </c>
    </row>
    <row r="1408" spans="1:2" x14ac:dyDescent="0.25">
      <c r="A1408" s="7" t="s">
        <v>8219</v>
      </c>
      <c r="B1408" s="7">
        <v>74</v>
      </c>
    </row>
    <row r="1409" spans="1:2" x14ac:dyDescent="0.25">
      <c r="A1409" s="7" t="s">
        <v>8219</v>
      </c>
      <c r="B1409" s="7">
        <v>38</v>
      </c>
    </row>
    <row r="1410" spans="1:2" x14ac:dyDescent="0.25">
      <c r="A1410" s="7" t="s">
        <v>8219</v>
      </c>
      <c r="B1410" s="7">
        <v>20</v>
      </c>
    </row>
    <row r="1411" spans="1:2" x14ac:dyDescent="0.25">
      <c r="A1411" s="7" t="s">
        <v>8219</v>
      </c>
      <c r="B1411" s="7">
        <v>24</v>
      </c>
    </row>
    <row r="1412" spans="1:2" x14ac:dyDescent="0.25">
      <c r="A1412" s="7" t="s">
        <v>8219</v>
      </c>
      <c r="B1412" s="7">
        <v>66</v>
      </c>
    </row>
    <row r="1413" spans="1:2" x14ac:dyDescent="0.25">
      <c r="A1413" s="7" t="s">
        <v>8219</v>
      </c>
      <c r="B1413" s="7">
        <v>28</v>
      </c>
    </row>
    <row r="1414" spans="1:2" x14ac:dyDescent="0.25">
      <c r="A1414" s="7" t="s">
        <v>8219</v>
      </c>
      <c r="B1414" s="7">
        <v>24</v>
      </c>
    </row>
    <row r="1415" spans="1:2" x14ac:dyDescent="0.25">
      <c r="A1415" s="7" t="s">
        <v>8219</v>
      </c>
      <c r="B1415" s="7">
        <v>73</v>
      </c>
    </row>
    <row r="1416" spans="1:2" x14ac:dyDescent="0.25">
      <c r="A1416" s="7" t="s">
        <v>8219</v>
      </c>
      <c r="B1416" s="7">
        <v>3</v>
      </c>
    </row>
    <row r="1417" spans="1:2" x14ac:dyDescent="0.25">
      <c r="A1417" s="7" t="s">
        <v>8219</v>
      </c>
      <c r="B1417" s="7">
        <v>20</v>
      </c>
    </row>
    <row r="1418" spans="1:2" x14ac:dyDescent="0.25">
      <c r="A1418" s="7" t="s">
        <v>8219</v>
      </c>
      <c r="B1418" s="7">
        <v>21</v>
      </c>
    </row>
    <row r="1419" spans="1:2" x14ac:dyDescent="0.25">
      <c r="A1419" s="7" t="s">
        <v>8219</v>
      </c>
      <c r="B1419" s="7">
        <v>94</v>
      </c>
    </row>
    <row r="1420" spans="1:2" x14ac:dyDescent="0.25">
      <c r="A1420" s="7" t="s">
        <v>8219</v>
      </c>
      <c r="B1420" s="7">
        <v>139</v>
      </c>
    </row>
    <row r="1421" spans="1:2" x14ac:dyDescent="0.25">
      <c r="A1421" s="7" t="s">
        <v>8219</v>
      </c>
      <c r="B1421" s="7">
        <v>130</v>
      </c>
    </row>
    <row r="1422" spans="1:2" x14ac:dyDescent="0.25">
      <c r="A1422" s="7" t="s">
        <v>8219</v>
      </c>
      <c r="B1422" s="7">
        <v>31</v>
      </c>
    </row>
    <row r="1423" spans="1:2" x14ac:dyDescent="0.25">
      <c r="A1423" s="7" t="s">
        <v>8219</v>
      </c>
      <c r="B1423" s="7">
        <v>13</v>
      </c>
    </row>
    <row r="1424" spans="1:2" x14ac:dyDescent="0.25">
      <c r="A1424" s="7" t="s">
        <v>8219</v>
      </c>
      <c r="B1424" s="7">
        <v>90</v>
      </c>
    </row>
    <row r="1425" spans="1:2" x14ac:dyDescent="0.25">
      <c r="A1425" s="7" t="s">
        <v>8219</v>
      </c>
      <c r="B1425" s="7">
        <v>141</v>
      </c>
    </row>
    <row r="1426" spans="1:2" x14ac:dyDescent="0.25">
      <c r="A1426" s="7" t="s">
        <v>8219</v>
      </c>
      <c r="B1426" s="7">
        <v>23</v>
      </c>
    </row>
    <row r="1427" spans="1:2" x14ac:dyDescent="0.25">
      <c r="A1427" s="7" t="s">
        <v>8219</v>
      </c>
      <c r="B1427" s="7">
        <v>18</v>
      </c>
    </row>
    <row r="1428" spans="1:2" x14ac:dyDescent="0.25">
      <c r="A1428" s="7" t="s">
        <v>8219</v>
      </c>
      <c r="B1428" s="7">
        <v>76</v>
      </c>
    </row>
    <row r="1429" spans="1:2" x14ac:dyDescent="0.25">
      <c r="A1429" s="7" t="s">
        <v>8219</v>
      </c>
      <c r="B1429" s="7">
        <v>93</v>
      </c>
    </row>
    <row r="1430" spans="1:2" x14ac:dyDescent="0.25">
      <c r="A1430" s="7" t="s">
        <v>8219</v>
      </c>
      <c r="B1430" s="7">
        <v>69</v>
      </c>
    </row>
    <row r="1431" spans="1:2" x14ac:dyDescent="0.25">
      <c r="A1431" s="7" t="s">
        <v>8219</v>
      </c>
      <c r="B1431" s="7">
        <v>21</v>
      </c>
    </row>
    <row r="1432" spans="1:2" x14ac:dyDescent="0.25">
      <c r="A1432" s="7" t="s">
        <v>8219</v>
      </c>
      <c r="B1432" s="7">
        <v>57</v>
      </c>
    </row>
    <row r="1433" spans="1:2" x14ac:dyDescent="0.25">
      <c r="A1433" s="7" t="s">
        <v>8219</v>
      </c>
      <c r="B1433" s="7">
        <v>108</v>
      </c>
    </row>
    <row r="1434" spans="1:2" x14ac:dyDescent="0.25">
      <c r="A1434" s="7" t="s">
        <v>8219</v>
      </c>
      <c r="B1434" s="7">
        <v>83</v>
      </c>
    </row>
    <row r="1435" spans="1:2" x14ac:dyDescent="0.25">
      <c r="A1435" s="7" t="s">
        <v>8219</v>
      </c>
      <c r="B1435" s="7">
        <v>96</v>
      </c>
    </row>
    <row r="1436" spans="1:2" x14ac:dyDescent="0.25">
      <c r="A1436" s="7" t="s">
        <v>8219</v>
      </c>
      <c r="B1436" s="7">
        <v>64</v>
      </c>
    </row>
    <row r="1437" spans="1:2" x14ac:dyDescent="0.25">
      <c r="A1437" s="7" t="s">
        <v>8219</v>
      </c>
      <c r="B1437" s="7">
        <v>14</v>
      </c>
    </row>
    <row r="1438" spans="1:2" x14ac:dyDescent="0.25">
      <c r="A1438" s="7" t="s">
        <v>8219</v>
      </c>
      <c r="B1438" s="7">
        <v>169</v>
      </c>
    </row>
    <row r="1439" spans="1:2" x14ac:dyDescent="0.25">
      <c r="A1439" s="7" t="s">
        <v>8219</v>
      </c>
      <c r="B1439" s="7">
        <v>33</v>
      </c>
    </row>
    <row r="1440" spans="1:2" x14ac:dyDescent="0.25">
      <c r="A1440" s="7" t="s">
        <v>8219</v>
      </c>
      <c r="B1440" s="7">
        <v>102</v>
      </c>
    </row>
    <row r="1441" spans="1:2" x14ac:dyDescent="0.25">
      <c r="A1441" s="7" t="s">
        <v>8219</v>
      </c>
      <c r="B1441" s="7">
        <v>104</v>
      </c>
    </row>
    <row r="1442" spans="1:2" x14ac:dyDescent="0.25">
      <c r="A1442" s="7" t="s">
        <v>8219</v>
      </c>
      <c r="B1442" s="7">
        <v>20</v>
      </c>
    </row>
    <row r="1443" spans="1:2" x14ac:dyDescent="0.25">
      <c r="A1443" s="7" t="s">
        <v>8219</v>
      </c>
      <c r="B1443" s="7">
        <v>35</v>
      </c>
    </row>
    <row r="1444" spans="1:2" x14ac:dyDescent="0.25">
      <c r="A1444" s="7" t="s">
        <v>8219</v>
      </c>
      <c r="B1444" s="7">
        <v>94</v>
      </c>
    </row>
    <row r="1445" spans="1:2" x14ac:dyDescent="0.25">
      <c r="A1445" s="7" t="s">
        <v>8219</v>
      </c>
      <c r="B1445" s="7">
        <v>14</v>
      </c>
    </row>
    <row r="1446" spans="1:2" x14ac:dyDescent="0.25">
      <c r="A1446" s="7" t="s">
        <v>8219</v>
      </c>
      <c r="B1446" s="7">
        <v>15</v>
      </c>
    </row>
    <row r="1447" spans="1:2" x14ac:dyDescent="0.25">
      <c r="A1447" s="7" t="s">
        <v>8219</v>
      </c>
      <c r="B1447" s="7">
        <v>51</v>
      </c>
    </row>
    <row r="1448" spans="1:2" x14ac:dyDescent="0.25">
      <c r="A1448" s="7" t="s">
        <v>8219</v>
      </c>
      <c r="B1448" s="7">
        <v>19</v>
      </c>
    </row>
    <row r="1449" spans="1:2" x14ac:dyDescent="0.25">
      <c r="A1449" s="7" t="s">
        <v>8219</v>
      </c>
      <c r="B1449" s="7">
        <v>23</v>
      </c>
    </row>
    <row r="1450" spans="1:2" x14ac:dyDescent="0.25">
      <c r="A1450" s="7" t="s">
        <v>8219</v>
      </c>
      <c r="B1450" s="7">
        <v>97</v>
      </c>
    </row>
    <row r="1451" spans="1:2" x14ac:dyDescent="0.25">
      <c r="A1451" s="7" t="s">
        <v>8219</v>
      </c>
      <c r="B1451" s="7">
        <v>76</v>
      </c>
    </row>
    <row r="1452" spans="1:2" x14ac:dyDescent="0.25">
      <c r="A1452" s="7" t="s">
        <v>8219</v>
      </c>
      <c r="B1452" s="7">
        <v>11</v>
      </c>
    </row>
    <row r="1453" spans="1:2" x14ac:dyDescent="0.25">
      <c r="A1453" s="7" t="s">
        <v>8219</v>
      </c>
      <c r="B1453" s="7">
        <v>52</v>
      </c>
    </row>
    <row r="1454" spans="1:2" x14ac:dyDescent="0.25">
      <c r="A1454" s="7" t="s">
        <v>8219</v>
      </c>
      <c r="B1454" s="7">
        <v>95</v>
      </c>
    </row>
    <row r="1455" spans="1:2" x14ac:dyDescent="0.25">
      <c r="A1455" s="7" t="s">
        <v>8219</v>
      </c>
      <c r="B1455" s="7">
        <v>35</v>
      </c>
    </row>
    <row r="1456" spans="1:2" x14ac:dyDescent="0.25">
      <c r="A1456" s="7" t="s">
        <v>8219</v>
      </c>
      <c r="B1456" s="7">
        <v>21</v>
      </c>
    </row>
    <row r="1457" spans="1:2" x14ac:dyDescent="0.25">
      <c r="A1457" s="7" t="s">
        <v>8219</v>
      </c>
      <c r="B1457" s="7">
        <v>93</v>
      </c>
    </row>
    <row r="1458" spans="1:2" x14ac:dyDescent="0.25">
      <c r="A1458" s="7" t="s">
        <v>8219</v>
      </c>
      <c r="B1458" s="7">
        <v>11</v>
      </c>
    </row>
    <row r="1459" spans="1:2" x14ac:dyDescent="0.25">
      <c r="A1459" s="7" t="s">
        <v>8219</v>
      </c>
      <c r="B1459" s="7">
        <v>21</v>
      </c>
    </row>
    <row r="1460" spans="1:2" x14ac:dyDescent="0.25">
      <c r="A1460" s="7" t="s">
        <v>8219</v>
      </c>
      <c r="B1460" s="7">
        <v>54</v>
      </c>
    </row>
    <row r="1461" spans="1:2" x14ac:dyDescent="0.25">
      <c r="A1461" s="7" t="s">
        <v>8219</v>
      </c>
      <c r="B1461" s="7">
        <v>31</v>
      </c>
    </row>
    <row r="1462" spans="1:2" x14ac:dyDescent="0.25">
      <c r="A1462" s="7" t="s">
        <v>8219</v>
      </c>
      <c r="B1462" s="7">
        <v>132</v>
      </c>
    </row>
    <row r="1463" spans="1:2" x14ac:dyDescent="0.25">
      <c r="A1463" s="7" t="s">
        <v>8219</v>
      </c>
      <c r="B1463" s="7">
        <v>3</v>
      </c>
    </row>
    <row r="1464" spans="1:2" x14ac:dyDescent="0.25">
      <c r="A1464" s="7" t="s">
        <v>8219</v>
      </c>
      <c r="B1464" s="7">
        <v>6</v>
      </c>
    </row>
    <row r="1465" spans="1:2" x14ac:dyDescent="0.25">
      <c r="A1465" s="7" t="s">
        <v>8219</v>
      </c>
      <c r="B1465" s="7">
        <v>10</v>
      </c>
    </row>
    <row r="1466" spans="1:2" x14ac:dyDescent="0.25">
      <c r="A1466" s="7" t="s">
        <v>8219</v>
      </c>
      <c r="B1466" s="7">
        <v>147</v>
      </c>
    </row>
    <row r="1467" spans="1:2" x14ac:dyDescent="0.25">
      <c r="A1467" s="7" t="s">
        <v>8219</v>
      </c>
      <c r="B1467" s="7">
        <v>199</v>
      </c>
    </row>
    <row r="1468" spans="1:2" x14ac:dyDescent="0.25">
      <c r="A1468" s="7" t="s">
        <v>8219</v>
      </c>
      <c r="B1468" s="7">
        <v>50</v>
      </c>
    </row>
    <row r="1469" spans="1:2" x14ac:dyDescent="0.25">
      <c r="A1469" s="7" t="s">
        <v>8219</v>
      </c>
      <c r="B1469" s="7">
        <v>21</v>
      </c>
    </row>
    <row r="1470" spans="1:2" x14ac:dyDescent="0.25">
      <c r="A1470" s="7" t="s">
        <v>8219</v>
      </c>
      <c r="B1470" s="7">
        <v>24</v>
      </c>
    </row>
    <row r="1471" spans="1:2" x14ac:dyDescent="0.25">
      <c r="A1471" s="7" t="s">
        <v>8219</v>
      </c>
      <c r="B1471" s="7">
        <v>32</v>
      </c>
    </row>
    <row r="1472" spans="1:2" x14ac:dyDescent="0.25">
      <c r="A1472" s="7" t="s">
        <v>8219</v>
      </c>
      <c r="B1472" s="7">
        <v>62</v>
      </c>
    </row>
    <row r="1473" spans="1:2" x14ac:dyDescent="0.25">
      <c r="A1473" s="7" t="s">
        <v>8219</v>
      </c>
      <c r="B1473" s="7">
        <v>9</v>
      </c>
    </row>
    <row r="1474" spans="1:2" x14ac:dyDescent="0.25">
      <c r="A1474" s="7" t="s">
        <v>8219</v>
      </c>
      <c r="B1474" s="7">
        <v>38</v>
      </c>
    </row>
    <row r="1475" spans="1:2" x14ac:dyDescent="0.25">
      <c r="A1475" s="7" t="s">
        <v>8219</v>
      </c>
      <c r="B1475" s="7">
        <v>54</v>
      </c>
    </row>
    <row r="1476" spans="1:2" x14ac:dyDescent="0.25">
      <c r="A1476" s="7" t="s">
        <v>8219</v>
      </c>
      <c r="B1476" s="7">
        <v>37</v>
      </c>
    </row>
    <row r="1477" spans="1:2" x14ac:dyDescent="0.25">
      <c r="A1477" s="7" t="s">
        <v>8219</v>
      </c>
      <c r="B1477" s="7">
        <v>39</v>
      </c>
    </row>
    <row r="1478" spans="1:2" x14ac:dyDescent="0.25">
      <c r="A1478" s="7" t="s">
        <v>8219</v>
      </c>
      <c r="B1478" s="7">
        <v>34</v>
      </c>
    </row>
    <row r="1479" spans="1:2" x14ac:dyDescent="0.25">
      <c r="A1479" s="7" t="s">
        <v>8219</v>
      </c>
      <c r="B1479" s="7">
        <v>55</v>
      </c>
    </row>
    <row r="1480" spans="1:2" x14ac:dyDescent="0.25">
      <c r="A1480" s="7" t="s">
        <v>8219</v>
      </c>
      <c r="B1480" s="7">
        <v>32</v>
      </c>
    </row>
    <row r="1481" spans="1:2" x14ac:dyDescent="0.25">
      <c r="A1481" s="7" t="s">
        <v>8219</v>
      </c>
      <c r="B1481" s="7">
        <v>25</v>
      </c>
    </row>
    <row r="1482" spans="1:2" x14ac:dyDescent="0.25">
      <c r="A1482" s="7" t="s">
        <v>8219</v>
      </c>
      <c r="B1482" s="7">
        <v>33</v>
      </c>
    </row>
    <row r="1483" spans="1:2" x14ac:dyDescent="0.25">
      <c r="A1483" s="7" t="s">
        <v>8219</v>
      </c>
      <c r="B1483" s="7">
        <v>108</v>
      </c>
    </row>
    <row r="1484" spans="1:2" x14ac:dyDescent="0.25">
      <c r="A1484" s="7" t="s">
        <v>8219</v>
      </c>
      <c r="B1484" s="7">
        <v>20</v>
      </c>
    </row>
    <row r="1485" spans="1:2" x14ac:dyDescent="0.25">
      <c r="A1485" s="7" t="s">
        <v>8219</v>
      </c>
      <c r="B1485" s="7">
        <v>98</v>
      </c>
    </row>
    <row r="1486" spans="1:2" x14ac:dyDescent="0.25">
      <c r="A1486" s="7" t="s">
        <v>8219</v>
      </c>
      <c r="B1486" s="7">
        <v>196</v>
      </c>
    </row>
    <row r="1487" spans="1:2" x14ac:dyDescent="0.25">
      <c r="A1487" s="7" t="s">
        <v>8219</v>
      </c>
      <c r="B1487" s="7">
        <v>39</v>
      </c>
    </row>
    <row r="1488" spans="1:2" x14ac:dyDescent="0.25">
      <c r="A1488" s="7" t="s">
        <v>8219</v>
      </c>
      <c r="B1488" s="7">
        <v>128</v>
      </c>
    </row>
    <row r="1489" spans="1:2" x14ac:dyDescent="0.25">
      <c r="A1489" s="7" t="s">
        <v>8219</v>
      </c>
      <c r="B1489" s="7">
        <v>71</v>
      </c>
    </row>
    <row r="1490" spans="1:2" x14ac:dyDescent="0.25">
      <c r="A1490" s="7" t="s">
        <v>8219</v>
      </c>
      <c r="B1490" s="7">
        <v>47</v>
      </c>
    </row>
    <row r="1491" spans="1:2" x14ac:dyDescent="0.25">
      <c r="A1491" s="7" t="s">
        <v>8219</v>
      </c>
      <c r="B1491" s="7">
        <v>17</v>
      </c>
    </row>
    <row r="1492" spans="1:2" x14ac:dyDescent="0.25">
      <c r="A1492" s="7" t="s">
        <v>8219</v>
      </c>
      <c r="B1492" s="7">
        <v>91</v>
      </c>
    </row>
    <row r="1493" spans="1:2" x14ac:dyDescent="0.25">
      <c r="A1493" s="7" t="s">
        <v>8219</v>
      </c>
      <c r="B1493" s="7">
        <v>43</v>
      </c>
    </row>
    <row r="1494" spans="1:2" x14ac:dyDescent="0.25">
      <c r="A1494" s="7" t="s">
        <v>8219</v>
      </c>
      <c r="B1494" s="7">
        <v>17</v>
      </c>
    </row>
    <row r="1495" spans="1:2" x14ac:dyDescent="0.25">
      <c r="A1495" s="7" t="s">
        <v>8219</v>
      </c>
      <c r="B1495" s="7">
        <v>33</v>
      </c>
    </row>
    <row r="1496" spans="1:2" x14ac:dyDescent="0.25">
      <c r="A1496" s="7" t="s">
        <v>8219</v>
      </c>
      <c r="B1496" s="7">
        <v>87</v>
      </c>
    </row>
    <row r="1497" spans="1:2" x14ac:dyDescent="0.25">
      <c r="A1497" s="7" t="s">
        <v>8219</v>
      </c>
      <c r="B1497" s="7">
        <v>113</v>
      </c>
    </row>
    <row r="1498" spans="1:2" x14ac:dyDescent="0.25">
      <c r="A1498" s="7" t="s">
        <v>8219</v>
      </c>
      <c r="B1498" s="7">
        <v>14</v>
      </c>
    </row>
    <row r="1499" spans="1:2" x14ac:dyDescent="0.25">
      <c r="A1499" s="7" t="s">
        <v>8219</v>
      </c>
      <c r="B1499" s="7">
        <v>30</v>
      </c>
    </row>
    <row r="1500" spans="1:2" x14ac:dyDescent="0.25">
      <c r="A1500" s="7" t="s">
        <v>8219</v>
      </c>
      <c r="B1500" s="7">
        <v>16</v>
      </c>
    </row>
    <row r="1501" spans="1:2" x14ac:dyDescent="0.25">
      <c r="A1501" s="7" t="s">
        <v>8219</v>
      </c>
      <c r="B1501" s="7">
        <v>46</v>
      </c>
    </row>
    <row r="1502" spans="1:2" x14ac:dyDescent="0.25">
      <c r="A1502" s="7" t="s">
        <v>8219</v>
      </c>
      <c r="B1502" s="7">
        <v>24</v>
      </c>
    </row>
    <row r="1503" spans="1:2" x14ac:dyDescent="0.25">
      <c r="A1503" s="7" t="s">
        <v>8219</v>
      </c>
      <c r="B1503" s="7">
        <v>97</v>
      </c>
    </row>
    <row r="1504" spans="1:2" x14ac:dyDescent="0.25">
      <c r="A1504" s="7" t="s">
        <v>8219</v>
      </c>
      <c r="B1504" s="7">
        <v>59</v>
      </c>
    </row>
    <row r="1505" spans="1:2" x14ac:dyDescent="0.25">
      <c r="A1505" s="7" t="s">
        <v>8219</v>
      </c>
      <c r="B1505" s="7">
        <v>1095</v>
      </c>
    </row>
    <row r="1506" spans="1:2" x14ac:dyDescent="0.25">
      <c r="A1506" s="7" t="s">
        <v>8219</v>
      </c>
      <c r="B1506" s="7">
        <v>218</v>
      </c>
    </row>
    <row r="1507" spans="1:2" x14ac:dyDescent="0.25">
      <c r="A1507" s="7" t="s">
        <v>8219</v>
      </c>
      <c r="B1507" s="7">
        <v>111</v>
      </c>
    </row>
    <row r="1508" spans="1:2" x14ac:dyDescent="0.25">
      <c r="A1508" s="7" t="s">
        <v>8219</v>
      </c>
      <c r="B1508" s="7">
        <v>56</v>
      </c>
    </row>
    <row r="1509" spans="1:2" x14ac:dyDescent="0.25">
      <c r="A1509" s="7" t="s">
        <v>8219</v>
      </c>
      <c r="B1509" s="7">
        <v>265</v>
      </c>
    </row>
    <row r="1510" spans="1:2" x14ac:dyDescent="0.25">
      <c r="A1510" s="7" t="s">
        <v>8219</v>
      </c>
      <c r="B1510" s="7">
        <v>28</v>
      </c>
    </row>
    <row r="1511" spans="1:2" x14ac:dyDescent="0.25">
      <c r="A1511" s="7" t="s">
        <v>8219</v>
      </c>
      <c r="B1511" s="7">
        <v>364</v>
      </c>
    </row>
    <row r="1512" spans="1:2" x14ac:dyDescent="0.25">
      <c r="A1512" s="7" t="s">
        <v>8219</v>
      </c>
      <c r="B1512" s="7">
        <v>27</v>
      </c>
    </row>
    <row r="1513" spans="1:2" x14ac:dyDescent="0.25">
      <c r="A1513" s="7" t="s">
        <v>8219</v>
      </c>
      <c r="B1513" s="7">
        <v>93</v>
      </c>
    </row>
    <row r="1514" spans="1:2" x14ac:dyDescent="0.25">
      <c r="A1514" s="7" t="s">
        <v>8219</v>
      </c>
      <c r="B1514" s="7">
        <v>64</v>
      </c>
    </row>
    <row r="1515" spans="1:2" x14ac:dyDescent="0.25">
      <c r="A1515" s="7" t="s">
        <v>8219</v>
      </c>
      <c r="B1515" s="7">
        <v>22</v>
      </c>
    </row>
    <row r="1516" spans="1:2" x14ac:dyDescent="0.25">
      <c r="A1516" s="7" t="s">
        <v>8219</v>
      </c>
      <c r="B1516" s="7">
        <v>59</v>
      </c>
    </row>
    <row r="1517" spans="1:2" x14ac:dyDescent="0.25">
      <c r="A1517" s="7" t="s">
        <v>8219</v>
      </c>
      <c r="B1517" s="7">
        <v>249</v>
      </c>
    </row>
    <row r="1518" spans="1:2" x14ac:dyDescent="0.25">
      <c r="A1518" s="7" t="s">
        <v>8219</v>
      </c>
      <c r="B1518" s="7">
        <v>392</v>
      </c>
    </row>
    <row r="1519" spans="1:2" x14ac:dyDescent="0.25">
      <c r="A1519" s="7" t="s">
        <v>8219</v>
      </c>
      <c r="B1519" s="7">
        <v>115</v>
      </c>
    </row>
    <row r="1520" spans="1:2" x14ac:dyDescent="0.25">
      <c r="A1520" s="7" t="s">
        <v>8219</v>
      </c>
      <c r="B1520" s="7">
        <v>433</v>
      </c>
    </row>
    <row r="1521" spans="1:2" x14ac:dyDescent="0.25">
      <c r="A1521" s="7" t="s">
        <v>8219</v>
      </c>
      <c r="B1521" s="7">
        <v>20</v>
      </c>
    </row>
    <row r="1522" spans="1:2" x14ac:dyDescent="0.25">
      <c r="A1522" s="7" t="s">
        <v>8219</v>
      </c>
      <c r="B1522" s="7">
        <v>8</v>
      </c>
    </row>
    <row r="1523" spans="1:2" x14ac:dyDescent="0.25">
      <c r="A1523" s="7" t="s">
        <v>8219</v>
      </c>
      <c r="B1523" s="7">
        <v>175</v>
      </c>
    </row>
    <row r="1524" spans="1:2" x14ac:dyDescent="0.25">
      <c r="A1524" s="7" t="s">
        <v>8219</v>
      </c>
      <c r="B1524" s="7">
        <v>104</v>
      </c>
    </row>
    <row r="1525" spans="1:2" x14ac:dyDescent="0.25">
      <c r="A1525" s="7" t="s">
        <v>8219</v>
      </c>
      <c r="B1525" s="7">
        <v>17</v>
      </c>
    </row>
    <row r="1526" spans="1:2" x14ac:dyDescent="0.25">
      <c r="A1526" s="7" t="s">
        <v>8219</v>
      </c>
      <c r="B1526" s="7">
        <v>277</v>
      </c>
    </row>
    <row r="1527" spans="1:2" x14ac:dyDescent="0.25">
      <c r="A1527" s="7" t="s">
        <v>8219</v>
      </c>
      <c r="B1527" s="7">
        <v>118</v>
      </c>
    </row>
    <row r="1528" spans="1:2" x14ac:dyDescent="0.25">
      <c r="A1528" s="7" t="s">
        <v>8219</v>
      </c>
      <c r="B1528" s="7">
        <v>97</v>
      </c>
    </row>
    <row r="1529" spans="1:2" x14ac:dyDescent="0.25">
      <c r="A1529" s="7" t="s">
        <v>8219</v>
      </c>
      <c r="B1529" s="7">
        <v>20</v>
      </c>
    </row>
    <row r="1530" spans="1:2" x14ac:dyDescent="0.25">
      <c r="A1530" s="7" t="s">
        <v>8219</v>
      </c>
      <c r="B1530" s="7">
        <v>26</v>
      </c>
    </row>
    <row r="1531" spans="1:2" x14ac:dyDescent="0.25">
      <c r="A1531" s="7" t="s">
        <v>8219</v>
      </c>
      <c r="B1531" s="7">
        <v>128</v>
      </c>
    </row>
    <row r="1532" spans="1:2" x14ac:dyDescent="0.25">
      <c r="A1532" s="7" t="s">
        <v>8219</v>
      </c>
      <c r="B1532" s="7">
        <v>15</v>
      </c>
    </row>
    <row r="1533" spans="1:2" x14ac:dyDescent="0.25">
      <c r="A1533" s="7" t="s">
        <v>8219</v>
      </c>
      <c r="B1533" s="7">
        <v>25</v>
      </c>
    </row>
    <row r="1534" spans="1:2" x14ac:dyDescent="0.25">
      <c r="A1534" s="7" t="s">
        <v>8219</v>
      </c>
      <c r="B1534" s="7">
        <v>55</v>
      </c>
    </row>
    <row r="1535" spans="1:2" x14ac:dyDescent="0.25">
      <c r="A1535" s="7" t="s">
        <v>8219</v>
      </c>
      <c r="B1535" s="7">
        <v>107</v>
      </c>
    </row>
    <row r="1536" spans="1:2" x14ac:dyDescent="0.25">
      <c r="A1536" s="7" t="s">
        <v>8219</v>
      </c>
      <c r="B1536" s="7">
        <v>557</v>
      </c>
    </row>
    <row r="1537" spans="1:2" x14ac:dyDescent="0.25">
      <c r="A1537" s="7" t="s">
        <v>8219</v>
      </c>
      <c r="B1537" s="7">
        <v>40</v>
      </c>
    </row>
    <row r="1538" spans="1:2" x14ac:dyDescent="0.25">
      <c r="A1538" s="7" t="s">
        <v>8219</v>
      </c>
      <c r="B1538" s="7">
        <v>36</v>
      </c>
    </row>
    <row r="1539" spans="1:2" x14ac:dyDescent="0.25">
      <c r="A1539" s="7" t="s">
        <v>8219</v>
      </c>
      <c r="B1539" s="7">
        <v>159</v>
      </c>
    </row>
    <row r="1540" spans="1:2" x14ac:dyDescent="0.25">
      <c r="A1540" s="7" t="s">
        <v>8219</v>
      </c>
      <c r="B1540" s="7">
        <v>41</v>
      </c>
    </row>
    <row r="1541" spans="1:2" x14ac:dyDescent="0.25">
      <c r="A1541" s="7" t="s">
        <v>8219</v>
      </c>
      <c r="B1541" s="7">
        <v>226</v>
      </c>
    </row>
    <row r="1542" spans="1:2" x14ac:dyDescent="0.25">
      <c r="A1542" s="7" t="s">
        <v>8219</v>
      </c>
      <c r="B1542" s="7">
        <v>30</v>
      </c>
    </row>
    <row r="1543" spans="1:2" x14ac:dyDescent="0.25">
      <c r="A1543" s="7" t="s">
        <v>8219</v>
      </c>
      <c r="B1543" s="7">
        <v>103</v>
      </c>
    </row>
    <row r="1544" spans="1:2" x14ac:dyDescent="0.25">
      <c r="A1544" s="7" t="s">
        <v>8219</v>
      </c>
      <c r="B1544" s="7">
        <v>62</v>
      </c>
    </row>
    <row r="1545" spans="1:2" x14ac:dyDescent="0.25">
      <c r="A1545" s="7" t="s">
        <v>8219</v>
      </c>
      <c r="B1545" s="7">
        <v>6</v>
      </c>
    </row>
    <row r="1546" spans="1:2" x14ac:dyDescent="0.25">
      <c r="A1546" s="7" t="s">
        <v>8219</v>
      </c>
      <c r="B1546" s="7">
        <v>182</v>
      </c>
    </row>
    <row r="1547" spans="1:2" x14ac:dyDescent="0.25">
      <c r="A1547" s="7" t="s">
        <v>8219</v>
      </c>
      <c r="B1547" s="7">
        <v>145</v>
      </c>
    </row>
    <row r="1548" spans="1:2" x14ac:dyDescent="0.25">
      <c r="A1548" s="7" t="s">
        <v>8219</v>
      </c>
      <c r="B1548" s="7">
        <v>25</v>
      </c>
    </row>
    <row r="1549" spans="1:2" x14ac:dyDescent="0.25">
      <c r="A1549" s="7" t="s">
        <v>8219</v>
      </c>
      <c r="B1549" s="7">
        <v>320</v>
      </c>
    </row>
    <row r="1550" spans="1:2" x14ac:dyDescent="0.25">
      <c r="A1550" s="7" t="s">
        <v>8219</v>
      </c>
      <c r="B1550" s="7">
        <v>99</v>
      </c>
    </row>
    <row r="1551" spans="1:2" x14ac:dyDescent="0.25">
      <c r="A1551" s="7" t="s">
        <v>8219</v>
      </c>
      <c r="B1551" s="7">
        <v>348</v>
      </c>
    </row>
    <row r="1552" spans="1:2" x14ac:dyDescent="0.25">
      <c r="A1552" s="7" t="s">
        <v>8219</v>
      </c>
      <c r="B1552" s="7">
        <v>41</v>
      </c>
    </row>
    <row r="1553" spans="1:2" x14ac:dyDescent="0.25">
      <c r="A1553" s="7" t="s">
        <v>8219</v>
      </c>
      <c r="B1553" s="7">
        <v>29</v>
      </c>
    </row>
    <row r="1554" spans="1:2" x14ac:dyDescent="0.25">
      <c r="A1554" s="7" t="s">
        <v>8219</v>
      </c>
      <c r="B1554" s="7">
        <v>25</v>
      </c>
    </row>
    <row r="1555" spans="1:2" x14ac:dyDescent="0.25">
      <c r="A1555" s="7" t="s">
        <v>8219</v>
      </c>
      <c r="B1555" s="7">
        <v>23</v>
      </c>
    </row>
    <row r="1556" spans="1:2" x14ac:dyDescent="0.25">
      <c r="A1556" s="7" t="s">
        <v>8219</v>
      </c>
      <c r="B1556" s="7">
        <v>1260</v>
      </c>
    </row>
    <row r="1557" spans="1:2" x14ac:dyDescent="0.25">
      <c r="A1557" s="7" t="s">
        <v>8219</v>
      </c>
      <c r="B1557" s="7">
        <v>307</v>
      </c>
    </row>
    <row r="1558" spans="1:2" x14ac:dyDescent="0.25">
      <c r="A1558" s="7" t="s">
        <v>8219</v>
      </c>
      <c r="B1558" s="7">
        <v>329</v>
      </c>
    </row>
    <row r="1559" spans="1:2" x14ac:dyDescent="0.25">
      <c r="A1559" s="7" t="s">
        <v>8219</v>
      </c>
      <c r="B1559" s="7">
        <v>32</v>
      </c>
    </row>
    <row r="1560" spans="1:2" x14ac:dyDescent="0.25">
      <c r="A1560" s="7" t="s">
        <v>8219</v>
      </c>
      <c r="B1560" s="7">
        <v>27</v>
      </c>
    </row>
    <row r="1561" spans="1:2" x14ac:dyDescent="0.25">
      <c r="A1561" s="7" t="s">
        <v>8219</v>
      </c>
      <c r="B1561" s="7">
        <v>236</v>
      </c>
    </row>
    <row r="1562" spans="1:2" x14ac:dyDescent="0.25">
      <c r="A1562" s="7" t="s">
        <v>8219</v>
      </c>
      <c r="B1562" s="7">
        <v>42</v>
      </c>
    </row>
    <row r="1563" spans="1:2" x14ac:dyDescent="0.25">
      <c r="A1563" s="7" t="s">
        <v>8219</v>
      </c>
      <c r="B1563" s="7">
        <v>95</v>
      </c>
    </row>
    <row r="1564" spans="1:2" x14ac:dyDescent="0.25">
      <c r="A1564" s="7" t="s">
        <v>8219</v>
      </c>
      <c r="B1564" s="7">
        <v>37</v>
      </c>
    </row>
    <row r="1565" spans="1:2" x14ac:dyDescent="0.25">
      <c r="A1565" s="7" t="s">
        <v>8219</v>
      </c>
      <c r="B1565" s="7">
        <v>128</v>
      </c>
    </row>
    <row r="1566" spans="1:2" x14ac:dyDescent="0.25">
      <c r="A1566" s="7" t="s">
        <v>8219</v>
      </c>
      <c r="B1566" s="7">
        <v>156</v>
      </c>
    </row>
    <row r="1567" spans="1:2" x14ac:dyDescent="0.25">
      <c r="A1567" s="7" t="s">
        <v>8219</v>
      </c>
      <c r="B1567" s="7">
        <v>64</v>
      </c>
    </row>
    <row r="1568" spans="1:2" x14ac:dyDescent="0.25">
      <c r="A1568" s="7" t="s">
        <v>8219</v>
      </c>
      <c r="B1568" s="7">
        <v>58</v>
      </c>
    </row>
    <row r="1569" spans="1:2" x14ac:dyDescent="0.25">
      <c r="A1569" s="7" t="s">
        <v>8219</v>
      </c>
      <c r="B1569" s="7">
        <v>20</v>
      </c>
    </row>
    <row r="1570" spans="1:2" x14ac:dyDescent="0.25">
      <c r="A1570" s="7" t="s">
        <v>8219</v>
      </c>
      <c r="B1570" s="7">
        <v>47</v>
      </c>
    </row>
    <row r="1571" spans="1:2" x14ac:dyDescent="0.25">
      <c r="A1571" s="7" t="s">
        <v>8219</v>
      </c>
      <c r="B1571" s="7">
        <v>54</v>
      </c>
    </row>
    <row r="1572" spans="1:2" x14ac:dyDescent="0.25">
      <c r="A1572" s="7" t="s">
        <v>8219</v>
      </c>
      <c r="B1572" s="7">
        <v>9</v>
      </c>
    </row>
    <row r="1573" spans="1:2" x14ac:dyDescent="0.25">
      <c r="A1573" s="7" t="s">
        <v>8219</v>
      </c>
      <c r="B1573" s="7">
        <v>213</v>
      </c>
    </row>
    <row r="1574" spans="1:2" x14ac:dyDescent="0.25">
      <c r="A1574" s="7" t="s">
        <v>8219</v>
      </c>
      <c r="B1574" s="7">
        <v>57</v>
      </c>
    </row>
    <row r="1575" spans="1:2" x14ac:dyDescent="0.25">
      <c r="A1575" s="7" t="s">
        <v>8219</v>
      </c>
      <c r="B1575" s="7">
        <v>25</v>
      </c>
    </row>
    <row r="1576" spans="1:2" x14ac:dyDescent="0.25">
      <c r="A1576" s="7" t="s">
        <v>8219</v>
      </c>
      <c r="B1576" s="7">
        <v>104</v>
      </c>
    </row>
    <row r="1577" spans="1:2" x14ac:dyDescent="0.25">
      <c r="A1577" s="7" t="s">
        <v>8219</v>
      </c>
      <c r="B1577" s="7">
        <v>34</v>
      </c>
    </row>
    <row r="1578" spans="1:2" x14ac:dyDescent="0.25">
      <c r="A1578" s="7" t="s">
        <v>8219</v>
      </c>
      <c r="B1578" s="7">
        <v>67</v>
      </c>
    </row>
    <row r="1579" spans="1:2" x14ac:dyDescent="0.25">
      <c r="A1579" s="7" t="s">
        <v>8219</v>
      </c>
      <c r="B1579" s="7">
        <v>241</v>
      </c>
    </row>
    <row r="1580" spans="1:2" x14ac:dyDescent="0.25">
      <c r="A1580" s="7" t="s">
        <v>8219</v>
      </c>
      <c r="B1580" s="7">
        <v>123</v>
      </c>
    </row>
    <row r="1581" spans="1:2" x14ac:dyDescent="0.25">
      <c r="A1581" s="7" t="s">
        <v>8219</v>
      </c>
      <c r="B1581" s="7">
        <v>302</v>
      </c>
    </row>
    <row r="1582" spans="1:2" x14ac:dyDescent="0.25">
      <c r="A1582" s="7" t="s">
        <v>8219</v>
      </c>
      <c r="B1582" s="7">
        <v>89</v>
      </c>
    </row>
    <row r="1583" spans="1:2" x14ac:dyDescent="0.25">
      <c r="A1583" s="7" t="s">
        <v>8219</v>
      </c>
      <c r="B1583" s="7">
        <v>41</v>
      </c>
    </row>
    <row r="1584" spans="1:2" x14ac:dyDescent="0.25">
      <c r="A1584" s="7" t="s">
        <v>8219</v>
      </c>
      <c r="B1584" s="7">
        <v>69</v>
      </c>
    </row>
    <row r="1585" spans="1:2" x14ac:dyDescent="0.25">
      <c r="A1585" s="7" t="s">
        <v>8219</v>
      </c>
      <c r="B1585" s="7">
        <v>52</v>
      </c>
    </row>
    <row r="1586" spans="1:2" x14ac:dyDescent="0.25">
      <c r="A1586" s="7" t="s">
        <v>8219</v>
      </c>
      <c r="B1586" s="7">
        <v>57</v>
      </c>
    </row>
    <row r="1587" spans="1:2" x14ac:dyDescent="0.25">
      <c r="A1587" s="7" t="s">
        <v>8219</v>
      </c>
      <c r="B1587" s="7">
        <v>74</v>
      </c>
    </row>
    <row r="1588" spans="1:2" x14ac:dyDescent="0.25">
      <c r="A1588" s="7" t="s">
        <v>8219</v>
      </c>
      <c r="B1588" s="7">
        <v>63</v>
      </c>
    </row>
    <row r="1589" spans="1:2" x14ac:dyDescent="0.25">
      <c r="A1589" s="7" t="s">
        <v>8219</v>
      </c>
      <c r="B1589" s="7">
        <v>72</v>
      </c>
    </row>
    <row r="1590" spans="1:2" x14ac:dyDescent="0.25">
      <c r="A1590" s="7" t="s">
        <v>8219</v>
      </c>
      <c r="B1590" s="7">
        <v>71</v>
      </c>
    </row>
    <row r="1591" spans="1:2" x14ac:dyDescent="0.25">
      <c r="A1591" s="7" t="s">
        <v>8219</v>
      </c>
      <c r="B1591" s="7">
        <v>21</v>
      </c>
    </row>
    <row r="1592" spans="1:2" x14ac:dyDescent="0.25">
      <c r="A1592" s="7" t="s">
        <v>8219</v>
      </c>
      <c r="B1592" s="7">
        <v>930</v>
      </c>
    </row>
    <row r="1593" spans="1:2" x14ac:dyDescent="0.25">
      <c r="A1593" s="7" t="s">
        <v>8219</v>
      </c>
      <c r="B1593" s="7">
        <v>55</v>
      </c>
    </row>
    <row r="1594" spans="1:2" x14ac:dyDescent="0.25">
      <c r="A1594" s="7" t="s">
        <v>8219</v>
      </c>
      <c r="B1594" s="7">
        <v>61</v>
      </c>
    </row>
    <row r="1595" spans="1:2" x14ac:dyDescent="0.25">
      <c r="A1595" s="7" t="s">
        <v>8219</v>
      </c>
      <c r="B1595" s="7">
        <v>82</v>
      </c>
    </row>
    <row r="1596" spans="1:2" x14ac:dyDescent="0.25">
      <c r="A1596" s="7" t="s">
        <v>8219</v>
      </c>
      <c r="B1596" s="7">
        <v>71</v>
      </c>
    </row>
    <row r="1597" spans="1:2" x14ac:dyDescent="0.25">
      <c r="A1597" s="7" t="s">
        <v>8219</v>
      </c>
      <c r="B1597" s="7">
        <v>117</v>
      </c>
    </row>
    <row r="1598" spans="1:2" x14ac:dyDescent="0.25">
      <c r="A1598" s="7" t="s">
        <v>8219</v>
      </c>
      <c r="B1598" s="7">
        <v>29</v>
      </c>
    </row>
    <row r="1599" spans="1:2" x14ac:dyDescent="0.25">
      <c r="A1599" s="7" t="s">
        <v>8219</v>
      </c>
      <c r="B1599" s="7">
        <v>74</v>
      </c>
    </row>
    <row r="1600" spans="1:2" x14ac:dyDescent="0.25">
      <c r="A1600" s="7" t="s">
        <v>8219</v>
      </c>
      <c r="B1600" s="7">
        <v>23</v>
      </c>
    </row>
    <row r="1601" spans="1:2" x14ac:dyDescent="0.25">
      <c r="A1601" s="7" t="s">
        <v>8219</v>
      </c>
      <c r="B1601" s="7">
        <v>60</v>
      </c>
    </row>
    <row r="1602" spans="1:2" x14ac:dyDescent="0.25">
      <c r="A1602" s="7" t="s">
        <v>8219</v>
      </c>
      <c r="B1602" s="7">
        <v>55</v>
      </c>
    </row>
    <row r="1603" spans="1:2" x14ac:dyDescent="0.25">
      <c r="A1603" s="7" t="s">
        <v>8219</v>
      </c>
      <c r="B1603" s="7">
        <v>51</v>
      </c>
    </row>
    <row r="1604" spans="1:2" x14ac:dyDescent="0.25">
      <c r="A1604" s="7" t="s">
        <v>8219</v>
      </c>
      <c r="B1604" s="7">
        <v>78</v>
      </c>
    </row>
    <row r="1605" spans="1:2" x14ac:dyDescent="0.25">
      <c r="A1605" s="7" t="s">
        <v>8219</v>
      </c>
      <c r="B1605" s="7">
        <v>62</v>
      </c>
    </row>
    <row r="1606" spans="1:2" x14ac:dyDescent="0.25">
      <c r="A1606" s="7" t="s">
        <v>8219</v>
      </c>
      <c r="B1606" s="7">
        <v>45</v>
      </c>
    </row>
    <row r="1607" spans="1:2" x14ac:dyDescent="0.25">
      <c r="A1607" s="7" t="s">
        <v>8219</v>
      </c>
      <c r="B1607" s="7">
        <v>15</v>
      </c>
    </row>
    <row r="1608" spans="1:2" x14ac:dyDescent="0.25">
      <c r="A1608" s="7" t="s">
        <v>8219</v>
      </c>
      <c r="B1608" s="7">
        <v>151</v>
      </c>
    </row>
    <row r="1609" spans="1:2" x14ac:dyDescent="0.25">
      <c r="A1609" s="7" t="s">
        <v>8219</v>
      </c>
      <c r="B1609" s="7">
        <v>68</v>
      </c>
    </row>
    <row r="1610" spans="1:2" x14ac:dyDescent="0.25">
      <c r="A1610" s="7" t="s">
        <v>8219</v>
      </c>
      <c r="B1610" s="7">
        <v>46</v>
      </c>
    </row>
    <row r="1611" spans="1:2" x14ac:dyDescent="0.25">
      <c r="A1611" s="7" t="s">
        <v>8219</v>
      </c>
      <c r="B1611" s="7">
        <v>24</v>
      </c>
    </row>
    <row r="1612" spans="1:2" x14ac:dyDescent="0.25">
      <c r="A1612" s="7" t="s">
        <v>8219</v>
      </c>
      <c r="B1612" s="7">
        <v>70</v>
      </c>
    </row>
    <row r="1613" spans="1:2" x14ac:dyDescent="0.25">
      <c r="A1613" s="7" t="s">
        <v>8219</v>
      </c>
      <c r="B1613" s="7">
        <v>244</v>
      </c>
    </row>
    <row r="1614" spans="1:2" x14ac:dyDescent="0.25">
      <c r="A1614" s="7" t="s">
        <v>8219</v>
      </c>
      <c r="B1614" s="7">
        <v>82</v>
      </c>
    </row>
    <row r="1615" spans="1:2" x14ac:dyDescent="0.25">
      <c r="A1615" s="7" t="s">
        <v>8219</v>
      </c>
      <c r="B1615" s="7">
        <v>226</v>
      </c>
    </row>
    <row r="1616" spans="1:2" x14ac:dyDescent="0.25">
      <c r="A1616" s="7" t="s">
        <v>8219</v>
      </c>
      <c r="B1616" s="7">
        <v>60</v>
      </c>
    </row>
    <row r="1617" spans="1:2" x14ac:dyDescent="0.25">
      <c r="A1617" s="7" t="s">
        <v>8219</v>
      </c>
      <c r="B1617" s="7">
        <v>322</v>
      </c>
    </row>
    <row r="1618" spans="1:2" x14ac:dyDescent="0.25">
      <c r="A1618" s="7" t="s">
        <v>8219</v>
      </c>
      <c r="B1618" s="7">
        <v>94</v>
      </c>
    </row>
    <row r="1619" spans="1:2" x14ac:dyDescent="0.25">
      <c r="A1619" s="7" t="s">
        <v>8219</v>
      </c>
      <c r="B1619" s="7">
        <v>47</v>
      </c>
    </row>
    <row r="1620" spans="1:2" x14ac:dyDescent="0.25">
      <c r="A1620" s="7" t="s">
        <v>8219</v>
      </c>
      <c r="B1620" s="7">
        <v>115</v>
      </c>
    </row>
    <row r="1621" spans="1:2" x14ac:dyDescent="0.25">
      <c r="A1621" s="7" t="s">
        <v>8219</v>
      </c>
      <c r="B1621" s="7">
        <v>134</v>
      </c>
    </row>
    <row r="1622" spans="1:2" x14ac:dyDescent="0.25">
      <c r="A1622" s="7" t="s">
        <v>8219</v>
      </c>
      <c r="B1622" s="7">
        <v>35</v>
      </c>
    </row>
    <row r="1623" spans="1:2" x14ac:dyDescent="0.25">
      <c r="A1623" s="7" t="s">
        <v>8219</v>
      </c>
      <c r="B1623" s="7">
        <v>104</v>
      </c>
    </row>
    <row r="1624" spans="1:2" x14ac:dyDescent="0.25">
      <c r="A1624" s="7" t="s">
        <v>8219</v>
      </c>
      <c r="B1624" s="7">
        <v>184</v>
      </c>
    </row>
    <row r="1625" spans="1:2" x14ac:dyDescent="0.25">
      <c r="A1625" s="7" t="s">
        <v>8219</v>
      </c>
      <c r="B1625" s="7">
        <v>119</v>
      </c>
    </row>
    <row r="1626" spans="1:2" x14ac:dyDescent="0.25">
      <c r="A1626" s="7" t="s">
        <v>8219</v>
      </c>
      <c r="B1626" s="7">
        <v>59</v>
      </c>
    </row>
    <row r="1627" spans="1:2" x14ac:dyDescent="0.25">
      <c r="A1627" s="7" t="s">
        <v>8219</v>
      </c>
      <c r="B1627" s="7">
        <v>113</v>
      </c>
    </row>
    <row r="1628" spans="1:2" x14ac:dyDescent="0.25">
      <c r="A1628" s="7" t="s">
        <v>8219</v>
      </c>
      <c r="B1628" s="7">
        <v>84</v>
      </c>
    </row>
    <row r="1629" spans="1:2" x14ac:dyDescent="0.25">
      <c r="A1629" s="7" t="s">
        <v>8219</v>
      </c>
      <c r="B1629" s="7">
        <v>74</v>
      </c>
    </row>
    <row r="1630" spans="1:2" x14ac:dyDescent="0.25">
      <c r="A1630" s="7" t="s">
        <v>8219</v>
      </c>
      <c r="B1630" s="7">
        <v>216</v>
      </c>
    </row>
    <row r="1631" spans="1:2" x14ac:dyDescent="0.25">
      <c r="A1631" s="7" t="s">
        <v>8219</v>
      </c>
      <c r="B1631" s="7">
        <v>39</v>
      </c>
    </row>
    <row r="1632" spans="1:2" x14ac:dyDescent="0.25">
      <c r="A1632" s="7" t="s">
        <v>8219</v>
      </c>
      <c r="B1632" s="7">
        <v>21</v>
      </c>
    </row>
    <row r="1633" spans="1:2" x14ac:dyDescent="0.25">
      <c r="A1633" s="7" t="s">
        <v>8219</v>
      </c>
      <c r="B1633" s="7">
        <v>30</v>
      </c>
    </row>
    <row r="1634" spans="1:2" x14ac:dyDescent="0.25">
      <c r="A1634" s="7" t="s">
        <v>8219</v>
      </c>
      <c r="B1634" s="7">
        <v>37</v>
      </c>
    </row>
    <row r="1635" spans="1:2" x14ac:dyDescent="0.25">
      <c r="A1635" s="7" t="s">
        <v>8219</v>
      </c>
      <c r="B1635" s="7">
        <v>202</v>
      </c>
    </row>
    <row r="1636" spans="1:2" x14ac:dyDescent="0.25">
      <c r="A1636" s="7" t="s">
        <v>8219</v>
      </c>
      <c r="B1636" s="7">
        <v>37</v>
      </c>
    </row>
    <row r="1637" spans="1:2" x14ac:dyDescent="0.25">
      <c r="A1637" s="7" t="s">
        <v>8219</v>
      </c>
      <c r="B1637" s="7">
        <v>28</v>
      </c>
    </row>
    <row r="1638" spans="1:2" x14ac:dyDescent="0.25">
      <c r="A1638" s="7" t="s">
        <v>8219</v>
      </c>
      <c r="B1638" s="7">
        <v>26</v>
      </c>
    </row>
    <row r="1639" spans="1:2" x14ac:dyDescent="0.25">
      <c r="A1639" s="7" t="s">
        <v>8219</v>
      </c>
      <c r="B1639" s="7">
        <v>61</v>
      </c>
    </row>
    <row r="1640" spans="1:2" x14ac:dyDescent="0.25">
      <c r="A1640" s="7" t="s">
        <v>8219</v>
      </c>
      <c r="B1640" s="7">
        <v>115</v>
      </c>
    </row>
    <row r="1641" spans="1:2" x14ac:dyDescent="0.25">
      <c r="A1641" s="7" t="s">
        <v>8219</v>
      </c>
      <c r="B1641" s="7">
        <v>181</v>
      </c>
    </row>
    <row r="1642" spans="1:2" x14ac:dyDescent="0.25">
      <c r="A1642" s="7" t="s">
        <v>8219</v>
      </c>
      <c r="B1642" s="7">
        <v>110</v>
      </c>
    </row>
    <row r="1643" spans="1:2" x14ac:dyDescent="0.25">
      <c r="A1643" s="7" t="s">
        <v>8219</v>
      </c>
      <c r="B1643" s="7">
        <v>269</v>
      </c>
    </row>
    <row r="1644" spans="1:2" x14ac:dyDescent="0.25">
      <c r="A1644" s="7" t="s">
        <v>8219</v>
      </c>
      <c r="B1644" s="7">
        <v>79</v>
      </c>
    </row>
    <row r="1645" spans="1:2" x14ac:dyDescent="0.25">
      <c r="A1645" s="7" t="s">
        <v>8219</v>
      </c>
      <c r="B1645" s="7">
        <v>104</v>
      </c>
    </row>
    <row r="1646" spans="1:2" x14ac:dyDescent="0.25">
      <c r="A1646" s="7" t="s">
        <v>8219</v>
      </c>
      <c r="B1646" s="7">
        <v>34</v>
      </c>
    </row>
    <row r="1647" spans="1:2" x14ac:dyDescent="0.25">
      <c r="A1647" s="7" t="s">
        <v>8219</v>
      </c>
      <c r="B1647" s="7">
        <v>167</v>
      </c>
    </row>
    <row r="1648" spans="1:2" x14ac:dyDescent="0.25">
      <c r="A1648" s="7" t="s">
        <v>8219</v>
      </c>
      <c r="B1648" s="7">
        <v>183</v>
      </c>
    </row>
    <row r="1649" spans="1:2" x14ac:dyDescent="0.25">
      <c r="A1649" s="7" t="s">
        <v>8219</v>
      </c>
      <c r="B1649" s="7">
        <v>71</v>
      </c>
    </row>
    <row r="1650" spans="1:2" x14ac:dyDescent="0.25">
      <c r="A1650" s="7" t="s">
        <v>8219</v>
      </c>
      <c r="B1650" s="7">
        <v>69</v>
      </c>
    </row>
    <row r="1651" spans="1:2" x14ac:dyDescent="0.25">
      <c r="A1651" s="7" t="s">
        <v>8219</v>
      </c>
      <c r="B1651" s="7">
        <v>270</v>
      </c>
    </row>
    <row r="1652" spans="1:2" x14ac:dyDescent="0.25">
      <c r="A1652" s="7" t="s">
        <v>8219</v>
      </c>
      <c r="B1652" s="7">
        <v>193</v>
      </c>
    </row>
    <row r="1653" spans="1:2" x14ac:dyDescent="0.25">
      <c r="A1653" s="7" t="s">
        <v>8219</v>
      </c>
      <c r="B1653" s="7">
        <v>57</v>
      </c>
    </row>
    <row r="1654" spans="1:2" x14ac:dyDescent="0.25">
      <c r="A1654" s="7" t="s">
        <v>8219</v>
      </c>
      <c r="B1654" s="7">
        <v>200</v>
      </c>
    </row>
    <row r="1655" spans="1:2" x14ac:dyDescent="0.25">
      <c r="A1655" s="7" t="s">
        <v>8219</v>
      </c>
      <c r="B1655" s="7">
        <v>88</v>
      </c>
    </row>
    <row r="1656" spans="1:2" x14ac:dyDescent="0.25">
      <c r="A1656" s="7" t="s">
        <v>8219</v>
      </c>
      <c r="B1656" s="7">
        <v>213</v>
      </c>
    </row>
    <row r="1657" spans="1:2" x14ac:dyDescent="0.25">
      <c r="A1657" s="7" t="s">
        <v>8219</v>
      </c>
      <c r="B1657" s="7">
        <v>20</v>
      </c>
    </row>
    <row r="1658" spans="1:2" x14ac:dyDescent="0.25">
      <c r="A1658" s="7" t="s">
        <v>8219</v>
      </c>
      <c r="B1658" s="7">
        <v>50</v>
      </c>
    </row>
    <row r="1659" spans="1:2" x14ac:dyDescent="0.25">
      <c r="A1659" s="7" t="s">
        <v>8219</v>
      </c>
      <c r="B1659" s="7">
        <v>115</v>
      </c>
    </row>
    <row r="1660" spans="1:2" x14ac:dyDescent="0.25">
      <c r="A1660" s="7" t="s">
        <v>8219</v>
      </c>
      <c r="B1660" s="7">
        <v>186</v>
      </c>
    </row>
    <row r="1661" spans="1:2" x14ac:dyDescent="0.25">
      <c r="A1661" s="7" t="s">
        <v>8219</v>
      </c>
      <c r="B1661" s="7">
        <v>18</v>
      </c>
    </row>
    <row r="1662" spans="1:2" x14ac:dyDescent="0.25">
      <c r="A1662" s="7" t="s">
        <v>8219</v>
      </c>
      <c r="B1662" s="7">
        <v>176</v>
      </c>
    </row>
    <row r="1663" spans="1:2" x14ac:dyDescent="0.25">
      <c r="A1663" s="7" t="s">
        <v>8219</v>
      </c>
      <c r="B1663" s="7">
        <v>41</v>
      </c>
    </row>
    <row r="1664" spans="1:2" x14ac:dyDescent="0.25">
      <c r="A1664" s="7" t="s">
        <v>8219</v>
      </c>
      <c r="B1664" s="7">
        <v>75</v>
      </c>
    </row>
    <row r="1665" spans="1:2" x14ac:dyDescent="0.25">
      <c r="A1665" s="7" t="s">
        <v>8219</v>
      </c>
      <c r="B1665" s="7">
        <v>97</v>
      </c>
    </row>
    <row r="1666" spans="1:2" x14ac:dyDescent="0.25">
      <c r="A1666" s="7" t="s">
        <v>8219</v>
      </c>
      <c r="B1666" s="7">
        <v>73</v>
      </c>
    </row>
    <row r="1667" spans="1:2" x14ac:dyDescent="0.25">
      <c r="A1667" s="7" t="s">
        <v>8219</v>
      </c>
      <c r="B1667" s="7">
        <v>49</v>
      </c>
    </row>
    <row r="1668" spans="1:2" x14ac:dyDescent="0.25">
      <c r="A1668" s="7" t="s">
        <v>8219</v>
      </c>
      <c r="B1668" s="7">
        <v>134</v>
      </c>
    </row>
    <row r="1669" spans="1:2" x14ac:dyDescent="0.25">
      <c r="A1669" s="7" t="s">
        <v>8219</v>
      </c>
      <c r="B1669" s="7">
        <v>68</v>
      </c>
    </row>
    <row r="1670" spans="1:2" x14ac:dyDescent="0.25">
      <c r="A1670" s="7" t="s">
        <v>8219</v>
      </c>
      <c r="B1670" s="7">
        <v>49</v>
      </c>
    </row>
    <row r="1671" spans="1:2" x14ac:dyDescent="0.25">
      <c r="A1671" s="7" t="s">
        <v>8219</v>
      </c>
      <c r="B1671" s="7">
        <v>63</v>
      </c>
    </row>
    <row r="1672" spans="1:2" x14ac:dyDescent="0.25">
      <c r="A1672" s="7" t="s">
        <v>8219</v>
      </c>
      <c r="B1672" s="7">
        <v>163</v>
      </c>
    </row>
    <row r="1673" spans="1:2" x14ac:dyDescent="0.25">
      <c r="A1673" s="7" t="s">
        <v>8219</v>
      </c>
      <c r="B1673" s="7">
        <v>288</v>
      </c>
    </row>
    <row r="1674" spans="1:2" x14ac:dyDescent="0.25">
      <c r="A1674" s="7" t="s">
        <v>8219</v>
      </c>
      <c r="B1674" s="7">
        <v>42</v>
      </c>
    </row>
    <row r="1675" spans="1:2" x14ac:dyDescent="0.25">
      <c r="A1675" s="7" t="s">
        <v>8219</v>
      </c>
      <c r="B1675" s="7">
        <v>70</v>
      </c>
    </row>
    <row r="1676" spans="1:2" x14ac:dyDescent="0.25">
      <c r="A1676" s="7" t="s">
        <v>8219</v>
      </c>
      <c r="B1676" s="7">
        <v>30</v>
      </c>
    </row>
    <row r="1677" spans="1:2" x14ac:dyDescent="0.25">
      <c r="A1677" s="7" t="s">
        <v>8219</v>
      </c>
      <c r="B1677" s="7">
        <v>51</v>
      </c>
    </row>
    <row r="1678" spans="1:2" x14ac:dyDescent="0.25">
      <c r="A1678" s="7" t="s">
        <v>8219</v>
      </c>
      <c r="B1678" s="7">
        <v>145</v>
      </c>
    </row>
    <row r="1679" spans="1:2" x14ac:dyDescent="0.25">
      <c r="A1679" s="7" t="s">
        <v>8219</v>
      </c>
      <c r="B1679" s="7">
        <v>21</v>
      </c>
    </row>
    <row r="1680" spans="1:2" x14ac:dyDescent="0.25">
      <c r="A1680" s="7" t="s">
        <v>8219</v>
      </c>
      <c r="B1680" s="7">
        <v>286</v>
      </c>
    </row>
    <row r="1681" spans="1:2" x14ac:dyDescent="0.25">
      <c r="A1681" s="7" t="s">
        <v>8219</v>
      </c>
      <c r="B1681" s="7">
        <v>12</v>
      </c>
    </row>
    <row r="1682" spans="1:2" x14ac:dyDescent="0.25">
      <c r="A1682" s="7" t="s">
        <v>8219</v>
      </c>
      <c r="B1682" s="7">
        <v>100</v>
      </c>
    </row>
    <row r="1683" spans="1:2" x14ac:dyDescent="0.25">
      <c r="A1683" s="7" t="s">
        <v>8219</v>
      </c>
      <c r="B1683" s="7">
        <v>100</v>
      </c>
    </row>
    <row r="1684" spans="1:2" x14ac:dyDescent="0.25">
      <c r="A1684" s="7" t="s">
        <v>8219</v>
      </c>
      <c r="B1684" s="7">
        <v>34</v>
      </c>
    </row>
    <row r="1685" spans="1:2" x14ac:dyDescent="0.25">
      <c r="A1685" s="7" t="s">
        <v>8219</v>
      </c>
      <c r="B1685" s="7">
        <v>63</v>
      </c>
    </row>
    <row r="1686" spans="1:2" x14ac:dyDescent="0.25">
      <c r="A1686" s="7" t="s">
        <v>8219</v>
      </c>
      <c r="B1686" s="7">
        <v>30</v>
      </c>
    </row>
    <row r="1687" spans="1:2" x14ac:dyDescent="0.25">
      <c r="A1687" s="7" t="s">
        <v>8219</v>
      </c>
      <c r="B1687" s="7">
        <v>47</v>
      </c>
    </row>
    <row r="1688" spans="1:2" x14ac:dyDescent="0.25">
      <c r="A1688" s="7" t="s">
        <v>8219</v>
      </c>
      <c r="B1688" s="7">
        <v>237</v>
      </c>
    </row>
    <row r="1689" spans="1:2" x14ac:dyDescent="0.25">
      <c r="A1689" s="7" t="s">
        <v>8219</v>
      </c>
      <c r="B1689" s="7">
        <v>47</v>
      </c>
    </row>
    <row r="1690" spans="1:2" x14ac:dyDescent="0.25">
      <c r="A1690" s="7" t="s">
        <v>8219</v>
      </c>
      <c r="B1690" s="7">
        <v>15</v>
      </c>
    </row>
    <row r="1691" spans="1:2" x14ac:dyDescent="0.25">
      <c r="A1691" s="7" t="s">
        <v>8219</v>
      </c>
      <c r="B1691" s="7">
        <v>81</v>
      </c>
    </row>
    <row r="1692" spans="1:2" x14ac:dyDescent="0.25">
      <c r="A1692" s="7" t="s">
        <v>8219</v>
      </c>
      <c r="B1692" s="7">
        <v>122</v>
      </c>
    </row>
    <row r="1693" spans="1:2" x14ac:dyDescent="0.25">
      <c r="A1693" s="7" t="s">
        <v>8219</v>
      </c>
      <c r="B1693" s="7">
        <v>34</v>
      </c>
    </row>
    <row r="1694" spans="1:2" x14ac:dyDescent="0.25">
      <c r="A1694" s="7" t="s">
        <v>8219</v>
      </c>
      <c r="B1694" s="7">
        <v>207</v>
      </c>
    </row>
    <row r="1695" spans="1:2" x14ac:dyDescent="0.25">
      <c r="A1695" s="7" t="s">
        <v>8219</v>
      </c>
      <c r="B1695" s="7">
        <v>25</v>
      </c>
    </row>
    <row r="1696" spans="1:2" x14ac:dyDescent="0.25">
      <c r="A1696" s="7" t="s">
        <v>8219</v>
      </c>
      <c r="B1696" s="7">
        <v>72</v>
      </c>
    </row>
    <row r="1697" spans="1:2" x14ac:dyDescent="0.25">
      <c r="A1697" s="7" t="s">
        <v>8219</v>
      </c>
      <c r="B1697" s="7">
        <v>14</v>
      </c>
    </row>
    <row r="1698" spans="1:2" x14ac:dyDescent="0.25">
      <c r="A1698" s="7" t="s">
        <v>8219</v>
      </c>
      <c r="B1698" s="7">
        <v>15</v>
      </c>
    </row>
    <row r="1699" spans="1:2" x14ac:dyDescent="0.25">
      <c r="A1699" s="7" t="s">
        <v>8219</v>
      </c>
      <c r="B1699" s="7">
        <v>91</v>
      </c>
    </row>
    <row r="1700" spans="1:2" x14ac:dyDescent="0.25">
      <c r="A1700" s="7" t="s">
        <v>8219</v>
      </c>
      <c r="B1700" s="7">
        <v>24</v>
      </c>
    </row>
    <row r="1701" spans="1:2" x14ac:dyDescent="0.25">
      <c r="A1701" s="7" t="s">
        <v>8219</v>
      </c>
      <c r="B1701" s="7">
        <v>27</v>
      </c>
    </row>
    <row r="1702" spans="1:2" x14ac:dyDescent="0.25">
      <c r="A1702" s="7" t="s">
        <v>8219</v>
      </c>
      <c r="B1702" s="7">
        <v>47</v>
      </c>
    </row>
    <row r="1703" spans="1:2" x14ac:dyDescent="0.25">
      <c r="A1703" s="7" t="s">
        <v>8219</v>
      </c>
      <c r="B1703" s="7">
        <v>44</v>
      </c>
    </row>
    <row r="1704" spans="1:2" x14ac:dyDescent="0.25">
      <c r="A1704" s="7" t="s">
        <v>8219</v>
      </c>
      <c r="B1704" s="7">
        <v>72</v>
      </c>
    </row>
    <row r="1705" spans="1:2" x14ac:dyDescent="0.25">
      <c r="A1705" s="7" t="s">
        <v>8219</v>
      </c>
      <c r="B1705" s="7">
        <v>63</v>
      </c>
    </row>
    <row r="1706" spans="1:2" x14ac:dyDescent="0.25">
      <c r="A1706" s="7" t="s">
        <v>8219</v>
      </c>
      <c r="B1706" s="7">
        <v>88</v>
      </c>
    </row>
    <row r="1707" spans="1:2" x14ac:dyDescent="0.25">
      <c r="A1707" s="7" t="s">
        <v>8219</v>
      </c>
      <c r="B1707" s="7">
        <v>70</v>
      </c>
    </row>
    <row r="1708" spans="1:2" x14ac:dyDescent="0.25">
      <c r="A1708" s="7" t="s">
        <v>8219</v>
      </c>
      <c r="B1708" s="7">
        <v>50</v>
      </c>
    </row>
    <row r="1709" spans="1:2" x14ac:dyDescent="0.25">
      <c r="A1709" s="7" t="s">
        <v>8219</v>
      </c>
      <c r="B1709" s="7">
        <v>35</v>
      </c>
    </row>
    <row r="1710" spans="1:2" x14ac:dyDescent="0.25">
      <c r="A1710" s="7" t="s">
        <v>8219</v>
      </c>
      <c r="B1710" s="7">
        <v>175</v>
      </c>
    </row>
    <row r="1711" spans="1:2" x14ac:dyDescent="0.25">
      <c r="A1711" s="7" t="s">
        <v>8219</v>
      </c>
      <c r="B1711" s="7">
        <v>20</v>
      </c>
    </row>
    <row r="1712" spans="1:2" x14ac:dyDescent="0.25">
      <c r="A1712" s="7" t="s">
        <v>8219</v>
      </c>
      <c r="B1712" s="7">
        <v>54</v>
      </c>
    </row>
    <row r="1713" spans="1:2" x14ac:dyDescent="0.25">
      <c r="A1713" s="7" t="s">
        <v>8219</v>
      </c>
      <c r="B1713" s="7">
        <v>20</v>
      </c>
    </row>
    <row r="1714" spans="1:2" x14ac:dyDescent="0.25">
      <c r="A1714" s="7" t="s">
        <v>8219</v>
      </c>
      <c r="B1714" s="7">
        <v>57</v>
      </c>
    </row>
    <row r="1715" spans="1:2" x14ac:dyDescent="0.25">
      <c r="A1715" s="7" t="s">
        <v>8219</v>
      </c>
      <c r="B1715" s="7">
        <v>31</v>
      </c>
    </row>
    <row r="1716" spans="1:2" x14ac:dyDescent="0.25">
      <c r="A1716" s="7" t="s">
        <v>8219</v>
      </c>
      <c r="B1716" s="7">
        <v>31</v>
      </c>
    </row>
    <row r="1717" spans="1:2" x14ac:dyDescent="0.25">
      <c r="A1717" s="7" t="s">
        <v>8219</v>
      </c>
      <c r="B1717" s="7">
        <v>45</v>
      </c>
    </row>
    <row r="1718" spans="1:2" x14ac:dyDescent="0.25">
      <c r="A1718" s="7" t="s">
        <v>8219</v>
      </c>
      <c r="B1718" s="7">
        <v>41</v>
      </c>
    </row>
    <row r="1719" spans="1:2" x14ac:dyDescent="0.25">
      <c r="A1719" s="7" t="s">
        <v>8219</v>
      </c>
      <c r="B1719" s="7">
        <v>29</v>
      </c>
    </row>
    <row r="1720" spans="1:2" x14ac:dyDescent="0.25">
      <c r="A1720" s="7" t="s">
        <v>8219</v>
      </c>
      <c r="B1720" s="7">
        <v>58</v>
      </c>
    </row>
    <row r="1721" spans="1:2" x14ac:dyDescent="0.25">
      <c r="A1721" s="7" t="s">
        <v>8219</v>
      </c>
      <c r="B1721" s="7">
        <v>89</v>
      </c>
    </row>
    <row r="1722" spans="1:2" x14ac:dyDescent="0.25">
      <c r="A1722" s="7" t="s">
        <v>8219</v>
      </c>
      <c r="B1722" s="7">
        <v>125</v>
      </c>
    </row>
    <row r="1723" spans="1:2" x14ac:dyDescent="0.25">
      <c r="A1723" s="7" t="s">
        <v>8219</v>
      </c>
      <c r="B1723" s="7">
        <v>18</v>
      </c>
    </row>
    <row r="1724" spans="1:2" x14ac:dyDescent="0.25">
      <c r="A1724" s="7" t="s">
        <v>8219</v>
      </c>
      <c r="B1724" s="7">
        <v>32</v>
      </c>
    </row>
    <row r="1725" spans="1:2" x14ac:dyDescent="0.25">
      <c r="A1725" s="7" t="s">
        <v>8219</v>
      </c>
      <c r="B1725" s="7">
        <v>16</v>
      </c>
    </row>
    <row r="1726" spans="1:2" x14ac:dyDescent="0.25">
      <c r="A1726" s="7" t="s">
        <v>8219</v>
      </c>
      <c r="B1726" s="7">
        <v>38</v>
      </c>
    </row>
    <row r="1727" spans="1:2" x14ac:dyDescent="0.25">
      <c r="A1727" s="7" t="s">
        <v>8219</v>
      </c>
      <c r="B1727" s="7">
        <v>15</v>
      </c>
    </row>
    <row r="1728" spans="1:2" x14ac:dyDescent="0.25">
      <c r="A1728" s="7" t="s">
        <v>8219</v>
      </c>
      <c r="B1728" s="7">
        <v>23</v>
      </c>
    </row>
    <row r="1729" spans="1:2" x14ac:dyDescent="0.25">
      <c r="A1729" s="7" t="s">
        <v>8219</v>
      </c>
      <c r="B1729" s="7">
        <v>49</v>
      </c>
    </row>
    <row r="1730" spans="1:2" x14ac:dyDescent="0.25">
      <c r="A1730" s="7" t="s">
        <v>8219</v>
      </c>
      <c r="B1730" s="7">
        <v>10</v>
      </c>
    </row>
    <row r="1731" spans="1:2" x14ac:dyDescent="0.25">
      <c r="A1731" s="7" t="s">
        <v>8219</v>
      </c>
      <c r="B1731" s="7">
        <v>15</v>
      </c>
    </row>
    <row r="1732" spans="1:2" x14ac:dyDescent="0.25">
      <c r="A1732" s="7" t="s">
        <v>8219</v>
      </c>
      <c r="B1732" s="7">
        <v>57</v>
      </c>
    </row>
    <row r="1733" spans="1:2" x14ac:dyDescent="0.25">
      <c r="A1733" s="7" t="s">
        <v>8219</v>
      </c>
      <c r="B1733" s="7">
        <v>33</v>
      </c>
    </row>
    <row r="1734" spans="1:2" x14ac:dyDescent="0.25">
      <c r="A1734" s="7" t="s">
        <v>8219</v>
      </c>
      <c r="B1734" s="7">
        <v>9</v>
      </c>
    </row>
    <row r="1735" spans="1:2" x14ac:dyDescent="0.25">
      <c r="A1735" s="7" t="s">
        <v>8219</v>
      </c>
      <c r="B1735" s="7">
        <v>26</v>
      </c>
    </row>
    <row r="1736" spans="1:2" x14ac:dyDescent="0.25">
      <c r="A1736" s="7" t="s">
        <v>8219</v>
      </c>
      <c r="B1736" s="7">
        <v>69</v>
      </c>
    </row>
    <row r="1737" spans="1:2" x14ac:dyDescent="0.25">
      <c r="A1737" s="7" t="s">
        <v>8219</v>
      </c>
      <c r="B1737" s="7">
        <v>65</v>
      </c>
    </row>
    <row r="1738" spans="1:2" x14ac:dyDescent="0.25">
      <c r="A1738" s="7" t="s">
        <v>8219</v>
      </c>
      <c r="B1738" s="7">
        <v>83</v>
      </c>
    </row>
    <row r="1739" spans="1:2" x14ac:dyDescent="0.25">
      <c r="A1739" s="7" t="s">
        <v>8219</v>
      </c>
      <c r="B1739" s="7">
        <v>111</v>
      </c>
    </row>
    <row r="1740" spans="1:2" x14ac:dyDescent="0.25">
      <c r="A1740" s="7" t="s">
        <v>8219</v>
      </c>
      <c r="B1740" s="7">
        <v>46</v>
      </c>
    </row>
    <row r="1741" spans="1:2" x14ac:dyDescent="0.25">
      <c r="A1741" s="7" t="s">
        <v>8219</v>
      </c>
      <c r="B1741" s="7">
        <v>63</v>
      </c>
    </row>
    <row r="1742" spans="1:2" x14ac:dyDescent="0.25">
      <c r="A1742" s="7" t="s">
        <v>8219</v>
      </c>
      <c r="B1742" s="7">
        <v>9</v>
      </c>
    </row>
    <row r="1743" spans="1:2" x14ac:dyDescent="0.25">
      <c r="A1743" s="7" t="s">
        <v>8219</v>
      </c>
      <c r="B1743" s="7">
        <v>34</v>
      </c>
    </row>
    <row r="1744" spans="1:2" x14ac:dyDescent="0.25">
      <c r="A1744" s="7" t="s">
        <v>8219</v>
      </c>
      <c r="B1744" s="7">
        <v>112</v>
      </c>
    </row>
    <row r="1745" spans="1:2" x14ac:dyDescent="0.25">
      <c r="A1745" s="7" t="s">
        <v>8219</v>
      </c>
      <c r="B1745" s="7">
        <v>47</v>
      </c>
    </row>
    <row r="1746" spans="1:2" x14ac:dyDescent="0.25">
      <c r="A1746" s="7" t="s">
        <v>8219</v>
      </c>
      <c r="B1746" s="7">
        <v>38</v>
      </c>
    </row>
    <row r="1747" spans="1:2" x14ac:dyDescent="0.25">
      <c r="A1747" s="7" t="s">
        <v>8219</v>
      </c>
      <c r="B1747" s="7">
        <v>28</v>
      </c>
    </row>
    <row r="1748" spans="1:2" x14ac:dyDescent="0.25">
      <c r="A1748" s="7" t="s">
        <v>8219</v>
      </c>
      <c r="B1748" s="7">
        <v>78</v>
      </c>
    </row>
    <row r="1749" spans="1:2" x14ac:dyDescent="0.25">
      <c r="A1749" s="7" t="s">
        <v>8219</v>
      </c>
      <c r="B1749" s="7">
        <v>23</v>
      </c>
    </row>
    <row r="1750" spans="1:2" x14ac:dyDescent="0.25">
      <c r="A1750" s="7" t="s">
        <v>8219</v>
      </c>
      <c r="B1750" s="7">
        <v>40</v>
      </c>
    </row>
    <row r="1751" spans="1:2" x14ac:dyDescent="0.25">
      <c r="A1751" s="7" t="s">
        <v>8219</v>
      </c>
      <c r="B1751" s="7">
        <v>13</v>
      </c>
    </row>
    <row r="1752" spans="1:2" x14ac:dyDescent="0.25">
      <c r="A1752" s="7" t="s">
        <v>8219</v>
      </c>
      <c r="B1752" s="7">
        <v>18</v>
      </c>
    </row>
    <row r="1753" spans="1:2" x14ac:dyDescent="0.25">
      <c r="A1753" s="7" t="s">
        <v>8219</v>
      </c>
      <c r="B1753" s="7">
        <v>22</v>
      </c>
    </row>
    <row r="1754" spans="1:2" x14ac:dyDescent="0.25">
      <c r="A1754" s="7" t="s">
        <v>8219</v>
      </c>
      <c r="B1754" s="7">
        <v>79</v>
      </c>
    </row>
    <row r="1755" spans="1:2" x14ac:dyDescent="0.25">
      <c r="A1755" s="7" t="s">
        <v>8219</v>
      </c>
      <c r="B1755" s="7">
        <v>14</v>
      </c>
    </row>
    <row r="1756" spans="1:2" x14ac:dyDescent="0.25">
      <c r="A1756" s="7" t="s">
        <v>8219</v>
      </c>
      <c r="B1756" s="7">
        <v>51</v>
      </c>
    </row>
    <row r="1757" spans="1:2" x14ac:dyDescent="0.25">
      <c r="A1757" s="7" t="s">
        <v>8219</v>
      </c>
      <c r="B1757" s="7">
        <v>54</v>
      </c>
    </row>
    <row r="1758" spans="1:2" x14ac:dyDescent="0.25">
      <c r="A1758" s="7" t="s">
        <v>8219</v>
      </c>
      <c r="B1758" s="7">
        <v>70</v>
      </c>
    </row>
    <row r="1759" spans="1:2" x14ac:dyDescent="0.25">
      <c r="A1759" s="7" t="s">
        <v>8219</v>
      </c>
      <c r="B1759" s="7">
        <v>44</v>
      </c>
    </row>
    <row r="1760" spans="1:2" x14ac:dyDescent="0.25">
      <c r="A1760" s="7" t="s">
        <v>8219</v>
      </c>
      <c r="B1760" s="7">
        <v>55</v>
      </c>
    </row>
    <row r="1761" spans="1:2" x14ac:dyDescent="0.25">
      <c r="A1761" s="7" t="s">
        <v>8219</v>
      </c>
      <c r="B1761" s="7">
        <v>15</v>
      </c>
    </row>
    <row r="1762" spans="1:2" x14ac:dyDescent="0.25">
      <c r="A1762" s="7" t="s">
        <v>8219</v>
      </c>
      <c r="B1762" s="7">
        <v>27</v>
      </c>
    </row>
    <row r="1763" spans="1:2" x14ac:dyDescent="0.25">
      <c r="A1763" s="7" t="s">
        <v>8219</v>
      </c>
      <c r="B1763" s="7">
        <v>21</v>
      </c>
    </row>
    <row r="1764" spans="1:2" x14ac:dyDescent="0.25">
      <c r="A1764" s="7" t="s">
        <v>8219</v>
      </c>
      <c r="B1764" s="7">
        <v>162</v>
      </c>
    </row>
    <row r="1765" spans="1:2" x14ac:dyDescent="0.25">
      <c r="A1765" s="7" t="s">
        <v>8219</v>
      </c>
      <c r="B1765" s="7">
        <v>23</v>
      </c>
    </row>
    <row r="1766" spans="1:2" x14ac:dyDescent="0.25">
      <c r="A1766" s="7" t="s">
        <v>8219</v>
      </c>
      <c r="B1766" s="7">
        <v>72</v>
      </c>
    </row>
    <row r="1767" spans="1:2" x14ac:dyDescent="0.25">
      <c r="A1767" s="7" t="s">
        <v>8219</v>
      </c>
      <c r="B1767" s="7">
        <v>68</v>
      </c>
    </row>
    <row r="1768" spans="1:2" x14ac:dyDescent="0.25">
      <c r="A1768" s="7" t="s">
        <v>8219</v>
      </c>
      <c r="B1768" s="7">
        <v>20</v>
      </c>
    </row>
    <row r="1769" spans="1:2" x14ac:dyDescent="0.25">
      <c r="A1769" s="7" t="s">
        <v>8219</v>
      </c>
      <c r="B1769" s="7">
        <v>26</v>
      </c>
    </row>
    <row r="1770" spans="1:2" x14ac:dyDescent="0.25">
      <c r="A1770" s="7" t="s">
        <v>8219</v>
      </c>
      <c r="B1770" s="7">
        <v>72</v>
      </c>
    </row>
    <row r="1771" spans="1:2" x14ac:dyDescent="0.25">
      <c r="A1771" s="7" t="s">
        <v>8219</v>
      </c>
      <c r="B1771" s="7">
        <v>3</v>
      </c>
    </row>
    <row r="1772" spans="1:2" x14ac:dyDescent="0.25">
      <c r="A1772" s="7" t="s">
        <v>8219</v>
      </c>
      <c r="B1772" s="7">
        <v>18</v>
      </c>
    </row>
    <row r="1773" spans="1:2" x14ac:dyDescent="0.25">
      <c r="A1773" s="7" t="s">
        <v>8219</v>
      </c>
      <c r="B1773" s="7">
        <v>30</v>
      </c>
    </row>
    <row r="1774" spans="1:2" x14ac:dyDescent="0.25">
      <c r="A1774" s="7" t="s">
        <v>8219</v>
      </c>
      <c r="B1774" s="7">
        <v>23</v>
      </c>
    </row>
    <row r="1775" spans="1:2" x14ac:dyDescent="0.25">
      <c r="A1775" s="7" t="s">
        <v>8219</v>
      </c>
      <c r="B1775" s="7">
        <v>54</v>
      </c>
    </row>
    <row r="1776" spans="1:2" x14ac:dyDescent="0.25">
      <c r="A1776" s="7" t="s">
        <v>8219</v>
      </c>
      <c r="B1776" s="7">
        <v>26</v>
      </c>
    </row>
    <row r="1777" spans="1:2" x14ac:dyDescent="0.25">
      <c r="A1777" s="7" t="s">
        <v>8219</v>
      </c>
      <c r="B1777" s="7">
        <v>9</v>
      </c>
    </row>
    <row r="1778" spans="1:2" x14ac:dyDescent="0.25">
      <c r="A1778" s="7" t="s">
        <v>8219</v>
      </c>
      <c r="B1778" s="7">
        <v>27</v>
      </c>
    </row>
    <row r="1779" spans="1:2" x14ac:dyDescent="0.25">
      <c r="A1779" s="7" t="s">
        <v>8219</v>
      </c>
      <c r="B1779" s="7">
        <v>30</v>
      </c>
    </row>
    <row r="1780" spans="1:2" x14ac:dyDescent="0.25">
      <c r="A1780" s="7" t="s">
        <v>8219</v>
      </c>
      <c r="B1780" s="7">
        <v>52</v>
      </c>
    </row>
    <row r="1781" spans="1:2" x14ac:dyDescent="0.25">
      <c r="A1781" s="7" t="s">
        <v>8219</v>
      </c>
      <c r="B1781" s="7">
        <v>17</v>
      </c>
    </row>
    <row r="1782" spans="1:2" x14ac:dyDescent="0.25">
      <c r="A1782" s="7" t="s">
        <v>8219</v>
      </c>
      <c r="B1782" s="7">
        <v>19</v>
      </c>
    </row>
    <row r="1783" spans="1:2" x14ac:dyDescent="0.25">
      <c r="A1783" s="7" t="s">
        <v>8219</v>
      </c>
      <c r="B1783" s="7">
        <v>77</v>
      </c>
    </row>
    <row r="1784" spans="1:2" x14ac:dyDescent="0.25">
      <c r="A1784" s="7" t="s">
        <v>8219</v>
      </c>
      <c r="B1784" s="7">
        <v>21</v>
      </c>
    </row>
    <row r="1785" spans="1:2" x14ac:dyDescent="0.25">
      <c r="A1785" s="7" t="s">
        <v>8219</v>
      </c>
      <c r="B1785" s="7">
        <v>38</v>
      </c>
    </row>
    <row r="1786" spans="1:2" x14ac:dyDescent="0.25">
      <c r="A1786" s="7" t="s">
        <v>8219</v>
      </c>
      <c r="B1786" s="7">
        <v>28</v>
      </c>
    </row>
    <row r="1787" spans="1:2" x14ac:dyDescent="0.25">
      <c r="A1787" s="7" t="s">
        <v>8219</v>
      </c>
      <c r="B1787" s="7">
        <v>48</v>
      </c>
    </row>
    <row r="1788" spans="1:2" x14ac:dyDescent="0.25">
      <c r="A1788" s="7" t="s">
        <v>8219</v>
      </c>
      <c r="B1788" s="7">
        <v>46</v>
      </c>
    </row>
    <row r="1789" spans="1:2" x14ac:dyDescent="0.25">
      <c r="A1789" s="7" t="s">
        <v>8219</v>
      </c>
      <c r="B1789" s="7">
        <v>30</v>
      </c>
    </row>
    <row r="1790" spans="1:2" x14ac:dyDescent="0.25">
      <c r="A1790" s="7" t="s">
        <v>8219</v>
      </c>
      <c r="B1790" s="7">
        <v>64</v>
      </c>
    </row>
    <row r="1791" spans="1:2" x14ac:dyDescent="0.25">
      <c r="A1791" s="7" t="s">
        <v>8219</v>
      </c>
      <c r="B1791" s="7">
        <v>15</v>
      </c>
    </row>
    <row r="1792" spans="1:2" x14ac:dyDescent="0.25">
      <c r="A1792" s="7" t="s">
        <v>8219</v>
      </c>
      <c r="B1792" s="7">
        <v>41</v>
      </c>
    </row>
    <row r="1793" spans="1:2" x14ac:dyDescent="0.25">
      <c r="A1793" s="7" t="s">
        <v>8219</v>
      </c>
      <c r="B1793" s="7">
        <v>35</v>
      </c>
    </row>
    <row r="1794" spans="1:2" x14ac:dyDescent="0.25">
      <c r="A1794" s="7" t="s">
        <v>8219</v>
      </c>
      <c r="B1794" s="7">
        <v>45</v>
      </c>
    </row>
    <row r="1795" spans="1:2" x14ac:dyDescent="0.25">
      <c r="A1795" s="7" t="s">
        <v>8219</v>
      </c>
      <c r="B1795" s="7">
        <v>62</v>
      </c>
    </row>
    <row r="1796" spans="1:2" x14ac:dyDescent="0.25">
      <c r="A1796" s="7" t="s">
        <v>8219</v>
      </c>
      <c r="B1796" s="7">
        <v>22</v>
      </c>
    </row>
    <row r="1797" spans="1:2" x14ac:dyDescent="0.25">
      <c r="A1797" s="7" t="s">
        <v>8219</v>
      </c>
      <c r="B1797" s="7">
        <v>18</v>
      </c>
    </row>
    <row r="1798" spans="1:2" x14ac:dyDescent="0.25">
      <c r="A1798" s="7" t="s">
        <v>8219</v>
      </c>
      <c r="B1798" s="7">
        <v>12</v>
      </c>
    </row>
    <row r="1799" spans="1:2" x14ac:dyDescent="0.25">
      <c r="A1799" s="7" t="s">
        <v>8219</v>
      </c>
      <c r="B1799" s="7">
        <v>44</v>
      </c>
    </row>
    <row r="1800" spans="1:2" x14ac:dyDescent="0.25">
      <c r="A1800" s="7" t="s">
        <v>8219</v>
      </c>
      <c r="B1800" s="7">
        <v>27</v>
      </c>
    </row>
    <row r="1801" spans="1:2" x14ac:dyDescent="0.25">
      <c r="A1801" s="7" t="s">
        <v>8219</v>
      </c>
      <c r="B1801" s="7">
        <v>38</v>
      </c>
    </row>
    <row r="1802" spans="1:2" x14ac:dyDescent="0.25">
      <c r="A1802" s="7" t="s">
        <v>8219</v>
      </c>
      <c r="B1802" s="7">
        <v>28</v>
      </c>
    </row>
    <row r="1803" spans="1:2" x14ac:dyDescent="0.25">
      <c r="A1803" s="7" t="s">
        <v>8219</v>
      </c>
      <c r="B1803" s="7">
        <v>24</v>
      </c>
    </row>
    <row r="1804" spans="1:2" x14ac:dyDescent="0.25">
      <c r="A1804" s="7" t="s">
        <v>8219</v>
      </c>
      <c r="B1804" s="7">
        <v>65</v>
      </c>
    </row>
    <row r="1805" spans="1:2" x14ac:dyDescent="0.25">
      <c r="A1805" s="7" t="s">
        <v>8219</v>
      </c>
      <c r="B1805" s="7">
        <v>46</v>
      </c>
    </row>
    <row r="1806" spans="1:2" x14ac:dyDescent="0.25">
      <c r="A1806" s="7" t="s">
        <v>8219</v>
      </c>
      <c r="B1806" s="7">
        <v>85</v>
      </c>
    </row>
    <row r="1807" spans="1:2" x14ac:dyDescent="0.25">
      <c r="A1807" s="7" t="s">
        <v>8219</v>
      </c>
      <c r="B1807" s="7">
        <v>66</v>
      </c>
    </row>
    <row r="1808" spans="1:2" x14ac:dyDescent="0.25">
      <c r="A1808" s="7" t="s">
        <v>8219</v>
      </c>
      <c r="B1808" s="7">
        <v>165</v>
      </c>
    </row>
    <row r="1809" spans="1:2" x14ac:dyDescent="0.25">
      <c r="A1809" s="7" t="s">
        <v>8219</v>
      </c>
      <c r="B1809" s="7">
        <v>17</v>
      </c>
    </row>
    <row r="1810" spans="1:2" x14ac:dyDescent="0.25">
      <c r="A1810" s="7" t="s">
        <v>8219</v>
      </c>
      <c r="B1810" s="7">
        <v>3</v>
      </c>
    </row>
    <row r="1811" spans="1:2" x14ac:dyDescent="0.25">
      <c r="A1811" s="7" t="s">
        <v>8219</v>
      </c>
      <c r="B1811" s="7">
        <v>17</v>
      </c>
    </row>
    <row r="1812" spans="1:2" x14ac:dyDescent="0.25">
      <c r="A1812" s="7" t="s">
        <v>8219</v>
      </c>
      <c r="B1812" s="7">
        <v>91</v>
      </c>
    </row>
    <row r="1813" spans="1:2" x14ac:dyDescent="0.25">
      <c r="A1813" s="7" t="s">
        <v>8219</v>
      </c>
      <c r="B1813" s="7">
        <v>67</v>
      </c>
    </row>
    <row r="1814" spans="1:2" x14ac:dyDescent="0.25">
      <c r="A1814" s="7" t="s">
        <v>8219</v>
      </c>
      <c r="B1814" s="7">
        <v>18</v>
      </c>
    </row>
    <row r="1815" spans="1:2" x14ac:dyDescent="0.25">
      <c r="A1815" s="7" t="s">
        <v>8219</v>
      </c>
      <c r="B1815" s="7">
        <v>21</v>
      </c>
    </row>
    <row r="1816" spans="1:2" x14ac:dyDescent="0.25">
      <c r="A1816" s="7" t="s">
        <v>8219</v>
      </c>
      <c r="B1816" s="7">
        <v>40</v>
      </c>
    </row>
    <row r="1817" spans="1:2" x14ac:dyDescent="0.25">
      <c r="A1817" s="7" t="s">
        <v>8219</v>
      </c>
      <c r="B1817" s="7">
        <v>78</v>
      </c>
    </row>
    <row r="1818" spans="1:2" x14ac:dyDescent="0.25">
      <c r="A1818" s="7" t="s">
        <v>8219</v>
      </c>
      <c r="B1818" s="7">
        <v>26</v>
      </c>
    </row>
    <row r="1819" spans="1:2" x14ac:dyDescent="0.25">
      <c r="A1819" s="7" t="s">
        <v>8219</v>
      </c>
      <c r="B1819" s="7">
        <v>14</v>
      </c>
    </row>
    <row r="1820" spans="1:2" x14ac:dyDescent="0.25">
      <c r="A1820" s="7" t="s">
        <v>8219</v>
      </c>
      <c r="B1820" s="7">
        <v>44</v>
      </c>
    </row>
    <row r="1821" spans="1:2" x14ac:dyDescent="0.25">
      <c r="A1821" s="7" t="s">
        <v>8219</v>
      </c>
      <c r="B1821" s="7">
        <v>9</v>
      </c>
    </row>
    <row r="1822" spans="1:2" x14ac:dyDescent="0.25">
      <c r="A1822" s="7" t="s">
        <v>8219</v>
      </c>
      <c r="B1822" s="7">
        <v>30</v>
      </c>
    </row>
    <row r="1823" spans="1:2" x14ac:dyDescent="0.25">
      <c r="A1823" s="7" t="s">
        <v>8219</v>
      </c>
      <c r="B1823" s="7">
        <v>45</v>
      </c>
    </row>
    <row r="1824" spans="1:2" x14ac:dyDescent="0.25">
      <c r="A1824" s="7" t="s">
        <v>8219</v>
      </c>
      <c r="B1824" s="7">
        <v>56</v>
      </c>
    </row>
    <row r="1825" spans="1:2" x14ac:dyDescent="0.25">
      <c r="A1825" s="7" t="s">
        <v>8219</v>
      </c>
      <c r="B1825" s="7">
        <v>46</v>
      </c>
    </row>
    <row r="1826" spans="1:2" x14ac:dyDescent="0.25">
      <c r="A1826" s="7" t="s">
        <v>8219</v>
      </c>
      <c r="B1826" s="7">
        <v>34</v>
      </c>
    </row>
    <row r="1827" spans="1:2" x14ac:dyDescent="0.25">
      <c r="A1827" s="7" t="s">
        <v>8219</v>
      </c>
      <c r="B1827" s="7">
        <v>98</v>
      </c>
    </row>
    <row r="1828" spans="1:2" x14ac:dyDescent="0.25">
      <c r="A1828" s="7" t="s">
        <v>8219</v>
      </c>
      <c r="B1828" s="7">
        <v>46</v>
      </c>
    </row>
    <row r="1829" spans="1:2" x14ac:dyDescent="0.25">
      <c r="A1829" s="7" t="s">
        <v>8219</v>
      </c>
      <c r="B1829" s="7">
        <v>10</v>
      </c>
    </row>
    <row r="1830" spans="1:2" x14ac:dyDescent="0.25">
      <c r="A1830" s="7" t="s">
        <v>8219</v>
      </c>
      <c r="B1830" s="7">
        <v>76</v>
      </c>
    </row>
    <row r="1831" spans="1:2" x14ac:dyDescent="0.25">
      <c r="A1831" s="7" t="s">
        <v>8219</v>
      </c>
      <c r="B1831" s="7">
        <v>104</v>
      </c>
    </row>
    <row r="1832" spans="1:2" x14ac:dyDescent="0.25">
      <c r="A1832" s="7" t="s">
        <v>8219</v>
      </c>
      <c r="B1832" s="7">
        <v>87</v>
      </c>
    </row>
    <row r="1833" spans="1:2" x14ac:dyDescent="0.25">
      <c r="A1833" s="7" t="s">
        <v>8219</v>
      </c>
      <c r="B1833" s="7">
        <v>29</v>
      </c>
    </row>
    <row r="1834" spans="1:2" x14ac:dyDescent="0.25">
      <c r="A1834" s="7" t="s">
        <v>8219</v>
      </c>
      <c r="B1834" s="7">
        <v>51</v>
      </c>
    </row>
    <row r="1835" spans="1:2" x14ac:dyDescent="0.25">
      <c r="A1835" s="7" t="s">
        <v>8219</v>
      </c>
      <c r="B1835" s="7">
        <v>12</v>
      </c>
    </row>
    <row r="1836" spans="1:2" x14ac:dyDescent="0.25">
      <c r="A1836" s="7" t="s">
        <v>8219</v>
      </c>
      <c r="B1836" s="7">
        <v>72</v>
      </c>
    </row>
    <row r="1837" spans="1:2" x14ac:dyDescent="0.25">
      <c r="A1837" s="7" t="s">
        <v>8219</v>
      </c>
      <c r="B1837" s="7">
        <v>21</v>
      </c>
    </row>
    <row r="1838" spans="1:2" x14ac:dyDescent="0.25">
      <c r="A1838" s="7" t="s">
        <v>8219</v>
      </c>
      <c r="B1838" s="7">
        <v>42</v>
      </c>
    </row>
    <row r="1839" spans="1:2" x14ac:dyDescent="0.25">
      <c r="A1839" s="7" t="s">
        <v>8219</v>
      </c>
      <c r="B1839" s="7">
        <v>71</v>
      </c>
    </row>
    <row r="1840" spans="1:2" x14ac:dyDescent="0.25">
      <c r="A1840" s="7" t="s">
        <v>8219</v>
      </c>
      <c r="B1840" s="7">
        <v>168</v>
      </c>
    </row>
    <row r="1841" spans="1:2" x14ac:dyDescent="0.25">
      <c r="A1841" s="7" t="s">
        <v>8219</v>
      </c>
      <c r="B1841" s="7">
        <v>19</v>
      </c>
    </row>
    <row r="1842" spans="1:2" x14ac:dyDescent="0.25">
      <c r="A1842" s="7" t="s">
        <v>8219</v>
      </c>
      <c r="B1842" s="7">
        <v>37</v>
      </c>
    </row>
    <row r="1843" spans="1:2" x14ac:dyDescent="0.25">
      <c r="A1843" s="7" t="s">
        <v>8219</v>
      </c>
      <c r="B1843" s="7">
        <v>36</v>
      </c>
    </row>
    <row r="1844" spans="1:2" x14ac:dyDescent="0.25">
      <c r="A1844" s="7" t="s">
        <v>8219</v>
      </c>
      <c r="B1844" s="7">
        <v>14</v>
      </c>
    </row>
    <row r="1845" spans="1:2" x14ac:dyDescent="0.25">
      <c r="A1845" s="7" t="s">
        <v>8219</v>
      </c>
      <c r="B1845" s="7">
        <v>18</v>
      </c>
    </row>
    <row r="1846" spans="1:2" x14ac:dyDescent="0.25">
      <c r="A1846" s="7" t="s">
        <v>8219</v>
      </c>
      <c r="B1846" s="7">
        <v>82</v>
      </c>
    </row>
    <row r="1847" spans="1:2" x14ac:dyDescent="0.25">
      <c r="A1847" s="7" t="s">
        <v>8219</v>
      </c>
      <c r="B1847" s="7">
        <v>43</v>
      </c>
    </row>
    <row r="1848" spans="1:2" x14ac:dyDescent="0.25">
      <c r="A1848" s="7" t="s">
        <v>8219</v>
      </c>
      <c r="B1848" s="7">
        <v>8</v>
      </c>
    </row>
    <row r="1849" spans="1:2" x14ac:dyDescent="0.25">
      <c r="A1849" s="7" t="s">
        <v>8219</v>
      </c>
      <c r="B1849" s="7">
        <v>45</v>
      </c>
    </row>
    <row r="1850" spans="1:2" x14ac:dyDescent="0.25">
      <c r="A1850" s="7" t="s">
        <v>8219</v>
      </c>
      <c r="B1850" s="7">
        <v>20</v>
      </c>
    </row>
    <row r="1851" spans="1:2" x14ac:dyDescent="0.25">
      <c r="A1851" s="7" t="s">
        <v>8219</v>
      </c>
      <c r="B1851" s="7">
        <v>31</v>
      </c>
    </row>
    <row r="1852" spans="1:2" x14ac:dyDescent="0.25">
      <c r="A1852" s="7" t="s">
        <v>8219</v>
      </c>
      <c r="B1852" s="7">
        <v>25</v>
      </c>
    </row>
    <row r="1853" spans="1:2" x14ac:dyDescent="0.25">
      <c r="A1853" s="7" t="s">
        <v>8219</v>
      </c>
      <c r="B1853" s="7">
        <v>14</v>
      </c>
    </row>
    <row r="1854" spans="1:2" x14ac:dyDescent="0.25">
      <c r="A1854" s="7" t="s">
        <v>8219</v>
      </c>
      <c r="B1854" s="7">
        <v>45</v>
      </c>
    </row>
    <row r="1855" spans="1:2" x14ac:dyDescent="0.25">
      <c r="A1855" s="7" t="s">
        <v>8219</v>
      </c>
      <c r="B1855" s="7">
        <v>20</v>
      </c>
    </row>
    <row r="1856" spans="1:2" x14ac:dyDescent="0.25">
      <c r="A1856" s="7" t="s">
        <v>8219</v>
      </c>
      <c r="B1856" s="7">
        <v>39</v>
      </c>
    </row>
    <row r="1857" spans="1:2" x14ac:dyDescent="0.25">
      <c r="A1857" s="7" t="s">
        <v>8219</v>
      </c>
      <c r="B1857" s="7">
        <v>16</v>
      </c>
    </row>
    <row r="1858" spans="1:2" x14ac:dyDescent="0.25">
      <c r="A1858" s="7" t="s">
        <v>8219</v>
      </c>
      <c r="B1858" s="7">
        <v>37</v>
      </c>
    </row>
    <row r="1859" spans="1:2" x14ac:dyDescent="0.25">
      <c r="A1859" s="7" t="s">
        <v>8219</v>
      </c>
      <c r="B1859" s="7">
        <v>14</v>
      </c>
    </row>
    <row r="1860" spans="1:2" x14ac:dyDescent="0.25">
      <c r="A1860" s="7" t="s">
        <v>8219</v>
      </c>
      <c r="B1860" s="7">
        <v>21</v>
      </c>
    </row>
    <row r="1861" spans="1:2" x14ac:dyDescent="0.25">
      <c r="A1861" s="7" t="s">
        <v>8219</v>
      </c>
      <c r="B1861" s="7">
        <v>69</v>
      </c>
    </row>
    <row r="1862" spans="1:2" x14ac:dyDescent="0.25">
      <c r="A1862" s="7" t="s">
        <v>8219</v>
      </c>
      <c r="B1862" s="7">
        <v>16</v>
      </c>
    </row>
    <row r="1863" spans="1:2" x14ac:dyDescent="0.25">
      <c r="A1863" s="7" t="s">
        <v>8219</v>
      </c>
      <c r="B1863" s="7">
        <v>55</v>
      </c>
    </row>
    <row r="1864" spans="1:2" x14ac:dyDescent="0.25">
      <c r="A1864" s="7" t="s">
        <v>8219</v>
      </c>
      <c r="B1864" s="7">
        <v>27</v>
      </c>
    </row>
    <row r="1865" spans="1:2" x14ac:dyDescent="0.25">
      <c r="A1865" s="7" t="s">
        <v>8219</v>
      </c>
      <c r="B1865" s="7">
        <v>36</v>
      </c>
    </row>
    <row r="1866" spans="1:2" x14ac:dyDescent="0.25">
      <c r="A1866" s="7" t="s">
        <v>8219</v>
      </c>
      <c r="B1866" s="7">
        <v>19</v>
      </c>
    </row>
    <row r="1867" spans="1:2" x14ac:dyDescent="0.25">
      <c r="A1867" s="7" t="s">
        <v>8219</v>
      </c>
      <c r="B1867" s="7">
        <v>12</v>
      </c>
    </row>
    <row r="1868" spans="1:2" x14ac:dyDescent="0.25">
      <c r="A1868" s="7" t="s">
        <v>8219</v>
      </c>
      <c r="B1868" s="7">
        <v>17</v>
      </c>
    </row>
    <row r="1869" spans="1:2" x14ac:dyDescent="0.25">
      <c r="A1869" s="7" t="s">
        <v>8219</v>
      </c>
      <c r="B1869" s="7">
        <v>114</v>
      </c>
    </row>
    <row r="1870" spans="1:2" x14ac:dyDescent="0.25">
      <c r="A1870" s="7" t="s">
        <v>8219</v>
      </c>
      <c r="B1870" s="7">
        <v>93</v>
      </c>
    </row>
    <row r="1871" spans="1:2" x14ac:dyDescent="0.25">
      <c r="A1871" s="7" t="s">
        <v>8219</v>
      </c>
      <c r="B1871" s="7">
        <v>36</v>
      </c>
    </row>
    <row r="1872" spans="1:2" x14ac:dyDescent="0.25">
      <c r="A1872" s="7" t="s">
        <v>8219</v>
      </c>
      <c r="B1872" s="7">
        <v>61</v>
      </c>
    </row>
    <row r="1873" spans="1:2" x14ac:dyDescent="0.25">
      <c r="A1873" s="7" t="s">
        <v>8219</v>
      </c>
      <c r="B1873" s="7">
        <v>47</v>
      </c>
    </row>
    <row r="1874" spans="1:2" x14ac:dyDescent="0.25">
      <c r="A1874" s="7" t="s">
        <v>8219</v>
      </c>
      <c r="B1874" s="7">
        <v>17</v>
      </c>
    </row>
    <row r="1875" spans="1:2" x14ac:dyDescent="0.25">
      <c r="A1875" s="7" t="s">
        <v>8219</v>
      </c>
      <c r="B1875" s="7">
        <v>63</v>
      </c>
    </row>
    <row r="1876" spans="1:2" x14ac:dyDescent="0.25">
      <c r="A1876" s="7" t="s">
        <v>8219</v>
      </c>
      <c r="B1876" s="7">
        <v>9</v>
      </c>
    </row>
    <row r="1877" spans="1:2" x14ac:dyDescent="0.25">
      <c r="A1877" s="7" t="s">
        <v>8219</v>
      </c>
      <c r="B1877" s="7">
        <v>30</v>
      </c>
    </row>
    <row r="1878" spans="1:2" x14ac:dyDescent="0.25">
      <c r="A1878" s="7" t="s">
        <v>8219</v>
      </c>
      <c r="B1878" s="7">
        <v>23</v>
      </c>
    </row>
    <row r="1879" spans="1:2" x14ac:dyDescent="0.25">
      <c r="A1879" s="7" t="s">
        <v>8219</v>
      </c>
      <c r="B1879" s="7">
        <v>33</v>
      </c>
    </row>
    <row r="1880" spans="1:2" x14ac:dyDescent="0.25">
      <c r="A1880" s="7" t="s">
        <v>8219</v>
      </c>
      <c r="B1880" s="7">
        <v>39</v>
      </c>
    </row>
    <row r="1881" spans="1:2" x14ac:dyDescent="0.25">
      <c r="A1881" s="7" t="s">
        <v>8219</v>
      </c>
      <c r="B1881" s="7">
        <v>17</v>
      </c>
    </row>
    <row r="1882" spans="1:2" x14ac:dyDescent="0.25">
      <c r="A1882" s="7" t="s">
        <v>8219</v>
      </c>
      <c r="B1882" s="7">
        <v>6</v>
      </c>
    </row>
    <row r="1883" spans="1:2" x14ac:dyDescent="0.25">
      <c r="A1883" s="7" t="s">
        <v>8219</v>
      </c>
      <c r="B1883" s="7">
        <v>39</v>
      </c>
    </row>
    <row r="1884" spans="1:2" x14ac:dyDescent="0.25">
      <c r="A1884" s="7" t="s">
        <v>8219</v>
      </c>
      <c r="B1884" s="7">
        <v>57</v>
      </c>
    </row>
    <row r="1885" spans="1:2" x14ac:dyDescent="0.25">
      <c r="A1885" s="7" t="s">
        <v>8219</v>
      </c>
      <c r="B1885" s="7">
        <v>56</v>
      </c>
    </row>
    <row r="1886" spans="1:2" x14ac:dyDescent="0.25">
      <c r="A1886" s="7" t="s">
        <v>8219</v>
      </c>
      <c r="B1886" s="7">
        <v>13</v>
      </c>
    </row>
    <row r="1887" spans="1:2" x14ac:dyDescent="0.25">
      <c r="A1887" s="7" t="s">
        <v>8219</v>
      </c>
      <c r="B1887" s="7">
        <v>95</v>
      </c>
    </row>
    <row r="1888" spans="1:2" x14ac:dyDescent="0.25">
      <c r="A1888" s="7" t="s">
        <v>8219</v>
      </c>
      <c r="B1888" s="7">
        <v>80</v>
      </c>
    </row>
    <row r="1889" spans="1:2" x14ac:dyDescent="0.25">
      <c r="A1889" s="7" t="s">
        <v>8219</v>
      </c>
      <c r="B1889" s="7">
        <v>133</v>
      </c>
    </row>
    <row r="1890" spans="1:2" x14ac:dyDescent="0.25">
      <c r="A1890" s="7" t="s">
        <v>8219</v>
      </c>
      <c r="B1890" s="7">
        <v>44</v>
      </c>
    </row>
    <row r="1891" spans="1:2" x14ac:dyDescent="0.25">
      <c r="A1891" s="7" t="s">
        <v>8219</v>
      </c>
      <c r="B1891" s="7">
        <v>30</v>
      </c>
    </row>
    <row r="1892" spans="1:2" x14ac:dyDescent="0.25">
      <c r="A1892" s="7" t="s">
        <v>8219</v>
      </c>
      <c r="B1892" s="7">
        <v>56</v>
      </c>
    </row>
    <row r="1893" spans="1:2" x14ac:dyDescent="0.25">
      <c r="A1893" s="7" t="s">
        <v>8219</v>
      </c>
      <c r="B1893" s="7">
        <v>66</v>
      </c>
    </row>
    <row r="1894" spans="1:2" x14ac:dyDescent="0.25">
      <c r="A1894" s="7" t="s">
        <v>8219</v>
      </c>
      <c r="B1894" s="7">
        <v>29</v>
      </c>
    </row>
    <row r="1895" spans="1:2" x14ac:dyDescent="0.25">
      <c r="A1895" s="7" t="s">
        <v>8219</v>
      </c>
      <c r="B1895" s="7">
        <v>72</v>
      </c>
    </row>
    <row r="1896" spans="1:2" x14ac:dyDescent="0.25">
      <c r="A1896" s="7" t="s">
        <v>8219</v>
      </c>
      <c r="B1896" s="7">
        <v>27</v>
      </c>
    </row>
    <row r="1897" spans="1:2" x14ac:dyDescent="0.25">
      <c r="A1897" s="7" t="s">
        <v>8219</v>
      </c>
      <c r="B1897" s="7">
        <v>10</v>
      </c>
    </row>
    <row r="1898" spans="1:2" x14ac:dyDescent="0.25">
      <c r="A1898" s="7" t="s">
        <v>8219</v>
      </c>
      <c r="B1898" s="7">
        <v>35</v>
      </c>
    </row>
    <row r="1899" spans="1:2" x14ac:dyDescent="0.25">
      <c r="A1899" s="7" t="s">
        <v>8219</v>
      </c>
      <c r="B1899" s="7">
        <v>29</v>
      </c>
    </row>
    <row r="1900" spans="1:2" x14ac:dyDescent="0.25">
      <c r="A1900" s="7" t="s">
        <v>8219</v>
      </c>
      <c r="B1900" s="7">
        <v>13</v>
      </c>
    </row>
    <row r="1901" spans="1:2" x14ac:dyDescent="0.25">
      <c r="A1901" s="7" t="s">
        <v>8219</v>
      </c>
      <c r="B1901" s="7">
        <v>72</v>
      </c>
    </row>
    <row r="1902" spans="1:2" x14ac:dyDescent="0.25">
      <c r="A1902" s="7" t="s">
        <v>8219</v>
      </c>
      <c r="B1902" s="7">
        <v>78</v>
      </c>
    </row>
    <row r="1903" spans="1:2" x14ac:dyDescent="0.25">
      <c r="A1903" s="7" t="s">
        <v>8219</v>
      </c>
      <c r="B1903" s="7">
        <v>49</v>
      </c>
    </row>
    <row r="1904" spans="1:2" x14ac:dyDescent="0.25">
      <c r="A1904" s="7" t="s">
        <v>8219</v>
      </c>
      <c r="B1904" s="7">
        <v>42</v>
      </c>
    </row>
    <row r="1905" spans="1:2" x14ac:dyDescent="0.25">
      <c r="A1905" s="7" t="s">
        <v>8219</v>
      </c>
      <c r="B1905" s="7">
        <v>35</v>
      </c>
    </row>
    <row r="1906" spans="1:2" x14ac:dyDescent="0.25">
      <c r="A1906" s="7" t="s">
        <v>8219</v>
      </c>
      <c r="B1906" s="7">
        <v>42</v>
      </c>
    </row>
    <row r="1907" spans="1:2" x14ac:dyDescent="0.25">
      <c r="A1907" s="7" t="s">
        <v>8219</v>
      </c>
      <c r="B1907" s="7">
        <v>42</v>
      </c>
    </row>
    <row r="1908" spans="1:2" x14ac:dyDescent="0.25">
      <c r="A1908" s="7" t="s">
        <v>8219</v>
      </c>
      <c r="B1908" s="7">
        <v>31</v>
      </c>
    </row>
    <row r="1909" spans="1:2" x14ac:dyDescent="0.25">
      <c r="A1909" s="7" t="s">
        <v>8219</v>
      </c>
      <c r="B1909" s="7">
        <v>38</v>
      </c>
    </row>
    <row r="1910" spans="1:2" x14ac:dyDescent="0.25">
      <c r="A1910" s="7" t="s">
        <v>8219</v>
      </c>
      <c r="B1910" s="7">
        <v>8</v>
      </c>
    </row>
    <row r="1911" spans="1:2" x14ac:dyDescent="0.25">
      <c r="A1911" s="7" t="s">
        <v>8219</v>
      </c>
      <c r="B1911" s="7">
        <v>39</v>
      </c>
    </row>
    <row r="1912" spans="1:2" x14ac:dyDescent="0.25">
      <c r="A1912" s="7" t="s">
        <v>8219</v>
      </c>
      <c r="B1912" s="7">
        <v>29</v>
      </c>
    </row>
    <row r="1913" spans="1:2" x14ac:dyDescent="0.25">
      <c r="A1913" s="7" t="s">
        <v>8219</v>
      </c>
      <c r="B1913" s="7">
        <v>72</v>
      </c>
    </row>
    <row r="1914" spans="1:2" x14ac:dyDescent="0.25">
      <c r="A1914" s="7" t="s">
        <v>8219</v>
      </c>
      <c r="B1914" s="7">
        <v>15</v>
      </c>
    </row>
    <row r="1915" spans="1:2" x14ac:dyDescent="0.25">
      <c r="A1915" s="7" t="s">
        <v>8219</v>
      </c>
      <c r="B1915" s="7">
        <v>33</v>
      </c>
    </row>
    <row r="1916" spans="1:2" x14ac:dyDescent="0.25">
      <c r="A1916" s="7" t="s">
        <v>8219</v>
      </c>
      <c r="B1916" s="7">
        <v>15</v>
      </c>
    </row>
    <row r="1917" spans="1:2" x14ac:dyDescent="0.25">
      <c r="A1917" s="7" t="s">
        <v>8219</v>
      </c>
      <c r="B1917" s="7">
        <v>19</v>
      </c>
    </row>
    <row r="1918" spans="1:2" x14ac:dyDescent="0.25">
      <c r="A1918" s="7" t="s">
        <v>8219</v>
      </c>
      <c r="B1918" s="7">
        <v>17</v>
      </c>
    </row>
    <row r="1919" spans="1:2" x14ac:dyDescent="0.25">
      <c r="A1919" s="7" t="s">
        <v>8219</v>
      </c>
      <c r="B1919" s="7">
        <v>44</v>
      </c>
    </row>
    <row r="1920" spans="1:2" x14ac:dyDescent="0.25">
      <c r="A1920" s="7" t="s">
        <v>8219</v>
      </c>
      <c r="B1920" s="7">
        <v>10</v>
      </c>
    </row>
    <row r="1921" spans="1:2" x14ac:dyDescent="0.25">
      <c r="A1921" s="7" t="s">
        <v>8219</v>
      </c>
      <c r="B1921" s="7">
        <v>46</v>
      </c>
    </row>
    <row r="1922" spans="1:2" x14ac:dyDescent="0.25">
      <c r="A1922" s="7" t="s">
        <v>8219</v>
      </c>
      <c r="B1922" s="7">
        <v>11</v>
      </c>
    </row>
    <row r="1923" spans="1:2" x14ac:dyDescent="0.25">
      <c r="A1923" s="7" t="s">
        <v>8219</v>
      </c>
      <c r="B1923" s="7">
        <v>13</v>
      </c>
    </row>
    <row r="1924" spans="1:2" x14ac:dyDescent="0.25">
      <c r="A1924" s="7" t="s">
        <v>8219</v>
      </c>
      <c r="B1924" s="7">
        <v>33</v>
      </c>
    </row>
    <row r="1925" spans="1:2" x14ac:dyDescent="0.25">
      <c r="A1925" s="7" t="s">
        <v>8219</v>
      </c>
      <c r="B1925" s="7">
        <v>28</v>
      </c>
    </row>
    <row r="1926" spans="1:2" x14ac:dyDescent="0.25">
      <c r="A1926" s="7" t="s">
        <v>8219</v>
      </c>
      <c r="B1926" s="7">
        <v>21</v>
      </c>
    </row>
    <row r="1927" spans="1:2" x14ac:dyDescent="0.25">
      <c r="A1927" s="7" t="s">
        <v>8219</v>
      </c>
      <c r="B1927" s="7">
        <v>13</v>
      </c>
    </row>
    <row r="1928" spans="1:2" x14ac:dyDescent="0.25">
      <c r="A1928" s="7" t="s">
        <v>8219</v>
      </c>
      <c r="B1928" s="7">
        <v>34</v>
      </c>
    </row>
    <row r="1929" spans="1:2" x14ac:dyDescent="0.25">
      <c r="A1929" s="7" t="s">
        <v>8219</v>
      </c>
      <c r="B1929" s="7">
        <v>80</v>
      </c>
    </row>
    <row r="1930" spans="1:2" x14ac:dyDescent="0.25">
      <c r="A1930" s="7" t="s">
        <v>8219</v>
      </c>
      <c r="B1930" s="7">
        <v>74</v>
      </c>
    </row>
    <row r="1931" spans="1:2" x14ac:dyDescent="0.25">
      <c r="A1931" s="7" t="s">
        <v>8219</v>
      </c>
      <c r="B1931" s="7">
        <v>7</v>
      </c>
    </row>
    <row r="1932" spans="1:2" x14ac:dyDescent="0.25">
      <c r="A1932" s="7" t="s">
        <v>8219</v>
      </c>
      <c r="B1932" s="7">
        <v>34</v>
      </c>
    </row>
    <row r="1933" spans="1:2" x14ac:dyDescent="0.25">
      <c r="A1933" s="7" t="s">
        <v>8219</v>
      </c>
      <c r="B1933" s="7">
        <v>86</v>
      </c>
    </row>
    <row r="1934" spans="1:2" x14ac:dyDescent="0.25">
      <c r="A1934" s="7" t="s">
        <v>8219</v>
      </c>
      <c r="B1934" s="7">
        <v>37</v>
      </c>
    </row>
    <row r="1935" spans="1:2" x14ac:dyDescent="0.25">
      <c r="A1935" s="7" t="s">
        <v>8219</v>
      </c>
      <c r="B1935" s="7">
        <v>18</v>
      </c>
    </row>
    <row r="1936" spans="1:2" x14ac:dyDescent="0.25">
      <c r="A1936" s="7" t="s">
        <v>8219</v>
      </c>
      <c r="B1936" s="7">
        <v>22</v>
      </c>
    </row>
    <row r="1937" spans="1:2" x14ac:dyDescent="0.25">
      <c r="A1937" s="7" t="s">
        <v>8219</v>
      </c>
      <c r="B1937" s="7">
        <v>26</v>
      </c>
    </row>
    <row r="1938" spans="1:2" x14ac:dyDescent="0.25">
      <c r="A1938" s="7" t="s">
        <v>8219</v>
      </c>
      <c r="B1938" s="7">
        <v>27</v>
      </c>
    </row>
    <row r="1939" spans="1:2" x14ac:dyDescent="0.25">
      <c r="A1939" s="7" t="s">
        <v>8219</v>
      </c>
      <c r="B1939" s="7">
        <v>8</v>
      </c>
    </row>
    <row r="1940" spans="1:2" x14ac:dyDescent="0.25">
      <c r="A1940" s="7" t="s">
        <v>8219</v>
      </c>
      <c r="B1940" s="7">
        <v>204</v>
      </c>
    </row>
    <row r="1941" spans="1:2" x14ac:dyDescent="0.25">
      <c r="A1941" s="7" t="s">
        <v>8219</v>
      </c>
      <c r="B1941" s="7">
        <v>46</v>
      </c>
    </row>
    <row r="1942" spans="1:2" x14ac:dyDescent="0.25">
      <c r="A1942" s="7" t="s">
        <v>8219</v>
      </c>
      <c r="B1942" s="7">
        <v>17</v>
      </c>
    </row>
    <row r="1943" spans="1:2" x14ac:dyDescent="0.25">
      <c r="A1943" s="7" t="s">
        <v>8219</v>
      </c>
      <c r="B1943" s="7">
        <v>28</v>
      </c>
    </row>
    <row r="1944" spans="1:2" x14ac:dyDescent="0.25">
      <c r="A1944" s="7" t="s">
        <v>8219</v>
      </c>
      <c r="B1944" s="7">
        <v>83</v>
      </c>
    </row>
    <row r="1945" spans="1:2" x14ac:dyDescent="0.25">
      <c r="A1945" s="7" t="s">
        <v>8219</v>
      </c>
      <c r="B1945" s="7">
        <v>13</v>
      </c>
    </row>
    <row r="1946" spans="1:2" x14ac:dyDescent="0.25">
      <c r="A1946" s="7" t="s">
        <v>8219</v>
      </c>
      <c r="B1946" s="7">
        <v>8</v>
      </c>
    </row>
    <row r="1947" spans="1:2" x14ac:dyDescent="0.25">
      <c r="A1947" s="7" t="s">
        <v>8219</v>
      </c>
      <c r="B1947" s="7">
        <v>32</v>
      </c>
    </row>
    <row r="1948" spans="1:2" x14ac:dyDescent="0.25">
      <c r="A1948" s="7" t="s">
        <v>8219</v>
      </c>
      <c r="B1948" s="7">
        <v>85</v>
      </c>
    </row>
    <row r="1949" spans="1:2" x14ac:dyDescent="0.25">
      <c r="A1949" s="7" t="s">
        <v>8219</v>
      </c>
      <c r="B1949" s="7">
        <v>29</v>
      </c>
    </row>
    <row r="1950" spans="1:2" x14ac:dyDescent="0.25">
      <c r="A1950" s="7" t="s">
        <v>8219</v>
      </c>
      <c r="B1950" s="7">
        <v>24</v>
      </c>
    </row>
    <row r="1951" spans="1:2" x14ac:dyDescent="0.25">
      <c r="A1951" s="7" t="s">
        <v>8219</v>
      </c>
      <c r="B1951" s="7">
        <v>8</v>
      </c>
    </row>
    <row r="1952" spans="1:2" x14ac:dyDescent="0.25">
      <c r="A1952" s="7" t="s">
        <v>8219</v>
      </c>
      <c r="B1952" s="7">
        <v>19</v>
      </c>
    </row>
    <row r="1953" spans="1:2" x14ac:dyDescent="0.25">
      <c r="A1953" s="7" t="s">
        <v>8219</v>
      </c>
      <c r="B1953" s="7">
        <v>336</v>
      </c>
    </row>
    <row r="1954" spans="1:2" x14ac:dyDescent="0.25">
      <c r="A1954" s="7" t="s">
        <v>8219</v>
      </c>
      <c r="B1954" s="7">
        <v>13</v>
      </c>
    </row>
    <row r="1955" spans="1:2" x14ac:dyDescent="0.25">
      <c r="A1955" s="7" t="s">
        <v>8219</v>
      </c>
      <c r="B1955" s="7">
        <v>42</v>
      </c>
    </row>
    <row r="1956" spans="1:2" x14ac:dyDescent="0.25">
      <c r="A1956" s="7" t="s">
        <v>8219</v>
      </c>
      <c r="B1956" s="7">
        <v>64</v>
      </c>
    </row>
    <row r="1957" spans="1:2" x14ac:dyDescent="0.25">
      <c r="A1957" s="7" t="s">
        <v>8219</v>
      </c>
      <c r="B1957" s="7">
        <v>25</v>
      </c>
    </row>
    <row r="1958" spans="1:2" x14ac:dyDescent="0.25">
      <c r="A1958" s="7" t="s">
        <v>8219</v>
      </c>
      <c r="B1958" s="7">
        <v>20</v>
      </c>
    </row>
    <row r="1959" spans="1:2" x14ac:dyDescent="0.25">
      <c r="A1959" s="7" t="s">
        <v>8219</v>
      </c>
      <c r="B1959" s="7">
        <v>104</v>
      </c>
    </row>
    <row r="1960" spans="1:2" x14ac:dyDescent="0.25">
      <c r="A1960" s="7" t="s">
        <v>8219</v>
      </c>
      <c r="B1960" s="7">
        <v>53</v>
      </c>
    </row>
    <row r="1961" spans="1:2" x14ac:dyDescent="0.25">
      <c r="A1961" s="7" t="s">
        <v>8219</v>
      </c>
      <c r="B1961" s="7">
        <v>14</v>
      </c>
    </row>
    <row r="1962" spans="1:2" x14ac:dyDescent="0.25">
      <c r="A1962" s="7" t="s">
        <v>8219</v>
      </c>
      <c r="B1962" s="7">
        <v>20</v>
      </c>
    </row>
    <row r="1963" spans="1:2" x14ac:dyDescent="0.25">
      <c r="A1963" s="7" t="s">
        <v>8219</v>
      </c>
      <c r="B1963" s="7">
        <v>558</v>
      </c>
    </row>
    <row r="1964" spans="1:2" x14ac:dyDescent="0.25">
      <c r="A1964" s="7" t="s">
        <v>8219</v>
      </c>
      <c r="B1964" s="7">
        <v>22</v>
      </c>
    </row>
    <row r="1965" spans="1:2" x14ac:dyDescent="0.25">
      <c r="A1965" s="7" t="s">
        <v>8219</v>
      </c>
      <c r="B1965" s="7">
        <v>24</v>
      </c>
    </row>
    <row r="1966" spans="1:2" x14ac:dyDescent="0.25">
      <c r="A1966" s="7" t="s">
        <v>8219</v>
      </c>
      <c r="B1966" s="7">
        <v>74</v>
      </c>
    </row>
    <row r="1967" spans="1:2" x14ac:dyDescent="0.25">
      <c r="A1967" s="7" t="s">
        <v>8219</v>
      </c>
      <c r="B1967" s="7">
        <v>54</v>
      </c>
    </row>
    <row r="1968" spans="1:2" x14ac:dyDescent="0.25">
      <c r="A1968" s="7" t="s">
        <v>8219</v>
      </c>
      <c r="B1968" s="7">
        <v>31</v>
      </c>
    </row>
    <row r="1969" spans="1:2" x14ac:dyDescent="0.25">
      <c r="A1969" s="7" t="s">
        <v>8219</v>
      </c>
      <c r="B1969" s="7">
        <v>25</v>
      </c>
    </row>
    <row r="1970" spans="1:2" x14ac:dyDescent="0.25">
      <c r="A1970" s="7" t="s">
        <v>8219</v>
      </c>
      <c r="B1970" s="7">
        <v>17</v>
      </c>
    </row>
    <row r="1971" spans="1:2" x14ac:dyDescent="0.25">
      <c r="A1971" s="7" t="s">
        <v>8219</v>
      </c>
      <c r="B1971" s="7">
        <v>12</v>
      </c>
    </row>
    <row r="1972" spans="1:2" x14ac:dyDescent="0.25">
      <c r="A1972" s="7" t="s">
        <v>8219</v>
      </c>
      <c r="B1972" s="7">
        <v>38</v>
      </c>
    </row>
    <row r="1973" spans="1:2" x14ac:dyDescent="0.25">
      <c r="A1973" s="7" t="s">
        <v>8219</v>
      </c>
      <c r="B1973" s="7">
        <v>41</v>
      </c>
    </row>
    <row r="1974" spans="1:2" x14ac:dyDescent="0.25">
      <c r="A1974" s="7" t="s">
        <v>8219</v>
      </c>
      <c r="B1974" s="7">
        <v>19</v>
      </c>
    </row>
    <row r="1975" spans="1:2" x14ac:dyDescent="0.25">
      <c r="A1975" s="7" t="s">
        <v>8219</v>
      </c>
      <c r="B1975" s="7">
        <v>41</v>
      </c>
    </row>
    <row r="1976" spans="1:2" x14ac:dyDescent="0.25">
      <c r="A1976" s="7" t="s">
        <v>8219</v>
      </c>
      <c r="B1976" s="7">
        <v>26</v>
      </c>
    </row>
    <row r="1977" spans="1:2" x14ac:dyDescent="0.25">
      <c r="A1977" s="7" t="s">
        <v>8219</v>
      </c>
      <c r="B1977" s="7">
        <v>25</v>
      </c>
    </row>
    <row r="1978" spans="1:2" x14ac:dyDescent="0.25">
      <c r="A1978" s="7" t="s">
        <v>8219</v>
      </c>
      <c r="B1978" s="7">
        <v>9</v>
      </c>
    </row>
    <row r="1979" spans="1:2" x14ac:dyDescent="0.25">
      <c r="A1979" s="7" t="s">
        <v>8219</v>
      </c>
      <c r="B1979" s="7">
        <v>78</v>
      </c>
    </row>
    <row r="1980" spans="1:2" x14ac:dyDescent="0.25">
      <c r="A1980" s="7" t="s">
        <v>8219</v>
      </c>
      <c r="B1980" s="7">
        <v>45</v>
      </c>
    </row>
    <row r="1981" spans="1:2" x14ac:dyDescent="0.25">
      <c r="A1981" s="7" t="s">
        <v>8219</v>
      </c>
      <c r="B1981" s="7">
        <v>102</v>
      </c>
    </row>
    <row r="1982" spans="1:2" x14ac:dyDescent="0.25">
      <c r="A1982" s="7" t="s">
        <v>8219</v>
      </c>
      <c r="B1982" s="7">
        <v>5</v>
      </c>
    </row>
    <row r="1983" spans="1:2" x14ac:dyDescent="0.25">
      <c r="A1983" s="7" t="s">
        <v>8219</v>
      </c>
      <c r="B1983" s="7">
        <v>27</v>
      </c>
    </row>
    <row r="1984" spans="1:2" x14ac:dyDescent="0.25">
      <c r="A1984" s="7" t="s">
        <v>8219</v>
      </c>
      <c r="B1984" s="7">
        <v>37</v>
      </c>
    </row>
    <row r="1985" spans="1:2" x14ac:dyDescent="0.25">
      <c r="A1985" s="7" t="s">
        <v>8219</v>
      </c>
      <c r="B1985" s="7">
        <v>14</v>
      </c>
    </row>
    <row r="1986" spans="1:2" x14ac:dyDescent="0.25">
      <c r="A1986" s="7" t="s">
        <v>8219</v>
      </c>
      <c r="B1986" s="7">
        <v>27</v>
      </c>
    </row>
    <row r="1987" spans="1:2" x14ac:dyDescent="0.25">
      <c r="A1987" s="7" t="s">
        <v>8219</v>
      </c>
      <c r="B1987" s="7">
        <v>45</v>
      </c>
    </row>
    <row r="1988" spans="1:2" x14ac:dyDescent="0.25">
      <c r="A1988" s="7" t="s">
        <v>8219</v>
      </c>
      <c r="B1988" s="7">
        <v>49</v>
      </c>
    </row>
    <row r="1989" spans="1:2" x14ac:dyDescent="0.25">
      <c r="A1989" s="7" t="s">
        <v>8219</v>
      </c>
      <c r="B1989" s="7">
        <v>24</v>
      </c>
    </row>
    <row r="1990" spans="1:2" x14ac:dyDescent="0.25">
      <c r="A1990" s="7" t="s">
        <v>8219</v>
      </c>
      <c r="B1990" s="7">
        <v>112</v>
      </c>
    </row>
    <row r="1991" spans="1:2" x14ac:dyDescent="0.25">
      <c r="A1991" s="7" t="s">
        <v>8219</v>
      </c>
      <c r="B1991" s="7">
        <v>23</v>
      </c>
    </row>
    <row r="1992" spans="1:2" x14ac:dyDescent="0.25">
      <c r="A1992" s="7" t="s">
        <v>8219</v>
      </c>
      <c r="B1992" s="7">
        <v>54</v>
      </c>
    </row>
    <row r="1993" spans="1:2" x14ac:dyDescent="0.25">
      <c r="A1993" s="7" t="s">
        <v>8219</v>
      </c>
      <c r="B1993" s="7">
        <v>28</v>
      </c>
    </row>
    <row r="1994" spans="1:2" x14ac:dyDescent="0.25">
      <c r="A1994" s="7" t="s">
        <v>8219</v>
      </c>
      <c r="B1994" s="7">
        <v>11</v>
      </c>
    </row>
    <row r="1995" spans="1:2" x14ac:dyDescent="0.25">
      <c r="A1995" s="7" t="s">
        <v>8219</v>
      </c>
      <c r="B1995" s="7">
        <v>62</v>
      </c>
    </row>
    <row r="1996" spans="1:2" x14ac:dyDescent="0.25">
      <c r="A1996" s="7" t="s">
        <v>8219</v>
      </c>
      <c r="B1996" s="7">
        <v>73</v>
      </c>
    </row>
    <row r="1997" spans="1:2" x14ac:dyDescent="0.25">
      <c r="A1997" s="7" t="s">
        <v>8219</v>
      </c>
      <c r="B1997" s="7">
        <v>18</v>
      </c>
    </row>
    <row r="1998" spans="1:2" x14ac:dyDescent="0.25">
      <c r="A1998" s="7" t="s">
        <v>8219</v>
      </c>
      <c r="B1998" s="7">
        <v>35</v>
      </c>
    </row>
    <row r="1999" spans="1:2" x14ac:dyDescent="0.25">
      <c r="A1999" s="7" t="s">
        <v>8219</v>
      </c>
      <c r="B1999" s="7">
        <v>43</v>
      </c>
    </row>
    <row r="2000" spans="1:2" x14ac:dyDescent="0.25">
      <c r="A2000" s="7" t="s">
        <v>8219</v>
      </c>
      <c r="B2000" s="7">
        <v>36</v>
      </c>
    </row>
    <row r="2001" spans="1:2" x14ac:dyDescent="0.25">
      <c r="A2001" s="7" t="s">
        <v>8219</v>
      </c>
      <c r="B2001" s="7">
        <v>62</v>
      </c>
    </row>
    <row r="2002" spans="1:2" x14ac:dyDescent="0.25">
      <c r="A2002" s="7" t="s">
        <v>8219</v>
      </c>
      <c r="B2002" s="7">
        <v>15</v>
      </c>
    </row>
    <row r="2003" spans="1:2" x14ac:dyDescent="0.25">
      <c r="A2003" s="7" t="s">
        <v>8219</v>
      </c>
      <c r="B2003" s="7">
        <v>33</v>
      </c>
    </row>
    <row r="2004" spans="1:2" x14ac:dyDescent="0.25">
      <c r="A2004" s="7" t="s">
        <v>8219</v>
      </c>
      <c r="B2004" s="7">
        <v>27</v>
      </c>
    </row>
    <row r="2005" spans="1:2" x14ac:dyDescent="0.25">
      <c r="A2005" s="7" t="s">
        <v>8219</v>
      </c>
      <c r="B2005" s="7">
        <v>17</v>
      </c>
    </row>
    <row r="2006" spans="1:2" x14ac:dyDescent="0.25">
      <c r="A2006" s="7" t="s">
        <v>8219</v>
      </c>
      <c r="B2006" s="7">
        <v>4</v>
      </c>
    </row>
    <row r="2007" spans="1:2" x14ac:dyDescent="0.25">
      <c r="A2007" s="7" t="s">
        <v>8219</v>
      </c>
      <c r="B2007" s="7">
        <v>53</v>
      </c>
    </row>
    <row r="2008" spans="1:2" x14ac:dyDescent="0.25">
      <c r="A2008" s="7" t="s">
        <v>8219</v>
      </c>
      <c r="B2008" s="7">
        <v>49</v>
      </c>
    </row>
    <row r="2009" spans="1:2" x14ac:dyDescent="0.25">
      <c r="A2009" s="7" t="s">
        <v>8219</v>
      </c>
      <c r="B2009" s="7">
        <v>57</v>
      </c>
    </row>
    <row r="2010" spans="1:2" x14ac:dyDescent="0.25">
      <c r="A2010" s="7" t="s">
        <v>8219</v>
      </c>
      <c r="B2010" s="7">
        <v>69</v>
      </c>
    </row>
    <row r="2011" spans="1:2" x14ac:dyDescent="0.25">
      <c r="A2011" s="7" t="s">
        <v>8219</v>
      </c>
      <c r="B2011" s="7">
        <v>15</v>
      </c>
    </row>
    <row r="2012" spans="1:2" x14ac:dyDescent="0.25">
      <c r="A2012" s="7" t="s">
        <v>8219</v>
      </c>
      <c r="B2012" s="7">
        <v>64</v>
      </c>
    </row>
    <row r="2013" spans="1:2" x14ac:dyDescent="0.25">
      <c r="A2013" s="7" t="s">
        <v>8219</v>
      </c>
      <c r="B2013" s="7">
        <v>20</v>
      </c>
    </row>
    <row r="2014" spans="1:2" x14ac:dyDescent="0.25">
      <c r="A2014" s="7" t="s">
        <v>8219</v>
      </c>
      <c r="B2014" s="7">
        <v>27</v>
      </c>
    </row>
    <row r="2015" spans="1:2" x14ac:dyDescent="0.25">
      <c r="A2015" s="7" t="s">
        <v>8219</v>
      </c>
      <c r="B2015" s="7">
        <v>21</v>
      </c>
    </row>
    <row r="2016" spans="1:2" x14ac:dyDescent="0.25">
      <c r="A2016" s="7" t="s">
        <v>8219</v>
      </c>
      <c r="B2016" s="7">
        <v>31</v>
      </c>
    </row>
    <row r="2017" spans="1:2" x14ac:dyDescent="0.25">
      <c r="A2017" s="7" t="s">
        <v>8219</v>
      </c>
      <c r="B2017" s="7">
        <v>51</v>
      </c>
    </row>
    <row r="2018" spans="1:2" x14ac:dyDescent="0.25">
      <c r="A2018" s="7" t="s">
        <v>8219</v>
      </c>
      <c r="B2018" s="7">
        <v>57</v>
      </c>
    </row>
    <row r="2019" spans="1:2" x14ac:dyDescent="0.25">
      <c r="A2019" s="7" t="s">
        <v>8219</v>
      </c>
      <c r="B2019" s="7">
        <v>20</v>
      </c>
    </row>
    <row r="2020" spans="1:2" x14ac:dyDescent="0.25">
      <c r="A2020" s="7" t="s">
        <v>8219</v>
      </c>
      <c r="B2020" s="7">
        <v>71</v>
      </c>
    </row>
    <row r="2021" spans="1:2" x14ac:dyDescent="0.25">
      <c r="A2021" s="7" t="s">
        <v>8219</v>
      </c>
      <c r="B2021" s="7">
        <v>72</v>
      </c>
    </row>
    <row r="2022" spans="1:2" x14ac:dyDescent="0.25">
      <c r="A2022" s="7" t="s">
        <v>8219</v>
      </c>
      <c r="B2022" s="7">
        <v>45</v>
      </c>
    </row>
    <row r="2023" spans="1:2" x14ac:dyDescent="0.25">
      <c r="A2023" s="7" t="s">
        <v>8219</v>
      </c>
      <c r="B2023" s="7">
        <v>51</v>
      </c>
    </row>
    <row r="2024" spans="1:2" x14ac:dyDescent="0.25">
      <c r="A2024" s="7" t="s">
        <v>8219</v>
      </c>
      <c r="B2024" s="7">
        <v>56</v>
      </c>
    </row>
    <row r="2025" spans="1:2" x14ac:dyDescent="0.25">
      <c r="A2025" s="7" t="s">
        <v>8219</v>
      </c>
      <c r="B2025" s="7">
        <v>17</v>
      </c>
    </row>
    <row r="2026" spans="1:2" x14ac:dyDescent="0.25">
      <c r="A2026" s="7" t="s">
        <v>8219</v>
      </c>
      <c r="B2026" s="7">
        <v>197</v>
      </c>
    </row>
    <row r="2027" spans="1:2" x14ac:dyDescent="0.25">
      <c r="A2027" s="7" t="s">
        <v>8219</v>
      </c>
      <c r="B2027" s="7">
        <v>70</v>
      </c>
    </row>
    <row r="2028" spans="1:2" x14ac:dyDescent="0.25">
      <c r="A2028" s="7" t="s">
        <v>8219</v>
      </c>
      <c r="B2028" s="7">
        <v>21</v>
      </c>
    </row>
    <row r="2029" spans="1:2" x14ac:dyDescent="0.25">
      <c r="A2029" s="7" t="s">
        <v>8219</v>
      </c>
      <c r="B2029" s="7">
        <v>34</v>
      </c>
    </row>
    <row r="2030" spans="1:2" x14ac:dyDescent="0.25">
      <c r="A2030" s="7" t="s">
        <v>8219</v>
      </c>
      <c r="B2030" s="7">
        <v>39</v>
      </c>
    </row>
    <row r="2031" spans="1:2" x14ac:dyDescent="0.25">
      <c r="A2031" s="7" t="s">
        <v>8219</v>
      </c>
      <c r="B2031" s="7">
        <v>78</v>
      </c>
    </row>
    <row r="2032" spans="1:2" x14ac:dyDescent="0.25">
      <c r="A2032" s="7" t="s">
        <v>8219</v>
      </c>
      <c r="B2032" s="7">
        <v>48</v>
      </c>
    </row>
    <row r="2033" spans="1:2" x14ac:dyDescent="0.25">
      <c r="A2033" s="7" t="s">
        <v>8219</v>
      </c>
      <c r="B2033" s="7">
        <v>29</v>
      </c>
    </row>
    <row r="2034" spans="1:2" x14ac:dyDescent="0.25">
      <c r="A2034" s="7" t="s">
        <v>8219</v>
      </c>
      <c r="B2034" s="7">
        <v>73</v>
      </c>
    </row>
    <row r="2035" spans="1:2" x14ac:dyDescent="0.25">
      <c r="A2035" s="7" t="s">
        <v>8219</v>
      </c>
      <c r="B2035" s="7">
        <v>8</v>
      </c>
    </row>
    <row r="2036" spans="1:2" x14ac:dyDescent="0.25">
      <c r="A2036" s="7" t="s">
        <v>8219</v>
      </c>
      <c r="B2036" s="7">
        <v>17</v>
      </c>
    </row>
    <row r="2037" spans="1:2" x14ac:dyDescent="0.25">
      <c r="A2037" s="7" t="s">
        <v>8219</v>
      </c>
      <c r="B2037" s="7">
        <v>9</v>
      </c>
    </row>
    <row r="2038" spans="1:2" x14ac:dyDescent="0.25">
      <c r="A2038" s="7" t="s">
        <v>8219</v>
      </c>
      <c r="B2038" s="7">
        <v>17</v>
      </c>
    </row>
    <row r="2039" spans="1:2" x14ac:dyDescent="0.25">
      <c r="A2039" s="7" t="s">
        <v>8219</v>
      </c>
      <c r="B2039" s="7">
        <v>33</v>
      </c>
    </row>
    <row r="2040" spans="1:2" x14ac:dyDescent="0.25">
      <c r="A2040" s="7" t="s">
        <v>8219</v>
      </c>
      <c r="B2040" s="7">
        <v>38</v>
      </c>
    </row>
    <row r="2041" spans="1:2" x14ac:dyDescent="0.25">
      <c r="A2041" s="7" t="s">
        <v>8219</v>
      </c>
      <c r="B2041" s="7">
        <v>79</v>
      </c>
    </row>
    <row r="2042" spans="1:2" x14ac:dyDescent="0.25">
      <c r="A2042" s="7" t="s">
        <v>8219</v>
      </c>
      <c r="B2042" s="7">
        <v>46</v>
      </c>
    </row>
    <row r="2043" spans="1:2" x14ac:dyDescent="0.25">
      <c r="A2043" s="7" t="s">
        <v>8219</v>
      </c>
      <c r="B2043" s="7">
        <v>20</v>
      </c>
    </row>
    <row r="2044" spans="1:2" x14ac:dyDescent="0.25">
      <c r="A2044" s="7" t="s">
        <v>8219</v>
      </c>
      <c r="B2044" s="7">
        <v>20</v>
      </c>
    </row>
    <row r="2045" spans="1:2" x14ac:dyDescent="0.25">
      <c r="A2045" s="7" t="s">
        <v>8219</v>
      </c>
      <c r="B2045" s="7">
        <v>13</v>
      </c>
    </row>
    <row r="2046" spans="1:2" x14ac:dyDescent="0.25">
      <c r="A2046" s="7" t="s">
        <v>8219</v>
      </c>
      <c r="B2046" s="7">
        <v>22</v>
      </c>
    </row>
    <row r="2047" spans="1:2" x14ac:dyDescent="0.25">
      <c r="A2047" s="7" t="s">
        <v>8219</v>
      </c>
      <c r="B2047" s="7">
        <v>36</v>
      </c>
    </row>
    <row r="2048" spans="1:2" x14ac:dyDescent="0.25">
      <c r="A2048" s="7" t="s">
        <v>8219</v>
      </c>
      <c r="B2048" s="7">
        <v>40</v>
      </c>
    </row>
    <row r="2049" spans="1:2" x14ac:dyDescent="0.25">
      <c r="A2049" s="7" t="s">
        <v>8219</v>
      </c>
      <c r="B2049" s="7">
        <v>9</v>
      </c>
    </row>
    <row r="2050" spans="1:2" x14ac:dyDescent="0.25">
      <c r="A2050" s="7" t="s">
        <v>8219</v>
      </c>
      <c r="B2050" s="7">
        <v>19</v>
      </c>
    </row>
    <row r="2051" spans="1:2" x14ac:dyDescent="0.25">
      <c r="A2051" s="7" t="s">
        <v>8219</v>
      </c>
      <c r="B2051" s="7">
        <v>14</v>
      </c>
    </row>
    <row r="2052" spans="1:2" x14ac:dyDescent="0.25">
      <c r="A2052" s="7" t="s">
        <v>8219</v>
      </c>
      <c r="B2052" s="7">
        <v>38</v>
      </c>
    </row>
    <row r="2053" spans="1:2" x14ac:dyDescent="0.25">
      <c r="A2053" s="7" t="s">
        <v>8219</v>
      </c>
      <c r="B2053" s="7">
        <v>58</v>
      </c>
    </row>
    <row r="2054" spans="1:2" x14ac:dyDescent="0.25">
      <c r="A2054" s="7" t="s">
        <v>8219</v>
      </c>
      <c r="B2054" s="7">
        <v>28</v>
      </c>
    </row>
    <row r="2055" spans="1:2" x14ac:dyDescent="0.25">
      <c r="A2055" s="7" t="s">
        <v>8219</v>
      </c>
      <c r="B2055" s="7">
        <v>17</v>
      </c>
    </row>
    <row r="2056" spans="1:2" x14ac:dyDescent="0.25">
      <c r="A2056" s="7" t="s">
        <v>8219</v>
      </c>
      <c r="B2056" s="7">
        <v>12</v>
      </c>
    </row>
    <row r="2057" spans="1:2" x14ac:dyDescent="0.25">
      <c r="A2057" s="7" t="s">
        <v>8219</v>
      </c>
      <c r="B2057" s="7">
        <v>40</v>
      </c>
    </row>
    <row r="2058" spans="1:2" x14ac:dyDescent="0.25">
      <c r="A2058" s="7" t="s">
        <v>8219</v>
      </c>
      <c r="B2058" s="7">
        <v>57</v>
      </c>
    </row>
    <row r="2059" spans="1:2" x14ac:dyDescent="0.25">
      <c r="A2059" s="7" t="s">
        <v>8219</v>
      </c>
      <c r="B2059" s="7">
        <v>114</v>
      </c>
    </row>
    <row r="2060" spans="1:2" x14ac:dyDescent="0.25">
      <c r="A2060" s="7" t="s">
        <v>8219</v>
      </c>
      <c r="B2060" s="7">
        <v>31</v>
      </c>
    </row>
    <row r="2061" spans="1:2" x14ac:dyDescent="0.25">
      <c r="A2061" s="7" t="s">
        <v>8219</v>
      </c>
      <c r="B2061" s="7">
        <v>3</v>
      </c>
    </row>
    <row r="2062" spans="1:2" x14ac:dyDescent="0.25">
      <c r="A2062" s="7" t="s">
        <v>8219</v>
      </c>
      <c r="B2062" s="7">
        <v>16</v>
      </c>
    </row>
    <row r="2063" spans="1:2" x14ac:dyDescent="0.25">
      <c r="A2063" s="7" t="s">
        <v>8219</v>
      </c>
      <c r="B2063" s="7">
        <v>199</v>
      </c>
    </row>
    <row r="2064" spans="1:2" x14ac:dyDescent="0.25">
      <c r="A2064" s="7" t="s">
        <v>8219</v>
      </c>
      <c r="B2064" s="7">
        <v>31</v>
      </c>
    </row>
    <row r="2065" spans="1:2" x14ac:dyDescent="0.25">
      <c r="A2065" s="7" t="s">
        <v>8219</v>
      </c>
      <c r="B2065" s="7">
        <v>30</v>
      </c>
    </row>
    <row r="2066" spans="1:2" x14ac:dyDescent="0.25">
      <c r="A2066" s="7" t="s">
        <v>8219</v>
      </c>
      <c r="B2066" s="7">
        <v>34</v>
      </c>
    </row>
    <row r="2067" spans="1:2" x14ac:dyDescent="0.25">
      <c r="A2067" s="7" t="s">
        <v>8219</v>
      </c>
      <c r="B2067" s="7">
        <v>18</v>
      </c>
    </row>
    <row r="2068" spans="1:2" x14ac:dyDescent="0.25">
      <c r="A2068" s="7" t="s">
        <v>8219</v>
      </c>
      <c r="B2068" s="7">
        <v>67</v>
      </c>
    </row>
    <row r="2069" spans="1:2" x14ac:dyDescent="0.25">
      <c r="A2069" s="7" t="s">
        <v>8219</v>
      </c>
      <c r="B2069" s="7">
        <v>66</v>
      </c>
    </row>
    <row r="2070" spans="1:2" x14ac:dyDescent="0.25">
      <c r="A2070" s="7" t="s">
        <v>8219</v>
      </c>
      <c r="B2070" s="7">
        <v>23</v>
      </c>
    </row>
    <row r="2071" spans="1:2" x14ac:dyDescent="0.25">
      <c r="A2071" s="7" t="s">
        <v>8219</v>
      </c>
      <c r="B2071" s="7">
        <v>126</v>
      </c>
    </row>
    <row r="2072" spans="1:2" x14ac:dyDescent="0.25">
      <c r="A2072" s="7" t="s">
        <v>8219</v>
      </c>
      <c r="B2072" s="7">
        <v>6</v>
      </c>
    </row>
    <row r="2073" spans="1:2" x14ac:dyDescent="0.25">
      <c r="A2073" s="7" t="s">
        <v>8219</v>
      </c>
      <c r="B2073" s="7">
        <v>25</v>
      </c>
    </row>
    <row r="2074" spans="1:2" x14ac:dyDescent="0.25">
      <c r="A2074" s="7" t="s">
        <v>8219</v>
      </c>
      <c r="B2074" s="7">
        <v>39</v>
      </c>
    </row>
    <row r="2075" spans="1:2" x14ac:dyDescent="0.25">
      <c r="A2075" s="7" t="s">
        <v>8219</v>
      </c>
      <c r="B2075" s="7">
        <v>62</v>
      </c>
    </row>
    <row r="2076" spans="1:2" x14ac:dyDescent="0.25">
      <c r="A2076" s="7" t="s">
        <v>8219</v>
      </c>
      <c r="B2076" s="7">
        <v>31</v>
      </c>
    </row>
    <row r="2077" spans="1:2" x14ac:dyDescent="0.25">
      <c r="A2077" s="7" t="s">
        <v>8219</v>
      </c>
      <c r="B2077" s="7">
        <v>274</v>
      </c>
    </row>
    <row r="2078" spans="1:2" x14ac:dyDescent="0.25">
      <c r="A2078" s="7" t="s">
        <v>8219</v>
      </c>
      <c r="B2078" s="7">
        <v>17</v>
      </c>
    </row>
    <row r="2079" spans="1:2" x14ac:dyDescent="0.25">
      <c r="A2079" s="7" t="s">
        <v>8219</v>
      </c>
      <c r="B2079" s="7">
        <v>14</v>
      </c>
    </row>
    <row r="2080" spans="1:2" x14ac:dyDescent="0.25">
      <c r="A2080" s="7" t="s">
        <v>8219</v>
      </c>
      <c r="B2080" s="7">
        <v>60</v>
      </c>
    </row>
    <row r="2081" spans="1:2" x14ac:dyDescent="0.25">
      <c r="A2081" s="7" t="s">
        <v>8219</v>
      </c>
      <c r="B2081" s="7">
        <v>33</v>
      </c>
    </row>
    <row r="2082" spans="1:2" x14ac:dyDescent="0.25">
      <c r="A2082" s="7" t="s">
        <v>8219</v>
      </c>
      <c r="B2082" s="7">
        <v>78</v>
      </c>
    </row>
    <row r="2083" spans="1:2" x14ac:dyDescent="0.25">
      <c r="A2083" s="7" t="s">
        <v>8219</v>
      </c>
      <c r="B2083" s="7">
        <v>30</v>
      </c>
    </row>
    <row r="2084" spans="1:2" x14ac:dyDescent="0.25">
      <c r="A2084" s="7" t="s">
        <v>8219</v>
      </c>
      <c r="B2084" s="7">
        <v>136</v>
      </c>
    </row>
    <row r="2085" spans="1:2" x14ac:dyDescent="0.25">
      <c r="A2085" s="7" t="s">
        <v>8219</v>
      </c>
      <c r="B2085" s="7">
        <v>40</v>
      </c>
    </row>
    <row r="2086" spans="1:2" x14ac:dyDescent="0.25">
      <c r="A2086" s="7" t="s">
        <v>8219</v>
      </c>
      <c r="B2086" s="7">
        <v>18</v>
      </c>
    </row>
    <row r="2087" spans="1:2" x14ac:dyDescent="0.25">
      <c r="A2087" s="7" t="s">
        <v>8219</v>
      </c>
      <c r="B2087" s="7">
        <v>39</v>
      </c>
    </row>
    <row r="2088" spans="1:2" x14ac:dyDescent="0.25">
      <c r="A2088" s="7" t="s">
        <v>8219</v>
      </c>
      <c r="B2088" s="7">
        <v>21</v>
      </c>
    </row>
    <row r="2089" spans="1:2" x14ac:dyDescent="0.25">
      <c r="A2089" s="7" t="s">
        <v>8219</v>
      </c>
      <c r="B2089" s="7">
        <v>30</v>
      </c>
    </row>
    <row r="2090" spans="1:2" x14ac:dyDescent="0.25">
      <c r="A2090" s="7" t="s">
        <v>8219</v>
      </c>
      <c r="B2090" s="7">
        <v>27</v>
      </c>
    </row>
    <row r="2091" spans="1:2" x14ac:dyDescent="0.25">
      <c r="A2091" s="7" t="s">
        <v>8219</v>
      </c>
      <c r="B2091" s="7">
        <v>35</v>
      </c>
    </row>
    <row r="2092" spans="1:2" x14ac:dyDescent="0.25">
      <c r="A2092" s="7" t="s">
        <v>8219</v>
      </c>
      <c r="B2092" s="7">
        <v>13</v>
      </c>
    </row>
    <row r="2093" spans="1:2" x14ac:dyDescent="0.25">
      <c r="A2093" s="7" t="s">
        <v>8219</v>
      </c>
      <c r="B2093" s="7">
        <v>23</v>
      </c>
    </row>
    <row r="2094" spans="1:2" x14ac:dyDescent="0.25">
      <c r="A2094" s="7" t="s">
        <v>8219</v>
      </c>
      <c r="B2094" s="7">
        <v>39</v>
      </c>
    </row>
    <row r="2095" spans="1:2" x14ac:dyDescent="0.25">
      <c r="A2095" s="7" t="s">
        <v>8219</v>
      </c>
      <c r="B2095" s="7">
        <v>35</v>
      </c>
    </row>
    <row r="2096" spans="1:2" x14ac:dyDescent="0.25">
      <c r="A2096" s="7" t="s">
        <v>8219</v>
      </c>
      <c r="B2096" s="7">
        <v>27</v>
      </c>
    </row>
    <row r="2097" spans="1:2" x14ac:dyDescent="0.25">
      <c r="A2097" s="7" t="s">
        <v>8219</v>
      </c>
      <c r="B2097" s="7">
        <v>21</v>
      </c>
    </row>
    <row r="2098" spans="1:2" x14ac:dyDescent="0.25">
      <c r="A2098" s="7" t="s">
        <v>8219</v>
      </c>
      <c r="B2098" s="7">
        <v>104</v>
      </c>
    </row>
    <row r="2099" spans="1:2" x14ac:dyDescent="0.25">
      <c r="A2099" s="7" t="s">
        <v>8219</v>
      </c>
      <c r="B2099" s="7">
        <v>19</v>
      </c>
    </row>
    <row r="2100" spans="1:2" x14ac:dyDescent="0.25">
      <c r="A2100" s="7" t="s">
        <v>8219</v>
      </c>
      <c r="B2100" s="7">
        <v>97</v>
      </c>
    </row>
    <row r="2101" spans="1:2" x14ac:dyDescent="0.25">
      <c r="A2101" s="7" t="s">
        <v>8219</v>
      </c>
      <c r="B2101" s="7">
        <v>27</v>
      </c>
    </row>
    <row r="2102" spans="1:2" x14ac:dyDescent="0.25">
      <c r="A2102" s="7" t="s">
        <v>8219</v>
      </c>
      <c r="B2102" s="7">
        <v>24</v>
      </c>
    </row>
    <row r="2103" spans="1:2" x14ac:dyDescent="0.25">
      <c r="A2103" s="7" t="s">
        <v>8219</v>
      </c>
      <c r="B2103" s="7">
        <v>13</v>
      </c>
    </row>
    <row r="2104" spans="1:2" x14ac:dyDescent="0.25">
      <c r="A2104" s="7" t="s">
        <v>8219</v>
      </c>
      <c r="B2104" s="7">
        <v>46</v>
      </c>
    </row>
    <row r="2105" spans="1:2" x14ac:dyDescent="0.25">
      <c r="A2105" s="7" t="s">
        <v>8219</v>
      </c>
      <c r="B2105" s="7">
        <v>4</v>
      </c>
    </row>
    <row r="2106" spans="1:2" x14ac:dyDescent="0.25">
      <c r="A2106" s="7" t="s">
        <v>8219</v>
      </c>
      <c r="B2106" s="7">
        <v>40</v>
      </c>
    </row>
    <row r="2107" spans="1:2" x14ac:dyDescent="0.25">
      <c r="A2107" s="7" t="s">
        <v>8219</v>
      </c>
      <c r="B2107" s="7">
        <v>44</v>
      </c>
    </row>
    <row r="2108" spans="1:2" x14ac:dyDescent="0.25">
      <c r="A2108" s="7" t="s">
        <v>8219</v>
      </c>
      <c r="B2108" s="7">
        <v>35</v>
      </c>
    </row>
    <row r="2109" spans="1:2" x14ac:dyDescent="0.25">
      <c r="A2109" s="7" t="s">
        <v>8219</v>
      </c>
      <c r="B2109" s="7">
        <v>63</v>
      </c>
    </row>
    <row r="2110" spans="1:2" x14ac:dyDescent="0.25">
      <c r="A2110" s="7" t="s">
        <v>8219</v>
      </c>
      <c r="B2110" s="7">
        <v>89</v>
      </c>
    </row>
    <row r="2111" spans="1:2" x14ac:dyDescent="0.25">
      <c r="A2111" s="7" t="s">
        <v>8219</v>
      </c>
      <c r="B2111" s="7">
        <v>15</v>
      </c>
    </row>
    <row r="2112" spans="1:2" x14ac:dyDescent="0.25">
      <c r="A2112" s="7" t="s">
        <v>8219</v>
      </c>
      <c r="B2112" s="7">
        <v>46</v>
      </c>
    </row>
    <row r="2113" spans="1:2" x14ac:dyDescent="0.25">
      <c r="A2113" s="7" t="s">
        <v>8219</v>
      </c>
      <c r="B2113" s="7">
        <v>33</v>
      </c>
    </row>
    <row r="2114" spans="1:2" x14ac:dyDescent="0.25">
      <c r="A2114" s="7" t="s">
        <v>8219</v>
      </c>
      <c r="B2114" s="7">
        <v>52</v>
      </c>
    </row>
    <row r="2115" spans="1:2" x14ac:dyDescent="0.25">
      <c r="A2115" s="7" t="s">
        <v>8219</v>
      </c>
      <c r="B2115" s="7">
        <v>7</v>
      </c>
    </row>
    <row r="2116" spans="1:2" x14ac:dyDescent="0.25">
      <c r="A2116" s="7" t="s">
        <v>8219</v>
      </c>
      <c r="B2116" s="7">
        <v>28</v>
      </c>
    </row>
    <row r="2117" spans="1:2" x14ac:dyDescent="0.25">
      <c r="A2117" s="7" t="s">
        <v>8219</v>
      </c>
      <c r="B2117" s="7">
        <v>11</v>
      </c>
    </row>
    <row r="2118" spans="1:2" x14ac:dyDescent="0.25">
      <c r="A2118" s="7" t="s">
        <v>8219</v>
      </c>
      <c r="B2118" s="7">
        <v>15</v>
      </c>
    </row>
    <row r="2119" spans="1:2" x14ac:dyDescent="0.25">
      <c r="A2119" s="7" t="s">
        <v>8219</v>
      </c>
      <c r="B2119" s="7">
        <v>30</v>
      </c>
    </row>
    <row r="2120" spans="1:2" x14ac:dyDescent="0.25">
      <c r="A2120" s="7" t="s">
        <v>8219</v>
      </c>
      <c r="B2120" s="7">
        <v>27</v>
      </c>
    </row>
    <row r="2121" spans="1:2" x14ac:dyDescent="0.25">
      <c r="A2121" s="7" t="s">
        <v>8219</v>
      </c>
      <c r="B2121" s="7">
        <v>28</v>
      </c>
    </row>
    <row r="2122" spans="1:2" x14ac:dyDescent="0.25">
      <c r="A2122" s="7" t="s">
        <v>8219</v>
      </c>
      <c r="B2122" s="7">
        <v>17</v>
      </c>
    </row>
    <row r="2123" spans="1:2" x14ac:dyDescent="0.25">
      <c r="A2123" s="7" t="s">
        <v>8219</v>
      </c>
      <c r="B2123" s="7">
        <v>50</v>
      </c>
    </row>
    <row r="2124" spans="1:2" x14ac:dyDescent="0.25">
      <c r="A2124" s="7" t="s">
        <v>8219</v>
      </c>
      <c r="B2124" s="7">
        <v>26</v>
      </c>
    </row>
    <row r="2125" spans="1:2" x14ac:dyDescent="0.25">
      <c r="A2125" s="7" t="s">
        <v>8219</v>
      </c>
      <c r="B2125" s="7">
        <v>88</v>
      </c>
    </row>
    <row r="2126" spans="1:2" x14ac:dyDescent="0.25">
      <c r="A2126" s="7" t="s">
        <v>8219</v>
      </c>
      <c r="B2126" s="7">
        <v>91</v>
      </c>
    </row>
    <row r="2127" spans="1:2" x14ac:dyDescent="0.25">
      <c r="A2127" s="7" t="s">
        <v>8219</v>
      </c>
      <c r="B2127" s="7">
        <v>3</v>
      </c>
    </row>
    <row r="2128" spans="1:2" x14ac:dyDescent="0.25">
      <c r="A2128" s="7" t="s">
        <v>8219</v>
      </c>
      <c r="B2128" s="7">
        <v>28</v>
      </c>
    </row>
    <row r="2129" spans="1:2" x14ac:dyDescent="0.25">
      <c r="A2129" s="7" t="s">
        <v>8219</v>
      </c>
      <c r="B2129" s="7">
        <v>77</v>
      </c>
    </row>
    <row r="2130" spans="1:2" x14ac:dyDescent="0.25">
      <c r="A2130" s="7" t="s">
        <v>8219</v>
      </c>
      <c r="B2130" s="7">
        <v>27</v>
      </c>
    </row>
    <row r="2131" spans="1:2" x14ac:dyDescent="0.25">
      <c r="A2131" s="7" t="s">
        <v>8219</v>
      </c>
      <c r="B2131" s="7">
        <v>107</v>
      </c>
    </row>
    <row r="2132" spans="1:2" x14ac:dyDescent="0.25">
      <c r="A2132" s="7" t="s">
        <v>8219</v>
      </c>
      <c r="B2132" s="7">
        <v>96</v>
      </c>
    </row>
    <row r="2133" spans="1:2" x14ac:dyDescent="0.25">
      <c r="A2133" s="7" t="s">
        <v>8219</v>
      </c>
      <c r="B2133" s="7">
        <v>56</v>
      </c>
    </row>
    <row r="2134" spans="1:2" x14ac:dyDescent="0.25">
      <c r="A2134" s="7" t="s">
        <v>8219</v>
      </c>
      <c r="B2134" s="7">
        <v>58</v>
      </c>
    </row>
    <row r="2135" spans="1:2" x14ac:dyDescent="0.25">
      <c r="A2135" s="7" t="s">
        <v>8219</v>
      </c>
      <c r="B2135" s="7">
        <v>15</v>
      </c>
    </row>
    <row r="2136" spans="1:2" x14ac:dyDescent="0.25">
      <c r="A2136" s="7" t="s">
        <v>8219</v>
      </c>
      <c r="B2136" s="7">
        <v>20</v>
      </c>
    </row>
    <row r="2137" spans="1:2" x14ac:dyDescent="0.25">
      <c r="A2137" s="7" t="s">
        <v>8219</v>
      </c>
      <c r="B2137" s="7">
        <v>38</v>
      </c>
    </row>
    <row r="2138" spans="1:2" x14ac:dyDescent="0.25">
      <c r="A2138" s="7" t="s">
        <v>8219</v>
      </c>
      <c r="B2138" s="7">
        <v>33</v>
      </c>
    </row>
    <row r="2139" spans="1:2" x14ac:dyDescent="0.25">
      <c r="A2139" s="7" t="s">
        <v>8219</v>
      </c>
      <c r="B2139" s="7">
        <v>57</v>
      </c>
    </row>
    <row r="2140" spans="1:2" x14ac:dyDescent="0.25">
      <c r="A2140" s="7" t="s">
        <v>8219</v>
      </c>
      <c r="B2140" s="7">
        <v>25</v>
      </c>
    </row>
    <row r="2141" spans="1:2" x14ac:dyDescent="0.25">
      <c r="A2141" s="7" t="s">
        <v>8219</v>
      </c>
      <c r="B2141" s="7">
        <v>14</v>
      </c>
    </row>
    <row r="2142" spans="1:2" x14ac:dyDescent="0.25">
      <c r="A2142" s="7" t="s">
        <v>8219</v>
      </c>
      <c r="B2142" s="7">
        <v>94</v>
      </c>
    </row>
    <row r="2143" spans="1:2" x14ac:dyDescent="0.25">
      <c r="A2143" s="7" t="s">
        <v>8219</v>
      </c>
      <c r="B2143" s="7">
        <v>59</v>
      </c>
    </row>
    <row r="2144" spans="1:2" x14ac:dyDescent="0.25">
      <c r="A2144" s="7" t="s">
        <v>8219</v>
      </c>
      <c r="B2144" s="7">
        <v>36</v>
      </c>
    </row>
    <row r="2145" spans="1:2" x14ac:dyDescent="0.25">
      <c r="A2145" s="7" t="s">
        <v>8219</v>
      </c>
      <c r="B2145" s="7">
        <v>115</v>
      </c>
    </row>
    <row r="2146" spans="1:2" x14ac:dyDescent="0.25">
      <c r="A2146" s="7" t="s">
        <v>8219</v>
      </c>
      <c r="B2146" s="7">
        <v>30</v>
      </c>
    </row>
    <row r="2147" spans="1:2" x14ac:dyDescent="0.25">
      <c r="A2147" s="7" t="s">
        <v>8219</v>
      </c>
      <c r="B2147" s="7">
        <v>52</v>
      </c>
    </row>
    <row r="2148" spans="1:2" x14ac:dyDescent="0.25">
      <c r="A2148" s="7" t="s">
        <v>8219</v>
      </c>
      <c r="B2148" s="7">
        <v>27</v>
      </c>
    </row>
    <row r="2149" spans="1:2" x14ac:dyDescent="0.25">
      <c r="A2149" s="7" t="s">
        <v>8219</v>
      </c>
      <c r="B2149" s="7">
        <v>24</v>
      </c>
    </row>
    <row r="2150" spans="1:2" x14ac:dyDescent="0.25">
      <c r="A2150" s="7" t="s">
        <v>8219</v>
      </c>
      <c r="B2150" s="7">
        <v>10</v>
      </c>
    </row>
    <row r="2151" spans="1:2" x14ac:dyDescent="0.25">
      <c r="A2151" s="7" t="s">
        <v>8219</v>
      </c>
      <c r="B2151" s="7">
        <v>30</v>
      </c>
    </row>
    <row r="2152" spans="1:2" x14ac:dyDescent="0.25">
      <c r="A2152" s="7" t="s">
        <v>8219</v>
      </c>
      <c r="B2152" s="7">
        <v>71</v>
      </c>
    </row>
    <row r="2153" spans="1:2" x14ac:dyDescent="0.25">
      <c r="A2153" s="7" t="s">
        <v>8219</v>
      </c>
      <c r="B2153" s="7">
        <v>10</v>
      </c>
    </row>
    <row r="2154" spans="1:2" x14ac:dyDescent="0.25">
      <c r="A2154" s="7" t="s">
        <v>8219</v>
      </c>
      <c r="B2154" s="7">
        <v>24</v>
      </c>
    </row>
    <row r="2155" spans="1:2" x14ac:dyDescent="0.25">
      <c r="A2155" s="7" t="s">
        <v>8219</v>
      </c>
      <c r="B2155" s="7">
        <v>38</v>
      </c>
    </row>
    <row r="2156" spans="1:2" x14ac:dyDescent="0.25">
      <c r="A2156" s="7" t="s">
        <v>8219</v>
      </c>
      <c r="B2156" s="7">
        <v>26</v>
      </c>
    </row>
    <row r="2157" spans="1:2" x14ac:dyDescent="0.25">
      <c r="A2157" s="7" t="s">
        <v>8219</v>
      </c>
      <c r="B2157" s="7">
        <v>19</v>
      </c>
    </row>
    <row r="2158" spans="1:2" x14ac:dyDescent="0.25">
      <c r="A2158" s="7" t="s">
        <v>8219</v>
      </c>
      <c r="B2158" s="7">
        <v>11</v>
      </c>
    </row>
    <row r="2159" spans="1:2" x14ac:dyDescent="0.25">
      <c r="A2159" s="7" t="s">
        <v>8219</v>
      </c>
      <c r="B2159" s="7">
        <v>27</v>
      </c>
    </row>
    <row r="2160" spans="1:2" x14ac:dyDescent="0.25">
      <c r="A2160" s="7" t="s">
        <v>8219</v>
      </c>
      <c r="B2160" s="7">
        <v>34</v>
      </c>
    </row>
    <row r="2161" spans="1:2" x14ac:dyDescent="0.25">
      <c r="A2161" s="7" t="s">
        <v>8219</v>
      </c>
      <c r="B2161" s="7">
        <v>20</v>
      </c>
    </row>
    <row r="2162" spans="1:2" x14ac:dyDescent="0.25">
      <c r="A2162" s="7" t="s">
        <v>8219</v>
      </c>
      <c r="B2162" s="7">
        <v>37</v>
      </c>
    </row>
    <row r="2163" spans="1:2" x14ac:dyDescent="0.25">
      <c r="A2163" s="7" t="s">
        <v>8219</v>
      </c>
      <c r="B2163" s="7">
        <v>20</v>
      </c>
    </row>
    <row r="2164" spans="1:2" x14ac:dyDescent="0.25">
      <c r="A2164" s="7" t="s">
        <v>8219</v>
      </c>
      <c r="B2164" s="7">
        <v>10</v>
      </c>
    </row>
    <row r="2165" spans="1:2" x14ac:dyDescent="0.25">
      <c r="A2165" s="7" t="s">
        <v>8219</v>
      </c>
      <c r="B2165" s="7">
        <v>26</v>
      </c>
    </row>
    <row r="2166" spans="1:2" x14ac:dyDescent="0.25">
      <c r="A2166" s="7" t="s">
        <v>8219</v>
      </c>
      <c r="B2166" s="7">
        <v>20</v>
      </c>
    </row>
    <row r="2167" spans="1:2" x14ac:dyDescent="0.25">
      <c r="A2167" s="7" t="s">
        <v>8219</v>
      </c>
      <c r="B2167" s="7">
        <v>46</v>
      </c>
    </row>
    <row r="2168" spans="1:2" x14ac:dyDescent="0.25">
      <c r="A2168" s="7" t="s">
        <v>8219</v>
      </c>
      <c r="B2168" s="7">
        <v>76</v>
      </c>
    </row>
    <row r="2169" spans="1:2" x14ac:dyDescent="0.25">
      <c r="A2169" s="7" t="s">
        <v>8219</v>
      </c>
      <c r="B2169" s="7">
        <v>41</v>
      </c>
    </row>
    <row r="2170" spans="1:2" x14ac:dyDescent="0.25">
      <c r="A2170" s="7" t="s">
        <v>8219</v>
      </c>
      <c r="B2170" s="7">
        <v>7</v>
      </c>
    </row>
    <row r="2171" spans="1:2" x14ac:dyDescent="0.25">
      <c r="A2171" s="7" t="s">
        <v>8219</v>
      </c>
      <c r="B2171" s="7">
        <v>49</v>
      </c>
    </row>
    <row r="2172" spans="1:2" x14ac:dyDescent="0.25">
      <c r="A2172" s="7" t="s">
        <v>8219</v>
      </c>
      <c r="B2172" s="7">
        <v>26</v>
      </c>
    </row>
    <row r="2173" spans="1:2" x14ac:dyDescent="0.25">
      <c r="A2173" s="7" t="s">
        <v>8219</v>
      </c>
      <c r="B2173" s="7">
        <v>65</v>
      </c>
    </row>
    <row r="2174" spans="1:2" x14ac:dyDescent="0.25">
      <c r="A2174" s="7" t="s">
        <v>8219</v>
      </c>
      <c r="B2174" s="7">
        <v>28</v>
      </c>
    </row>
    <row r="2175" spans="1:2" x14ac:dyDescent="0.25">
      <c r="A2175" s="7" t="s">
        <v>8219</v>
      </c>
      <c r="B2175" s="7">
        <v>8</v>
      </c>
    </row>
    <row r="2176" spans="1:2" x14ac:dyDescent="0.25">
      <c r="A2176" s="7" t="s">
        <v>8219</v>
      </c>
      <c r="B2176" s="7">
        <v>3</v>
      </c>
    </row>
    <row r="2177" spans="1:2" x14ac:dyDescent="0.25">
      <c r="A2177" s="7" t="s">
        <v>8219</v>
      </c>
      <c r="B2177" s="7">
        <v>9</v>
      </c>
    </row>
    <row r="2178" spans="1:2" x14ac:dyDescent="0.25">
      <c r="A2178" s="7" t="s">
        <v>8219</v>
      </c>
      <c r="B2178" s="7">
        <v>9</v>
      </c>
    </row>
    <row r="2179" spans="1:2" x14ac:dyDescent="0.25">
      <c r="A2179" s="7" t="s">
        <v>8219</v>
      </c>
      <c r="B2179" s="7">
        <v>20</v>
      </c>
    </row>
    <row r="2180" spans="1:2" x14ac:dyDescent="0.25">
      <c r="A2180" s="7" t="s">
        <v>8219</v>
      </c>
      <c r="B2180" s="7">
        <v>57</v>
      </c>
    </row>
    <row r="2181" spans="1:2" x14ac:dyDescent="0.25">
      <c r="A2181" s="7" t="s">
        <v>8219</v>
      </c>
      <c r="B2181" s="7">
        <v>8</v>
      </c>
    </row>
    <row r="2182" spans="1:2" x14ac:dyDescent="0.25">
      <c r="A2182" s="7" t="s">
        <v>8219</v>
      </c>
      <c r="B2182" s="7">
        <v>14</v>
      </c>
    </row>
    <row r="2183" spans="1:2" x14ac:dyDescent="0.25">
      <c r="A2183" s="7" t="s">
        <v>8219</v>
      </c>
      <c r="B2183" s="7">
        <v>17</v>
      </c>
    </row>
    <row r="2184" spans="1:2" x14ac:dyDescent="0.25">
      <c r="A2184" s="7" t="s">
        <v>8219</v>
      </c>
      <c r="B2184" s="7">
        <v>100</v>
      </c>
    </row>
    <row r="2185" spans="1:2" x14ac:dyDescent="0.25">
      <c r="A2185" s="7" t="s">
        <v>8219</v>
      </c>
      <c r="B2185" s="7">
        <v>32</v>
      </c>
    </row>
    <row r="2186" spans="1:2" x14ac:dyDescent="0.25">
      <c r="A2186" s="7" t="s">
        <v>8219</v>
      </c>
      <c r="B2186" s="7">
        <v>3</v>
      </c>
    </row>
  </sheetData>
  <sortState xmlns:xlrd2="http://schemas.microsoft.com/office/spreadsheetml/2017/richdata2" ref="A2:B2186">
    <sortCondition sortBy="cellColor" ref="A2:A2186" dxfId="31"/>
  </sortState>
  <conditionalFormatting sqref="A1:A1048576">
    <cfRule type="containsText" dxfId="30" priority="1" operator="containsText" text="live">
      <formula>NOT(ISERROR(SEARCH("live",A1)))</formula>
    </cfRule>
    <cfRule type="containsText" dxfId="29" priority="2" operator="containsText" text="live">
      <formula>NOT(ISERROR(SEARCH("live",A1)))</formula>
    </cfRule>
    <cfRule type="containsText" dxfId="28" priority="3" operator="containsText" text="cancel">
      <formula>NOT(ISERROR(SEARCH("cancel",A1)))</formula>
    </cfRule>
    <cfRule type="containsText" dxfId="27" priority="4" operator="containsText" text="failed">
      <formula>NOT(ISERROR(SEARCH("failed",A1)))</formula>
    </cfRule>
    <cfRule type="containsText" dxfId="26" priority="5" operator="containsText" text="cancel">
      <formula>NOT(ISERROR(SEARCH("cancel",A1)))</formula>
    </cfRule>
    <cfRule type="containsText" dxfId="25" priority="6" operator="containsText" text="live">
      <formula>NOT(ISERROR(SEARCH("live",A1)))</formula>
    </cfRule>
    <cfRule type="containsText" dxfId="24" priority="7" operator="containsText" text="live">
      <formula>NOT(ISERROR(SEARCH("live",A1)))</formula>
    </cfRule>
    <cfRule type="containsText" dxfId="23" priority="8" operator="containsText" text="failed">
      <formula>NOT(ISERROR(SEARCH("failed",A1)))</formula>
    </cfRule>
    <cfRule type="containsText" dxfId="22" priority="9" operator="containsText" text="successful">
      <formula>NOT(ISERROR(SEARCH("successful",A1)))</formula>
    </cfRule>
    <cfRule type="expression" dxfId="21" priority="10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6951-77E7-8C4A-AA41-37C6E43BC645}">
  <dimension ref="A1:B1531"/>
  <sheetViews>
    <sheetView topLeftCell="B1" workbookViewId="0">
      <selection activeCell="B2" sqref="B2"/>
    </sheetView>
  </sheetViews>
  <sheetFormatPr baseColWidth="10" defaultRowHeight="19" x14ac:dyDescent="0.25"/>
  <cols>
    <col min="1" max="1" width="21.33203125" style="7" customWidth="1"/>
    <col min="2" max="2" width="24.5" style="7" customWidth="1"/>
    <col min="3" max="16384" width="10.83203125" style="7"/>
  </cols>
  <sheetData>
    <row r="1" spans="1:2" x14ac:dyDescent="0.25">
      <c r="A1" s="20" t="s">
        <v>8218</v>
      </c>
      <c r="B1" s="20" t="s">
        <v>8262</v>
      </c>
    </row>
    <row r="2" spans="1:2" x14ac:dyDescent="0.25">
      <c r="A2" s="7" t="s">
        <v>8221</v>
      </c>
      <c r="B2" s="7">
        <v>0</v>
      </c>
    </row>
    <row r="3" spans="1:2" x14ac:dyDescent="0.25">
      <c r="A3" s="7" t="s">
        <v>8221</v>
      </c>
      <c r="B3" s="7">
        <v>1</v>
      </c>
    </row>
    <row r="4" spans="1:2" x14ac:dyDescent="0.25">
      <c r="A4" s="7" t="s">
        <v>8221</v>
      </c>
      <c r="B4" s="7">
        <v>10</v>
      </c>
    </row>
    <row r="5" spans="1:2" x14ac:dyDescent="0.25">
      <c r="A5" s="7" t="s">
        <v>8221</v>
      </c>
      <c r="B5" s="7">
        <v>0</v>
      </c>
    </row>
    <row r="6" spans="1:2" x14ac:dyDescent="0.25">
      <c r="A6" s="7" t="s">
        <v>8221</v>
      </c>
      <c r="B6" s="7">
        <v>7</v>
      </c>
    </row>
    <row r="7" spans="1:2" x14ac:dyDescent="0.25">
      <c r="A7" s="7" t="s">
        <v>8221</v>
      </c>
      <c r="B7" s="7">
        <v>0</v>
      </c>
    </row>
    <row r="8" spans="1:2" x14ac:dyDescent="0.25">
      <c r="A8" s="7" t="s">
        <v>8221</v>
      </c>
      <c r="B8" s="7">
        <v>1</v>
      </c>
    </row>
    <row r="9" spans="1:2" x14ac:dyDescent="0.25">
      <c r="A9" s="7" t="s">
        <v>8221</v>
      </c>
      <c r="B9" s="7">
        <v>2</v>
      </c>
    </row>
    <row r="10" spans="1:2" x14ac:dyDescent="0.25">
      <c r="A10" s="7" t="s">
        <v>8221</v>
      </c>
      <c r="B10" s="7">
        <v>3</v>
      </c>
    </row>
    <row r="11" spans="1:2" x14ac:dyDescent="0.25">
      <c r="A11" s="7" t="s">
        <v>8221</v>
      </c>
      <c r="B11" s="7">
        <v>10</v>
      </c>
    </row>
    <row r="12" spans="1:2" x14ac:dyDescent="0.25">
      <c r="A12" s="7" t="s">
        <v>8221</v>
      </c>
      <c r="B12" s="7">
        <v>10</v>
      </c>
    </row>
    <row r="13" spans="1:2" x14ac:dyDescent="0.25">
      <c r="A13" s="7" t="s">
        <v>8221</v>
      </c>
      <c r="B13" s="7">
        <v>1</v>
      </c>
    </row>
    <row r="14" spans="1:2" x14ac:dyDescent="0.25">
      <c r="A14" s="7" t="s">
        <v>8221</v>
      </c>
      <c r="B14" s="7">
        <v>0</v>
      </c>
    </row>
    <row r="15" spans="1:2" x14ac:dyDescent="0.25">
      <c r="A15" s="7" t="s">
        <v>8221</v>
      </c>
      <c r="B15" s="7">
        <v>0</v>
      </c>
    </row>
    <row r="16" spans="1:2" x14ac:dyDescent="0.25">
      <c r="A16" s="7" t="s">
        <v>8221</v>
      </c>
      <c r="B16" s="7">
        <v>0</v>
      </c>
    </row>
    <row r="17" spans="1:2" x14ac:dyDescent="0.25">
      <c r="A17" s="7" t="s">
        <v>8221</v>
      </c>
      <c r="B17" s="7">
        <v>26</v>
      </c>
    </row>
    <row r="18" spans="1:2" x14ac:dyDescent="0.25">
      <c r="A18" s="7" t="s">
        <v>8221</v>
      </c>
      <c r="B18" s="7">
        <v>0</v>
      </c>
    </row>
    <row r="19" spans="1:2" x14ac:dyDescent="0.25">
      <c r="A19" s="7" t="s">
        <v>8221</v>
      </c>
      <c r="B19" s="7">
        <v>7</v>
      </c>
    </row>
    <row r="20" spans="1:2" x14ac:dyDescent="0.25">
      <c r="A20" s="7" t="s">
        <v>8221</v>
      </c>
      <c r="B20" s="7">
        <v>0</v>
      </c>
    </row>
    <row r="21" spans="1:2" x14ac:dyDescent="0.25">
      <c r="A21" s="7" t="s">
        <v>8221</v>
      </c>
      <c r="B21" s="7">
        <v>2</v>
      </c>
    </row>
    <row r="22" spans="1:2" x14ac:dyDescent="0.25">
      <c r="A22" s="7" t="s">
        <v>8221</v>
      </c>
      <c r="B22" s="7">
        <v>13</v>
      </c>
    </row>
    <row r="23" spans="1:2" x14ac:dyDescent="0.25">
      <c r="A23" s="7" t="s">
        <v>8221</v>
      </c>
      <c r="B23" s="7">
        <v>4</v>
      </c>
    </row>
    <row r="24" spans="1:2" x14ac:dyDescent="0.25">
      <c r="A24" s="7" t="s">
        <v>8221</v>
      </c>
      <c r="B24" s="7">
        <v>0</v>
      </c>
    </row>
    <row r="25" spans="1:2" x14ac:dyDescent="0.25">
      <c r="A25" s="7" t="s">
        <v>8221</v>
      </c>
      <c r="B25" s="7">
        <v>12</v>
      </c>
    </row>
    <row r="26" spans="1:2" x14ac:dyDescent="0.25">
      <c r="A26" s="7" t="s">
        <v>8221</v>
      </c>
      <c r="B26" s="7">
        <v>2</v>
      </c>
    </row>
    <row r="27" spans="1:2" x14ac:dyDescent="0.25">
      <c r="A27" s="7" t="s">
        <v>8221</v>
      </c>
      <c r="B27" s="7">
        <v>10</v>
      </c>
    </row>
    <row r="28" spans="1:2" x14ac:dyDescent="0.25">
      <c r="A28" s="7" t="s">
        <v>8221</v>
      </c>
      <c r="B28" s="7">
        <v>0</v>
      </c>
    </row>
    <row r="29" spans="1:2" x14ac:dyDescent="0.25">
      <c r="A29" s="7" t="s">
        <v>8221</v>
      </c>
      <c r="B29" s="7">
        <v>5</v>
      </c>
    </row>
    <row r="30" spans="1:2" x14ac:dyDescent="0.25">
      <c r="A30" s="7" t="s">
        <v>8221</v>
      </c>
      <c r="B30" s="7">
        <v>0</v>
      </c>
    </row>
    <row r="31" spans="1:2" x14ac:dyDescent="0.25">
      <c r="A31" s="7" t="s">
        <v>8221</v>
      </c>
      <c r="B31" s="7">
        <v>5</v>
      </c>
    </row>
    <row r="32" spans="1:2" x14ac:dyDescent="0.25">
      <c r="A32" s="7" t="s">
        <v>8221</v>
      </c>
      <c r="B32" s="7">
        <v>1</v>
      </c>
    </row>
    <row r="33" spans="1:2" x14ac:dyDescent="0.25">
      <c r="A33" s="7" t="s">
        <v>8221</v>
      </c>
      <c r="B33" s="7">
        <v>3</v>
      </c>
    </row>
    <row r="34" spans="1:2" x14ac:dyDescent="0.25">
      <c r="A34" s="7" t="s">
        <v>8221</v>
      </c>
      <c r="B34" s="7">
        <v>3</v>
      </c>
    </row>
    <row r="35" spans="1:2" x14ac:dyDescent="0.25">
      <c r="A35" s="7" t="s">
        <v>8221</v>
      </c>
      <c r="B35" s="7">
        <v>0</v>
      </c>
    </row>
    <row r="36" spans="1:2" x14ac:dyDescent="0.25">
      <c r="A36" s="7" t="s">
        <v>8221</v>
      </c>
      <c r="B36" s="7">
        <v>3</v>
      </c>
    </row>
    <row r="37" spans="1:2" x14ac:dyDescent="0.25">
      <c r="A37" s="7" t="s">
        <v>8221</v>
      </c>
      <c r="B37" s="7">
        <v>0</v>
      </c>
    </row>
    <row r="38" spans="1:2" x14ac:dyDescent="0.25">
      <c r="A38" s="7" t="s">
        <v>8221</v>
      </c>
      <c r="B38" s="7">
        <v>19</v>
      </c>
    </row>
    <row r="39" spans="1:2" x14ac:dyDescent="0.25">
      <c r="A39" s="7" t="s">
        <v>8221</v>
      </c>
      <c r="B39" s="7">
        <v>8</v>
      </c>
    </row>
    <row r="40" spans="1:2" x14ac:dyDescent="0.25">
      <c r="A40" s="7" t="s">
        <v>8221</v>
      </c>
      <c r="B40" s="7">
        <v>6</v>
      </c>
    </row>
    <row r="41" spans="1:2" x14ac:dyDescent="0.25">
      <c r="A41" s="7" t="s">
        <v>8221</v>
      </c>
      <c r="B41" s="7">
        <v>0</v>
      </c>
    </row>
    <row r="42" spans="1:2" x14ac:dyDescent="0.25">
      <c r="A42" s="7" t="s">
        <v>8221</v>
      </c>
      <c r="B42" s="7">
        <v>18</v>
      </c>
    </row>
    <row r="43" spans="1:2" x14ac:dyDescent="0.25">
      <c r="A43" s="7" t="s">
        <v>8221</v>
      </c>
      <c r="B43" s="7">
        <v>7</v>
      </c>
    </row>
    <row r="44" spans="1:2" x14ac:dyDescent="0.25">
      <c r="A44" s="7" t="s">
        <v>8221</v>
      </c>
      <c r="B44" s="7">
        <v>0</v>
      </c>
    </row>
    <row r="45" spans="1:2" x14ac:dyDescent="0.25">
      <c r="A45" s="7" t="s">
        <v>8221</v>
      </c>
      <c r="B45" s="7">
        <v>8</v>
      </c>
    </row>
    <row r="46" spans="1:2" x14ac:dyDescent="0.25">
      <c r="A46" s="7" t="s">
        <v>8221</v>
      </c>
      <c r="B46" s="7">
        <v>1293</v>
      </c>
    </row>
    <row r="47" spans="1:2" x14ac:dyDescent="0.25">
      <c r="A47" s="7" t="s">
        <v>8221</v>
      </c>
      <c r="B47" s="7">
        <v>17</v>
      </c>
    </row>
    <row r="48" spans="1:2" x14ac:dyDescent="0.25">
      <c r="A48" s="7" t="s">
        <v>8221</v>
      </c>
      <c r="B48" s="7">
        <v>0</v>
      </c>
    </row>
    <row r="49" spans="1:2" x14ac:dyDescent="0.25">
      <c r="A49" s="7" t="s">
        <v>8221</v>
      </c>
      <c r="B49" s="7">
        <v>13</v>
      </c>
    </row>
    <row r="50" spans="1:2" x14ac:dyDescent="0.25">
      <c r="A50" s="7" t="s">
        <v>8221</v>
      </c>
      <c r="B50" s="7">
        <v>0</v>
      </c>
    </row>
    <row r="51" spans="1:2" x14ac:dyDescent="0.25">
      <c r="A51" s="7" t="s">
        <v>8221</v>
      </c>
      <c r="B51" s="7">
        <v>0</v>
      </c>
    </row>
    <row r="52" spans="1:2" x14ac:dyDescent="0.25">
      <c r="A52" s="7" t="s">
        <v>8221</v>
      </c>
      <c r="B52" s="7">
        <v>33</v>
      </c>
    </row>
    <row r="53" spans="1:2" x14ac:dyDescent="0.25">
      <c r="A53" s="7" t="s">
        <v>8221</v>
      </c>
      <c r="B53" s="7">
        <v>12</v>
      </c>
    </row>
    <row r="54" spans="1:2" x14ac:dyDescent="0.25">
      <c r="A54" s="7" t="s">
        <v>8221</v>
      </c>
      <c r="B54" s="7">
        <v>1</v>
      </c>
    </row>
    <row r="55" spans="1:2" x14ac:dyDescent="0.25">
      <c r="A55" s="7" t="s">
        <v>8221</v>
      </c>
      <c r="B55" s="7">
        <v>1</v>
      </c>
    </row>
    <row r="56" spans="1:2" x14ac:dyDescent="0.25">
      <c r="A56" s="7" t="s">
        <v>8221</v>
      </c>
      <c r="B56" s="7">
        <v>1</v>
      </c>
    </row>
    <row r="57" spans="1:2" x14ac:dyDescent="0.25">
      <c r="A57" s="7" t="s">
        <v>8221</v>
      </c>
      <c r="B57" s="7">
        <v>1</v>
      </c>
    </row>
    <row r="58" spans="1:2" x14ac:dyDescent="0.25">
      <c r="A58" s="7" t="s">
        <v>8221</v>
      </c>
      <c r="B58" s="7">
        <v>84</v>
      </c>
    </row>
    <row r="59" spans="1:2" x14ac:dyDescent="0.25">
      <c r="A59" s="7" t="s">
        <v>8221</v>
      </c>
      <c r="B59" s="7">
        <v>38</v>
      </c>
    </row>
    <row r="60" spans="1:2" x14ac:dyDescent="0.25">
      <c r="A60" s="7" t="s">
        <v>8221</v>
      </c>
      <c r="B60" s="7">
        <v>1</v>
      </c>
    </row>
    <row r="61" spans="1:2" x14ac:dyDescent="0.25">
      <c r="A61" s="7" t="s">
        <v>8221</v>
      </c>
      <c r="B61" s="7">
        <v>76</v>
      </c>
    </row>
    <row r="62" spans="1:2" x14ac:dyDescent="0.25">
      <c r="A62" s="7" t="s">
        <v>8221</v>
      </c>
      <c r="B62" s="7">
        <v>3</v>
      </c>
    </row>
    <row r="63" spans="1:2" x14ac:dyDescent="0.25">
      <c r="A63" s="7" t="s">
        <v>8221</v>
      </c>
      <c r="B63" s="7">
        <v>0</v>
      </c>
    </row>
    <row r="64" spans="1:2" x14ac:dyDescent="0.25">
      <c r="A64" s="7" t="s">
        <v>8221</v>
      </c>
      <c r="B64" s="7">
        <v>2</v>
      </c>
    </row>
    <row r="65" spans="1:2" x14ac:dyDescent="0.25">
      <c r="A65" s="7" t="s">
        <v>8221</v>
      </c>
      <c r="B65" s="7">
        <v>0</v>
      </c>
    </row>
    <row r="66" spans="1:2" x14ac:dyDescent="0.25">
      <c r="A66" s="7" t="s">
        <v>8221</v>
      </c>
      <c r="B66" s="7">
        <v>0</v>
      </c>
    </row>
    <row r="67" spans="1:2" x14ac:dyDescent="0.25">
      <c r="A67" s="7" t="s">
        <v>8221</v>
      </c>
      <c r="B67" s="7">
        <v>0</v>
      </c>
    </row>
    <row r="68" spans="1:2" x14ac:dyDescent="0.25">
      <c r="A68" s="7" t="s">
        <v>8221</v>
      </c>
      <c r="B68" s="7">
        <v>2</v>
      </c>
    </row>
    <row r="69" spans="1:2" x14ac:dyDescent="0.25">
      <c r="A69" s="7" t="s">
        <v>8221</v>
      </c>
      <c r="B69" s="7">
        <v>0</v>
      </c>
    </row>
    <row r="70" spans="1:2" x14ac:dyDescent="0.25">
      <c r="A70" s="7" t="s">
        <v>8221</v>
      </c>
      <c r="B70" s="7">
        <v>0</v>
      </c>
    </row>
    <row r="71" spans="1:2" x14ac:dyDescent="0.25">
      <c r="A71" s="7" t="s">
        <v>8221</v>
      </c>
      <c r="B71" s="7">
        <v>0</v>
      </c>
    </row>
    <row r="72" spans="1:2" x14ac:dyDescent="0.25">
      <c r="A72" s="7" t="s">
        <v>8221</v>
      </c>
      <c r="B72" s="7">
        <v>2</v>
      </c>
    </row>
    <row r="73" spans="1:2" x14ac:dyDescent="0.25">
      <c r="A73" s="7" t="s">
        <v>8221</v>
      </c>
      <c r="B73" s="7">
        <v>0</v>
      </c>
    </row>
    <row r="74" spans="1:2" x14ac:dyDescent="0.25">
      <c r="A74" s="7" t="s">
        <v>8221</v>
      </c>
      <c r="B74" s="7">
        <v>7</v>
      </c>
    </row>
    <row r="75" spans="1:2" x14ac:dyDescent="0.25">
      <c r="A75" s="7" t="s">
        <v>8221</v>
      </c>
      <c r="B75" s="7">
        <v>0</v>
      </c>
    </row>
    <row r="76" spans="1:2" x14ac:dyDescent="0.25">
      <c r="A76" s="7" t="s">
        <v>8221</v>
      </c>
      <c r="B76" s="7">
        <v>5</v>
      </c>
    </row>
    <row r="77" spans="1:2" x14ac:dyDescent="0.25">
      <c r="A77" s="7" t="s">
        <v>8221</v>
      </c>
      <c r="B77" s="7">
        <v>0</v>
      </c>
    </row>
    <row r="78" spans="1:2" x14ac:dyDescent="0.25">
      <c r="A78" s="7" t="s">
        <v>8221</v>
      </c>
      <c r="B78" s="7">
        <v>0</v>
      </c>
    </row>
    <row r="79" spans="1:2" x14ac:dyDescent="0.25">
      <c r="A79" s="7" t="s">
        <v>8221</v>
      </c>
      <c r="B79" s="7">
        <v>1</v>
      </c>
    </row>
    <row r="80" spans="1:2" x14ac:dyDescent="0.25">
      <c r="A80" s="7" t="s">
        <v>8221</v>
      </c>
      <c r="B80" s="7">
        <v>0</v>
      </c>
    </row>
    <row r="81" spans="1:2" x14ac:dyDescent="0.25">
      <c r="A81" s="7" t="s">
        <v>8221</v>
      </c>
      <c r="B81" s="7">
        <v>5</v>
      </c>
    </row>
    <row r="82" spans="1:2" x14ac:dyDescent="0.25">
      <c r="A82" s="7" t="s">
        <v>8221</v>
      </c>
      <c r="B82" s="7">
        <v>3</v>
      </c>
    </row>
    <row r="83" spans="1:2" x14ac:dyDescent="0.25">
      <c r="A83" s="7" t="s">
        <v>8221</v>
      </c>
      <c r="B83" s="7">
        <v>6</v>
      </c>
    </row>
    <row r="84" spans="1:2" x14ac:dyDescent="0.25">
      <c r="A84" s="7" t="s">
        <v>8221</v>
      </c>
      <c r="B84" s="7">
        <v>12</v>
      </c>
    </row>
    <row r="85" spans="1:2" x14ac:dyDescent="0.25">
      <c r="A85" s="7" t="s">
        <v>8221</v>
      </c>
      <c r="B85" s="7">
        <v>13</v>
      </c>
    </row>
    <row r="86" spans="1:2" x14ac:dyDescent="0.25">
      <c r="A86" s="7" t="s">
        <v>8221</v>
      </c>
      <c r="B86" s="7">
        <v>5</v>
      </c>
    </row>
    <row r="87" spans="1:2" x14ac:dyDescent="0.25">
      <c r="A87" s="7" t="s">
        <v>8221</v>
      </c>
      <c r="B87" s="7">
        <v>2</v>
      </c>
    </row>
    <row r="88" spans="1:2" x14ac:dyDescent="0.25">
      <c r="A88" s="7" t="s">
        <v>8221</v>
      </c>
      <c r="B88" s="7">
        <v>8</v>
      </c>
    </row>
    <row r="89" spans="1:2" x14ac:dyDescent="0.25">
      <c r="A89" s="7" t="s">
        <v>8221</v>
      </c>
      <c r="B89" s="7">
        <v>0</v>
      </c>
    </row>
    <row r="90" spans="1:2" x14ac:dyDescent="0.25">
      <c r="A90" s="7" t="s">
        <v>8221</v>
      </c>
      <c r="B90" s="7">
        <v>13</v>
      </c>
    </row>
    <row r="91" spans="1:2" x14ac:dyDescent="0.25">
      <c r="A91" s="7" t="s">
        <v>8221</v>
      </c>
      <c r="B91" s="7">
        <v>0</v>
      </c>
    </row>
    <row r="92" spans="1:2" x14ac:dyDescent="0.25">
      <c r="A92" s="7" t="s">
        <v>8221</v>
      </c>
      <c r="B92" s="7">
        <v>5</v>
      </c>
    </row>
    <row r="93" spans="1:2" x14ac:dyDescent="0.25">
      <c r="A93" s="7" t="s">
        <v>8221</v>
      </c>
      <c r="B93" s="7">
        <v>8</v>
      </c>
    </row>
    <row r="94" spans="1:2" x14ac:dyDescent="0.25">
      <c r="A94" s="7" t="s">
        <v>8221</v>
      </c>
      <c r="B94" s="7">
        <v>8</v>
      </c>
    </row>
    <row r="95" spans="1:2" x14ac:dyDescent="0.25">
      <c r="A95" s="7" t="s">
        <v>8221</v>
      </c>
      <c r="B95" s="7">
        <v>0</v>
      </c>
    </row>
    <row r="96" spans="1:2" x14ac:dyDescent="0.25">
      <c r="A96" s="7" t="s">
        <v>8221</v>
      </c>
      <c r="B96" s="7">
        <v>2</v>
      </c>
    </row>
    <row r="97" spans="1:2" x14ac:dyDescent="0.25">
      <c r="A97" s="7" t="s">
        <v>8221</v>
      </c>
      <c r="B97" s="7">
        <v>3</v>
      </c>
    </row>
    <row r="98" spans="1:2" x14ac:dyDescent="0.25">
      <c r="A98" s="7" t="s">
        <v>8221</v>
      </c>
      <c r="B98" s="7">
        <v>0</v>
      </c>
    </row>
    <row r="99" spans="1:2" x14ac:dyDescent="0.25">
      <c r="A99" s="7" t="s">
        <v>8221</v>
      </c>
      <c r="B99" s="7">
        <v>0</v>
      </c>
    </row>
    <row r="100" spans="1:2" x14ac:dyDescent="0.25">
      <c r="A100" s="7" t="s">
        <v>8221</v>
      </c>
      <c r="B100" s="7">
        <v>11</v>
      </c>
    </row>
    <row r="101" spans="1:2" x14ac:dyDescent="0.25">
      <c r="A101" s="7" t="s">
        <v>8221</v>
      </c>
      <c r="B101" s="7">
        <v>0</v>
      </c>
    </row>
    <row r="102" spans="1:2" x14ac:dyDescent="0.25">
      <c r="A102" s="7" t="s">
        <v>8221</v>
      </c>
      <c r="B102" s="7">
        <v>1</v>
      </c>
    </row>
    <row r="103" spans="1:2" x14ac:dyDescent="0.25">
      <c r="A103" s="7" t="s">
        <v>8221</v>
      </c>
      <c r="B103" s="7">
        <v>0</v>
      </c>
    </row>
    <row r="104" spans="1:2" x14ac:dyDescent="0.25">
      <c r="A104" s="7" t="s">
        <v>8221</v>
      </c>
      <c r="B104" s="7">
        <v>17</v>
      </c>
    </row>
    <row r="105" spans="1:2" x14ac:dyDescent="0.25">
      <c r="A105" s="7" t="s">
        <v>8221</v>
      </c>
      <c r="B105" s="7">
        <v>2</v>
      </c>
    </row>
    <row r="106" spans="1:2" x14ac:dyDescent="0.25">
      <c r="A106" s="7" t="s">
        <v>8221</v>
      </c>
      <c r="B106" s="7">
        <v>1</v>
      </c>
    </row>
    <row r="107" spans="1:2" x14ac:dyDescent="0.25">
      <c r="A107" s="7" t="s">
        <v>8221</v>
      </c>
      <c r="B107" s="7">
        <v>2</v>
      </c>
    </row>
    <row r="108" spans="1:2" x14ac:dyDescent="0.25">
      <c r="A108" s="7" t="s">
        <v>8221</v>
      </c>
      <c r="B108" s="7">
        <v>16</v>
      </c>
    </row>
    <row r="109" spans="1:2" x14ac:dyDescent="0.25">
      <c r="A109" s="7" t="s">
        <v>8221</v>
      </c>
      <c r="B109" s="7">
        <v>1</v>
      </c>
    </row>
    <row r="110" spans="1:2" x14ac:dyDescent="0.25">
      <c r="A110" s="7" t="s">
        <v>8221</v>
      </c>
      <c r="B110" s="7">
        <v>4</v>
      </c>
    </row>
    <row r="111" spans="1:2" x14ac:dyDescent="0.25">
      <c r="A111" s="7" t="s">
        <v>8221</v>
      </c>
      <c r="B111" s="7">
        <v>5</v>
      </c>
    </row>
    <row r="112" spans="1:2" x14ac:dyDescent="0.25">
      <c r="A112" s="7" t="s">
        <v>8221</v>
      </c>
      <c r="B112" s="7">
        <v>7</v>
      </c>
    </row>
    <row r="113" spans="1:2" x14ac:dyDescent="0.25">
      <c r="A113" s="7" t="s">
        <v>8221</v>
      </c>
      <c r="B113" s="7">
        <v>0</v>
      </c>
    </row>
    <row r="114" spans="1:2" x14ac:dyDescent="0.25">
      <c r="A114" s="7" t="s">
        <v>8221</v>
      </c>
      <c r="B114" s="7">
        <v>12</v>
      </c>
    </row>
    <row r="115" spans="1:2" x14ac:dyDescent="0.25">
      <c r="A115" s="7" t="s">
        <v>8221</v>
      </c>
      <c r="B115" s="7">
        <v>2</v>
      </c>
    </row>
    <row r="116" spans="1:2" x14ac:dyDescent="0.25">
      <c r="A116" s="7" t="s">
        <v>8221</v>
      </c>
      <c r="B116" s="7">
        <v>5</v>
      </c>
    </row>
    <row r="117" spans="1:2" x14ac:dyDescent="0.25">
      <c r="A117" s="7" t="s">
        <v>8221</v>
      </c>
      <c r="B117" s="7">
        <v>2</v>
      </c>
    </row>
    <row r="118" spans="1:2" x14ac:dyDescent="0.25">
      <c r="A118" s="7" t="s">
        <v>8221</v>
      </c>
      <c r="B118" s="7">
        <v>3</v>
      </c>
    </row>
    <row r="119" spans="1:2" x14ac:dyDescent="0.25">
      <c r="A119" s="7" t="s">
        <v>8221</v>
      </c>
      <c r="B119" s="7">
        <v>0</v>
      </c>
    </row>
    <row r="120" spans="1:2" x14ac:dyDescent="0.25">
      <c r="A120" s="7" t="s">
        <v>8221</v>
      </c>
      <c r="B120" s="7">
        <v>49</v>
      </c>
    </row>
    <row r="121" spans="1:2" x14ac:dyDescent="0.25">
      <c r="A121" s="7" t="s">
        <v>8221</v>
      </c>
      <c r="B121" s="7">
        <v>1</v>
      </c>
    </row>
    <row r="122" spans="1:2" x14ac:dyDescent="0.25">
      <c r="A122" s="7" t="s">
        <v>8221</v>
      </c>
      <c r="B122" s="7">
        <v>2</v>
      </c>
    </row>
    <row r="123" spans="1:2" x14ac:dyDescent="0.25">
      <c r="A123" s="7" t="s">
        <v>8221</v>
      </c>
      <c r="B123" s="7">
        <v>0</v>
      </c>
    </row>
    <row r="124" spans="1:2" x14ac:dyDescent="0.25">
      <c r="A124" s="7" t="s">
        <v>8221</v>
      </c>
      <c r="B124" s="7">
        <v>0</v>
      </c>
    </row>
    <row r="125" spans="1:2" x14ac:dyDescent="0.25">
      <c r="A125" s="7" t="s">
        <v>8221</v>
      </c>
      <c r="B125" s="7">
        <v>11</v>
      </c>
    </row>
    <row r="126" spans="1:2" x14ac:dyDescent="0.25">
      <c r="A126" s="7" t="s">
        <v>8221</v>
      </c>
      <c r="B126" s="7">
        <v>1</v>
      </c>
    </row>
    <row r="127" spans="1:2" x14ac:dyDescent="0.25">
      <c r="A127" s="7" t="s">
        <v>8221</v>
      </c>
      <c r="B127" s="7">
        <v>8</v>
      </c>
    </row>
    <row r="128" spans="1:2" x14ac:dyDescent="0.25">
      <c r="A128" s="7" t="s">
        <v>8221</v>
      </c>
      <c r="B128" s="7">
        <v>5</v>
      </c>
    </row>
    <row r="129" spans="1:2" x14ac:dyDescent="0.25">
      <c r="A129" s="7" t="s">
        <v>8221</v>
      </c>
      <c r="B129" s="7">
        <v>39</v>
      </c>
    </row>
    <row r="130" spans="1:2" x14ac:dyDescent="0.25">
      <c r="A130" s="7" t="s">
        <v>8221</v>
      </c>
      <c r="B130" s="7">
        <v>0</v>
      </c>
    </row>
    <row r="131" spans="1:2" x14ac:dyDescent="0.25">
      <c r="A131" s="7" t="s">
        <v>8221</v>
      </c>
      <c r="B131" s="7">
        <v>0</v>
      </c>
    </row>
    <row r="132" spans="1:2" x14ac:dyDescent="0.25">
      <c r="A132" s="7" t="s">
        <v>8221</v>
      </c>
      <c r="B132" s="7">
        <v>2</v>
      </c>
    </row>
    <row r="133" spans="1:2" x14ac:dyDescent="0.25">
      <c r="A133" s="7" t="s">
        <v>8221</v>
      </c>
      <c r="B133" s="7">
        <v>170</v>
      </c>
    </row>
    <row r="134" spans="1:2" x14ac:dyDescent="0.25">
      <c r="A134" s="7" t="s">
        <v>8221</v>
      </c>
      <c r="B134" s="7">
        <v>5</v>
      </c>
    </row>
    <row r="135" spans="1:2" x14ac:dyDescent="0.25">
      <c r="A135" s="7" t="s">
        <v>8221</v>
      </c>
      <c r="B135" s="7">
        <v>14</v>
      </c>
    </row>
    <row r="136" spans="1:2" x14ac:dyDescent="0.25">
      <c r="A136" s="7" t="s">
        <v>8221</v>
      </c>
      <c r="B136" s="7">
        <v>1</v>
      </c>
    </row>
    <row r="137" spans="1:2" x14ac:dyDescent="0.25">
      <c r="A137" s="7" t="s">
        <v>8221</v>
      </c>
      <c r="B137" s="7">
        <v>0</v>
      </c>
    </row>
    <row r="138" spans="1:2" x14ac:dyDescent="0.25">
      <c r="A138" s="7" t="s">
        <v>8221</v>
      </c>
      <c r="B138" s="7">
        <v>124</v>
      </c>
    </row>
    <row r="139" spans="1:2" x14ac:dyDescent="0.25">
      <c r="A139" s="7" t="s">
        <v>8221</v>
      </c>
      <c r="B139" s="7">
        <v>0</v>
      </c>
    </row>
    <row r="140" spans="1:2" x14ac:dyDescent="0.25">
      <c r="A140" s="7" t="s">
        <v>8221</v>
      </c>
      <c r="B140" s="7">
        <v>0</v>
      </c>
    </row>
    <row r="141" spans="1:2" x14ac:dyDescent="0.25">
      <c r="A141" s="7" t="s">
        <v>8221</v>
      </c>
      <c r="B141" s="7">
        <v>55</v>
      </c>
    </row>
    <row r="142" spans="1:2" x14ac:dyDescent="0.25">
      <c r="A142" s="7" t="s">
        <v>8221</v>
      </c>
      <c r="B142" s="7">
        <v>140</v>
      </c>
    </row>
    <row r="143" spans="1:2" x14ac:dyDescent="0.25">
      <c r="A143" s="7" t="s">
        <v>8221</v>
      </c>
      <c r="B143" s="7">
        <v>21</v>
      </c>
    </row>
    <row r="144" spans="1:2" x14ac:dyDescent="0.25">
      <c r="A144" s="7" t="s">
        <v>8221</v>
      </c>
      <c r="B144" s="7">
        <v>1</v>
      </c>
    </row>
    <row r="145" spans="1:2" x14ac:dyDescent="0.25">
      <c r="A145" s="7" t="s">
        <v>8221</v>
      </c>
      <c r="B145" s="7">
        <v>147</v>
      </c>
    </row>
    <row r="146" spans="1:2" x14ac:dyDescent="0.25">
      <c r="A146" s="7" t="s">
        <v>8221</v>
      </c>
      <c r="B146" s="7">
        <v>11</v>
      </c>
    </row>
    <row r="147" spans="1:2" x14ac:dyDescent="0.25">
      <c r="A147" s="7" t="s">
        <v>8221</v>
      </c>
      <c r="B147" s="7">
        <v>125</v>
      </c>
    </row>
    <row r="148" spans="1:2" x14ac:dyDescent="0.25">
      <c r="A148" s="7" t="s">
        <v>8221</v>
      </c>
      <c r="B148" s="7">
        <v>1</v>
      </c>
    </row>
    <row r="149" spans="1:2" x14ac:dyDescent="0.25">
      <c r="A149" s="7" t="s">
        <v>8221</v>
      </c>
      <c r="B149" s="7">
        <v>0</v>
      </c>
    </row>
    <row r="150" spans="1:2" x14ac:dyDescent="0.25">
      <c r="A150" s="7" t="s">
        <v>8221</v>
      </c>
      <c r="B150" s="7">
        <v>0</v>
      </c>
    </row>
    <row r="151" spans="1:2" x14ac:dyDescent="0.25">
      <c r="A151" s="7" t="s">
        <v>8221</v>
      </c>
      <c r="B151" s="7">
        <v>3</v>
      </c>
    </row>
    <row r="152" spans="1:2" x14ac:dyDescent="0.25">
      <c r="A152" s="7" t="s">
        <v>8221</v>
      </c>
      <c r="B152" s="7">
        <v>0</v>
      </c>
    </row>
    <row r="153" spans="1:2" x14ac:dyDescent="0.25">
      <c r="A153" s="7" t="s">
        <v>8221</v>
      </c>
      <c r="B153" s="7">
        <v>0</v>
      </c>
    </row>
    <row r="154" spans="1:2" x14ac:dyDescent="0.25">
      <c r="A154" s="7" t="s">
        <v>8221</v>
      </c>
      <c r="B154" s="7">
        <v>0</v>
      </c>
    </row>
    <row r="155" spans="1:2" x14ac:dyDescent="0.25">
      <c r="A155" s="7" t="s">
        <v>8221</v>
      </c>
      <c r="B155" s="7">
        <v>0</v>
      </c>
    </row>
    <row r="156" spans="1:2" x14ac:dyDescent="0.25">
      <c r="A156" s="7" t="s">
        <v>8221</v>
      </c>
      <c r="B156" s="7">
        <v>3</v>
      </c>
    </row>
    <row r="157" spans="1:2" x14ac:dyDescent="0.25">
      <c r="A157" s="7" t="s">
        <v>8221</v>
      </c>
      <c r="B157" s="7">
        <v>0</v>
      </c>
    </row>
    <row r="158" spans="1:2" x14ac:dyDescent="0.25">
      <c r="A158" s="7" t="s">
        <v>8221</v>
      </c>
      <c r="B158" s="7">
        <v>1</v>
      </c>
    </row>
    <row r="159" spans="1:2" x14ac:dyDescent="0.25">
      <c r="A159" s="7" t="s">
        <v>8221</v>
      </c>
      <c r="B159" s="7">
        <v>3</v>
      </c>
    </row>
    <row r="160" spans="1:2" x14ac:dyDescent="0.25">
      <c r="A160" s="7" t="s">
        <v>8221</v>
      </c>
      <c r="B160" s="7">
        <v>22</v>
      </c>
    </row>
    <row r="161" spans="1:2" x14ac:dyDescent="0.25">
      <c r="A161" s="7" t="s">
        <v>8221</v>
      </c>
      <c r="B161" s="7">
        <v>26</v>
      </c>
    </row>
    <row r="162" spans="1:2" x14ac:dyDescent="0.25">
      <c r="A162" s="7" t="s">
        <v>8221</v>
      </c>
      <c r="B162" s="7">
        <v>4</v>
      </c>
    </row>
    <row r="163" spans="1:2" x14ac:dyDescent="0.25">
      <c r="A163" s="7" t="s">
        <v>8221</v>
      </c>
      <c r="B163" s="7">
        <v>0</v>
      </c>
    </row>
    <row r="164" spans="1:2" x14ac:dyDescent="0.25">
      <c r="A164" s="7" t="s">
        <v>8221</v>
      </c>
      <c r="B164" s="7">
        <v>4</v>
      </c>
    </row>
    <row r="165" spans="1:2" x14ac:dyDescent="0.25">
      <c r="A165" s="7" t="s">
        <v>8221</v>
      </c>
      <c r="B165" s="7">
        <v>9</v>
      </c>
    </row>
    <row r="166" spans="1:2" x14ac:dyDescent="0.25">
      <c r="A166" s="7" t="s">
        <v>8221</v>
      </c>
      <c r="B166" s="7">
        <v>5</v>
      </c>
    </row>
    <row r="167" spans="1:2" x14ac:dyDescent="0.25">
      <c r="A167" s="7" t="s">
        <v>8221</v>
      </c>
      <c r="B167" s="7">
        <v>14</v>
      </c>
    </row>
    <row r="168" spans="1:2" x14ac:dyDescent="0.25">
      <c r="A168" s="7" t="s">
        <v>8221</v>
      </c>
      <c r="B168" s="7">
        <v>1</v>
      </c>
    </row>
    <row r="169" spans="1:2" x14ac:dyDescent="0.25">
      <c r="A169" s="7" t="s">
        <v>8221</v>
      </c>
      <c r="B169" s="7">
        <v>10</v>
      </c>
    </row>
    <row r="170" spans="1:2" x14ac:dyDescent="0.25">
      <c r="A170" s="7" t="s">
        <v>8221</v>
      </c>
      <c r="B170" s="7">
        <v>3</v>
      </c>
    </row>
    <row r="171" spans="1:2" x14ac:dyDescent="0.25">
      <c r="A171" s="7" t="s">
        <v>8221</v>
      </c>
      <c r="B171" s="7">
        <v>1</v>
      </c>
    </row>
    <row r="172" spans="1:2" x14ac:dyDescent="0.25">
      <c r="A172" s="7" t="s">
        <v>8221</v>
      </c>
      <c r="B172" s="7">
        <v>0</v>
      </c>
    </row>
    <row r="173" spans="1:2" x14ac:dyDescent="0.25">
      <c r="A173" s="7" t="s">
        <v>8221</v>
      </c>
      <c r="B173" s="7">
        <v>5</v>
      </c>
    </row>
    <row r="174" spans="1:2" x14ac:dyDescent="0.25">
      <c r="A174" s="7" t="s">
        <v>8221</v>
      </c>
      <c r="B174" s="7">
        <v>2</v>
      </c>
    </row>
    <row r="175" spans="1:2" x14ac:dyDescent="0.25">
      <c r="A175" s="7" t="s">
        <v>8221</v>
      </c>
      <c r="B175" s="7">
        <v>68</v>
      </c>
    </row>
    <row r="176" spans="1:2" x14ac:dyDescent="0.25">
      <c r="A176" s="7" t="s">
        <v>8221</v>
      </c>
      <c r="B176" s="7">
        <v>3</v>
      </c>
    </row>
    <row r="177" spans="1:2" x14ac:dyDescent="0.25">
      <c r="A177" s="7" t="s">
        <v>8221</v>
      </c>
      <c r="B177" s="7">
        <v>34</v>
      </c>
    </row>
    <row r="178" spans="1:2" x14ac:dyDescent="0.25">
      <c r="A178" s="7" t="s">
        <v>8221</v>
      </c>
      <c r="B178" s="7">
        <v>0</v>
      </c>
    </row>
    <row r="179" spans="1:2" x14ac:dyDescent="0.25">
      <c r="A179" s="7" t="s">
        <v>8221</v>
      </c>
      <c r="B179" s="7">
        <v>3</v>
      </c>
    </row>
    <row r="180" spans="1:2" x14ac:dyDescent="0.25">
      <c r="A180" s="7" t="s">
        <v>8221</v>
      </c>
      <c r="B180" s="7">
        <v>0</v>
      </c>
    </row>
    <row r="181" spans="1:2" x14ac:dyDescent="0.25">
      <c r="A181" s="7" t="s">
        <v>8221</v>
      </c>
      <c r="B181" s="7">
        <v>70</v>
      </c>
    </row>
    <row r="182" spans="1:2" x14ac:dyDescent="0.25">
      <c r="A182" s="7" t="s">
        <v>8221</v>
      </c>
      <c r="B182" s="7">
        <v>1</v>
      </c>
    </row>
    <row r="183" spans="1:2" x14ac:dyDescent="0.25">
      <c r="A183" s="7" t="s">
        <v>8221</v>
      </c>
      <c r="B183" s="7">
        <v>1</v>
      </c>
    </row>
    <row r="184" spans="1:2" x14ac:dyDescent="0.25">
      <c r="A184" s="7" t="s">
        <v>8221</v>
      </c>
      <c r="B184" s="7">
        <v>1</v>
      </c>
    </row>
    <row r="185" spans="1:2" x14ac:dyDescent="0.25">
      <c r="A185" s="7" t="s">
        <v>8221</v>
      </c>
      <c r="B185" s="7">
        <v>2</v>
      </c>
    </row>
    <row r="186" spans="1:2" x14ac:dyDescent="0.25">
      <c r="A186" s="7" t="s">
        <v>8221</v>
      </c>
      <c r="B186" s="7">
        <v>2</v>
      </c>
    </row>
    <row r="187" spans="1:2" x14ac:dyDescent="0.25">
      <c r="A187" s="7" t="s">
        <v>8221</v>
      </c>
      <c r="B187" s="7">
        <v>34</v>
      </c>
    </row>
    <row r="188" spans="1:2" x14ac:dyDescent="0.25">
      <c r="A188" s="7" t="s">
        <v>8221</v>
      </c>
      <c r="B188" s="7">
        <v>2</v>
      </c>
    </row>
    <row r="189" spans="1:2" x14ac:dyDescent="0.25">
      <c r="A189" s="7" t="s">
        <v>8221</v>
      </c>
      <c r="B189" s="7">
        <v>0</v>
      </c>
    </row>
    <row r="190" spans="1:2" x14ac:dyDescent="0.25">
      <c r="A190" s="7" t="s">
        <v>8221</v>
      </c>
      <c r="B190" s="7">
        <v>1</v>
      </c>
    </row>
    <row r="191" spans="1:2" x14ac:dyDescent="0.25">
      <c r="A191" s="7" t="s">
        <v>8221</v>
      </c>
      <c r="B191" s="7">
        <v>8</v>
      </c>
    </row>
    <row r="192" spans="1:2" x14ac:dyDescent="0.25">
      <c r="A192" s="7" t="s">
        <v>8221</v>
      </c>
      <c r="B192" s="7">
        <v>4</v>
      </c>
    </row>
    <row r="193" spans="1:2" x14ac:dyDescent="0.25">
      <c r="A193" s="7" t="s">
        <v>8221</v>
      </c>
      <c r="B193" s="7">
        <v>28</v>
      </c>
    </row>
    <row r="194" spans="1:2" x14ac:dyDescent="0.25">
      <c r="A194" s="7" t="s">
        <v>8221</v>
      </c>
      <c r="B194" s="7">
        <v>0</v>
      </c>
    </row>
    <row r="195" spans="1:2" x14ac:dyDescent="0.25">
      <c r="A195" s="7" t="s">
        <v>8221</v>
      </c>
      <c r="B195" s="7">
        <v>6</v>
      </c>
    </row>
    <row r="196" spans="1:2" x14ac:dyDescent="0.25">
      <c r="A196" s="7" t="s">
        <v>8221</v>
      </c>
      <c r="B196" s="7">
        <v>22</v>
      </c>
    </row>
    <row r="197" spans="1:2" x14ac:dyDescent="0.25">
      <c r="A197" s="7" t="s">
        <v>8221</v>
      </c>
      <c r="B197" s="7">
        <v>0</v>
      </c>
    </row>
    <row r="198" spans="1:2" x14ac:dyDescent="0.25">
      <c r="A198" s="7" t="s">
        <v>8221</v>
      </c>
      <c r="B198" s="7">
        <v>1</v>
      </c>
    </row>
    <row r="199" spans="1:2" x14ac:dyDescent="0.25">
      <c r="A199" s="7" t="s">
        <v>8221</v>
      </c>
      <c r="B199" s="7">
        <v>20</v>
      </c>
    </row>
    <row r="200" spans="1:2" x14ac:dyDescent="0.25">
      <c r="A200" s="7" t="s">
        <v>8221</v>
      </c>
      <c r="B200" s="7">
        <v>0</v>
      </c>
    </row>
    <row r="201" spans="1:2" x14ac:dyDescent="0.25">
      <c r="A201" s="7" t="s">
        <v>8221</v>
      </c>
      <c r="B201" s="7">
        <v>1</v>
      </c>
    </row>
    <row r="202" spans="1:2" x14ac:dyDescent="0.25">
      <c r="A202" s="7" t="s">
        <v>8221</v>
      </c>
      <c r="B202" s="7">
        <v>3</v>
      </c>
    </row>
    <row r="203" spans="1:2" x14ac:dyDescent="0.25">
      <c r="A203" s="7" t="s">
        <v>8221</v>
      </c>
      <c r="B203" s="7">
        <v>2</v>
      </c>
    </row>
    <row r="204" spans="1:2" x14ac:dyDescent="0.25">
      <c r="A204" s="7" t="s">
        <v>8221</v>
      </c>
      <c r="B204" s="7">
        <v>0</v>
      </c>
    </row>
    <row r="205" spans="1:2" x14ac:dyDescent="0.25">
      <c r="A205" s="7" t="s">
        <v>8221</v>
      </c>
      <c r="B205" s="7">
        <v>2</v>
      </c>
    </row>
    <row r="206" spans="1:2" x14ac:dyDescent="0.25">
      <c r="A206" s="7" t="s">
        <v>8221</v>
      </c>
      <c r="B206" s="7">
        <v>1</v>
      </c>
    </row>
    <row r="207" spans="1:2" x14ac:dyDescent="0.25">
      <c r="A207" s="7" t="s">
        <v>8221</v>
      </c>
      <c r="B207" s="7">
        <v>0</v>
      </c>
    </row>
    <row r="208" spans="1:2" x14ac:dyDescent="0.25">
      <c r="A208" s="7" t="s">
        <v>8221</v>
      </c>
      <c r="B208" s="7">
        <v>1</v>
      </c>
    </row>
    <row r="209" spans="1:2" x14ac:dyDescent="0.25">
      <c r="A209" s="7" t="s">
        <v>8221</v>
      </c>
      <c r="B209" s="7">
        <v>0</v>
      </c>
    </row>
    <row r="210" spans="1:2" x14ac:dyDescent="0.25">
      <c r="A210" s="7" t="s">
        <v>8221</v>
      </c>
      <c r="B210" s="7">
        <v>5</v>
      </c>
    </row>
    <row r="211" spans="1:2" x14ac:dyDescent="0.25">
      <c r="A211" s="7" t="s">
        <v>8221</v>
      </c>
      <c r="B211" s="7">
        <v>1</v>
      </c>
    </row>
    <row r="212" spans="1:2" x14ac:dyDescent="0.25">
      <c r="A212" s="7" t="s">
        <v>8221</v>
      </c>
      <c r="B212" s="7">
        <v>1</v>
      </c>
    </row>
    <row r="213" spans="1:2" x14ac:dyDescent="0.25">
      <c r="A213" s="7" t="s">
        <v>8221</v>
      </c>
      <c r="B213" s="7">
        <v>2</v>
      </c>
    </row>
    <row r="214" spans="1:2" x14ac:dyDescent="0.25">
      <c r="A214" s="7" t="s">
        <v>8221</v>
      </c>
      <c r="B214" s="7">
        <v>0</v>
      </c>
    </row>
    <row r="215" spans="1:2" x14ac:dyDescent="0.25">
      <c r="A215" s="7" t="s">
        <v>8221</v>
      </c>
      <c r="B215" s="7">
        <v>9</v>
      </c>
    </row>
    <row r="216" spans="1:2" x14ac:dyDescent="0.25">
      <c r="A216" s="7" t="s">
        <v>8221</v>
      </c>
      <c r="B216" s="7">
        <v>4</v>
      </c>
    </row>
    <row r="217" spans="1:2" x14ac:dyDescent="0.25">
      <c r="A217" s="7" t="s">
        <v>8221</v>
      </c>
      <c r="B217" s="7">
        <v>4</v>
      </c>
    </row>
    <row r="218" spans="1:2" x14ac:dyDescent="0.25">
      <c r="A218" s="7" t="s">
        <v>8221</v>
      </c>
      <c r="B218" s="7">
        <v>1</v>
      </c>
    </row>
    <row r="219" spans="1:2" x14ac:dyDescent="0.25">
      <c r="A219" s="7" t="s">
        <v>8221</v>
      </c>
      <c r="B219" s="7">
        <v>1</v>
      </c>
    </row>
    <row r="220" spans="1:2" x14ac:dyDescent="0.25">
      <c r="A220" s="7" t="s">
        <v>8221</v>
      </c>
      <c r="B220" s="7">
        <v>7</v>
      </c>
    </row>
    <row r="221" spans="1:2" x14ac:dyDescent="0.25">
      <c r="A221" s="7" t="s">
        <v>8221</v>
      </c>
      <c r="B221" s="7">
        <v>5</v>
      </c>
    </row>
    <row r="222" spans="1:2" x14ac:dyDescent="0.25">
      <c r="A222" s="7" t="s">
        <v>8221</v>
      </c>
      <c r="B222" s="7">
        <v>1</v>
      </c>
    </row>
    <row r="223" spans="1:2" x14ac:dyDescent="0.25">
      <c r="A223" s="7" t="s">
        <v>8221</v>
      </c>
      <c r="B223" s="7">
        <v>0</v>
      </c>
    </row>
    <row r="224" spans="1:2" x14ac:dyDescent="0.25">
      <c r="A224" s="7" t="s">
        <v>8221</v>
      </c>
      <c r="B224" s="7">
        <v>0</v>
      </c>
    </row>
    <row r="225" spans="1:2" x14ac:dyDescent="0.25">
      <c r="A225" s="7" t="s">
        <v>8221</v>
      </c>
      <c r="B225" s="7">
        <v>1</v>
      </c>
    </row>
    <row r="226" spans="1:2" x14ac:dyDescent="0.25">
      <c r="A226" s="7" t="s">
        <v>8221</v>
      </c>
      <c r="B226" s="7">
        <v>2</v>
      </c>
    </row>
    <row r="227" spans="1:2" x14ac:dyDescent="0.25">
      <c r="A227" s="7" t="s">
        <v>8221</v>
      </c>
      <c r="B227" s="7">
        <v>0</v>
      </c>
    </row>
    <row r="228" spans="1:2" x14ac:dyDescent="0.25">
      <c r="A228" s="7" t="s">
        <v>8221</v>
      </c>
      <c r="B228" s="7">
        <v>4</v>
      </c>
    </row>
    <row r="229" spans="1:2" x14ac:dyDescent="0.25">
      <c r="A229" s="7" t="s">
        <v>8221</v>
      </c>
      <c r="B229" s="7">
        <v>7</v>
      </c>
    </row>
    <row r="230" spans="1:2" x14ac:dyDescent="0.25">
      <c r="A230" s="7" t="s">
        <v>8221</v>
      </c>
      <c r="B230" s="7">
        <v>2</v>
      </c>
    </row>
    <row r="231" spans="1:2" x14ac:dyDescent="0.25">
      <c r="A231" s="7" t="s">
        <v>8221</v>
      </c>
      <c r="B231" s="7">
        <v>1</v>
      </c>
    </row>
    <row r="232" spans="1:2" x14ac:dyDescent="0.25">
      <c r="A232" s="7" t="s">
        <v>8221</v>
      </c>
      <c r="B232" s="7">
        <v>9</v>
      </c>
    </row>
    <row r="233" spans="1:2" x14ac:dyDescent="0.25">
      <c r="A233" s="7" t="s">
        <v>8221</v>
      </c>
      <c r="B233" s="7">
        <v>2</v>
      </c>
    </row>
    <row r="234" spans="1:2" x14ac:dyDescent="0.25">
      <c r="A234" s="7" t="s">
        <v>8221</v>
      </c>
      <c r="B234" s="7">
        <v>1</v>
      </c>
    </row>
    <row r="235" spans="1:2" x14ac:dyDescent="0.25">
      <c r="A235" s="7" t="s">
        <v>8221</v>
      </c>
      <c r="B235" s="7">
        <v>7</v>
      </c>
    </row>
    <row r="236" spans="1:2" x14ac:dyDescent="0.25">
      <c r="A236" s="7" t="s">
        <v>8221</v>
      </c>
      <c r="B236" s="7">
        <v>2</v>
      </c>
    </row>
    <row r="237" spans="1:2" x14ac:dyDescent="0.25">
      <c r="A237" s="7" t="s">
        <v>8221</v>
      </c>
      <c r="B237" s="7">
        <v>8</v>
      </c>
    </row>
    <row r="238" spans="1:2" x14ac:dyDescent="0.25">
      <c r="A238" s="7" t="s">
        <v>8221</v>
      </c>
      <c r="B238" s="7">
        <v>2</v>
      </c>
    </row>
    <row r="239" spans="1:2" x14ac:dyDescent="0.25">
      <c r="A239" s="7" t="s">
        <v>8221</v>
      </c>
      <c r="B239" s="7">
        <v>2</v>
      </c>
    </row>
    <row r="240" spans="1:2" x14ac:dyDescent="0.25">
      <c r="A240" s="7" t="s">
        <v>8221</v>
      </c>
      <c r="B240" s="7">
        <v>7</v>
      </c>
    </row>
    <row r="241" spans="1:2" x14ac:dyDescent="0.25">
      <c r="A241" s="7" t="s">
        <v>8221</v>
      </c>
      <c r="B241" s="7">
        <v>2</v>
      </c>
    </row>
    <row r="242" spans="1:2" x14ac:dyDescent="0.25">
      <c r="A242" s="7" t="s">
        <v>8221</v>
      </c>
      <c r="B242" s="7">
        <v>18</v>
      </c>
    </row>
    <row r="243" spans="1:2" x14ac:dyDescent="0.25">
      <c r="A243" s="7" t="s">
        <v>8221</v>
      </c>
      <c r="B243" s="7">
        <v>9</v>
      </c>
    </row>
    <row r="244" spans="1:2" x14ac:dyDescent="0.25">
      <c r="A244" s="7" t="s">
        <v>8221</v>
      </c>
      <c r="B244" s="7">
        <v>4</v>
      </c>
    </row>
    <row r="245" spans="1:2" x14ac:dyDescent="0.25">
      <c r="A245" s="7" t="s">
        <v>8221</v>
      </c>
      <c r="B245" s="7">
        <v>7</v>
      </c>
    </row>
    <row r="246" spans="1:2" x14ac:dyDescent="0.25">
      <c r="A246" s="7" t="s">
        <v>8221</v>
      </c>
      <c r="B246" s="7">
        <v>29</v>
      </c>
    </row>
    <row r="247" spans="1:2" x14ac:dyDescent="0.25">
      <c r="A247" s="7" t="s">
        <v>8221</v>
      </c>
      <c r="B247" s="7">
        <v>12</v>
      </c>
    </row>
    <row r="248" spans="1:2" x14ac:dyDescent="0.25">
      <c r="A248" s="7" t="s">
        <v>8221</v>
      </c>
      <c r="B248" s="7">
        <v>4</v>
      </c>
    </row>
    <row r="249" spans="1:2" x14ac:dyDescent="0.25">
      <c r="A249" s="7" t="s">
        <v>8221</v>
      </c>
      <c r="B249" s="7">
        <v>28</v>
      </c>
    </row>
    <row r="250" spans="1:2" x14ac:dyDescent="0.25">
      <c r="A250" s="7" t="s">
        <v>8221</v>
      </c>
      <c r="B250" s="7">
        <v>25</v>
      </c>
    </row>
    <row r="251" spans="1:2" x14ac:dyDescent="0.25">
      <c r="A251" s="7" t="s">
        <v>8221</v>
      </c>
      <c r="B251" s="7">
        <v>28</v>
      </c>
    </row>
    <row r="252" spans="1:2" x14ac:dyDescent="0.25">
      <c r="A252" s="7" t="s">
        <v>8221</v>
      </c>
      <c r="B252" s="7">
        <v>310</v>
      </c>
    </row>
    <row r="253" spans="1:2" x14ac:dyDescent="0.25">
      <c r="A253" s="7" t="s">
        <v>8221</v>
      </c>
      <c r="B253" s="7">
        <v>15</v>
      </c>
    </row>
    <row r="254" spans="1:2" x14ac:dyDescent="0.25">
      <c r="A254" s="7" t="s">
        <v>8221</v>
      </c>
      <c r="B254" s="7">
        <v>215</v>
      </c>
    </row>
    <row r="255" spans="1:2" x14ac:dyDescent="0.25">
      <c r="A255" s="7" t="s">
        <v>8221</v>
      </c>
      <c r="B255" s="7">
        <v>3</v>
      </c>
    </row>
    <row r="256" spans="1:2" x14ac:dyDescent="0.25">
      <c r="A256" s="7" t="s">
        <v>8221</v>
      </c>
      <c r="B256" s="7">
        <v>2</v>
      </c>
    </row>
    <row r="257" spans="1:2" x14ac:dyDescent="0.25">
      <c r="A257" s="7" t="s">
        <v>8221</v>
      </c>
      <c r="B257" s="7">
        <v>26</v>
      </c>
    </row>
    <row r="258" spans="1:2" x14ac:dyDescent="0.25">
      <c r="A258" s="7" t="s">
        <v>8221</v>
      </c>
      <c r="B258" s="7">
        <v>24</v>
      </c>
    </row>
    <row r="259" spans="1:2" x14ac:dyDescent="0.25">
      <c r="A259" s="7" t="s">
        <v>8221</v>
      </c>
      <c r="B259" s="7">
        <v>96</v>
      </c>
    </row>
    <row r="260" spans="1:2" x14ac:dyDescent="0.25">
      <c r="A260" s="7" t="s">
        <v>8221</v>
      </c>
      <c r="B260" s="7">
        <v>17</v>
      </c>
    </row>
    <row r="261" spans="1:2" x14ac:dyDescent="0.25">
      <c r="A261" s="7" t="s">
        <v>8221</v>
      </c>
      <c r="B261" s="7">
        <v>94</v>
      </c>
    </row>
    <row r="262" spans="1:2" x14ac:dyDescent="0.25">
      <c r="A262" s="7" t="s">
        <v>8221</v>
      </c>
      <c r="B262" s="7">
        <v>129</v>
      </c>
    </row>
    <row r="263" spans="1:2" x14ac:dyDescent="0.25">
      <c r="A263" s="7" t="s">
        <v>8221</v>
      </c>
      <c r="B263" s="7">
        <v>1</v>
      </c>
    </row>
    <row r="264" spans="1:2" x14ac:dyDescent="0.25">
      <c r="A264" s="7" t="s">
        <v>8221</v>
      </c>
      <c r="B264" s="7">
        <v>4</v>
      </c>
    </row>
    <row r="265" spans="1:2" x14ac:dyDescent="0.25">
      <c r="A265" s="7" t="s">
        <v>8221</v>
      </c>
      <c r="B265" s="7">
        <v>3</v>
      </c>
    </row>
    <row r="266" spans="1:2" x14ac:dyDescent="0.25">
      <c r="A266" s="7" t="s">
        <v>8221</v>
      </c>
      <c r="B266" s="7">
        <v>135</v>
      </c>
    </row>
    <row r="267" spans="1:2" x14ac:dyDescent="0.25">
      <c r="A267" s="7" t="s">
        <v>8221</v>
      </c>
      <c r="B267" s="7">
        <v>10</v>
      </c>
    </row>
    <row r="268" spans="1:2" x14ac:dyDescent="0.25">
      <c r="A268" s="7" t="s">
        <v>8221</v>
      </c>
      <c r="B268" s="7">
        <v>0</v>
      </c>
    </row>
    <row r="269" spans="1:2" x14ac:dyDescent="0.25">
      <c r="A269" s="7" t="s">
        <v>8221</v>
      </c>
      <c r="B269" s="7">
        <v>6</v>
      </c>
    </row>
    <row r="270" spans="1:2" x14ac:dyDescent="0.25">
      <c r="A270" s="7" t="s">
        <v>8221</v>
      </c>
      <c r="B270" s="7">
        <v>36</v>
      </c>
    </row>
    <row r="271" spans="1:2" x14ac:dyDescent="0.25">
      <c r="A271" s="7" t="s">
        <v>8221</v>
      </c>
      <c r="B271" s="7">
        <v>336</v>
      </c>
    </row>
    <row r="272" spans="1:2" x14ac:dyDescent="0.25">
      <c r="A272" s="7" t="s">
        <v>8221</v>
      </c>
      <c r="B272" s="7">
        <v>34</v>
      </c>
    </row>
    <row r="273" spans="1:2" x14ac:dyDescent="0.25">
      <c r="A273" s="7" t="s">
        <v>8221</v>
      </c>
      <c r="B273" s="7">
        <v>10</v>
      </c>
    </row>
    <row r="274" spans="1:2" x14ac:dyDescent="0.25">
      <c r="A274" s="7" t="s">
        <v>8221</v>
      </c>
      <c r="B274" s="7">
        <v>201</v>
      </c>
    </row>
    <row r="275" spans="1:2" x14ac:dyDescent="0.25">
      <c r="A275" s="7" t="s">
        <v>8221</v>
      </c>
      <c r="B275" s="7">
        <v>296</v>
      </c>
    </row>
    <row r="276" spans="1:2" x14ac:dyDescent="0.25">
      <c r="A276" s="7" t="s">
        <v>8221</v>
      </c>
      <c r="B276" s="7">
        <v>7</v>
      </c>
    </row>
    <row r="277" spans="1:2" x14ac:dyDescent="0.25">
      <c r="A277" s="7" t="s">
        <v>8221</v>
      </c>
      <c r="B277" s="7">
        <v>7</v>
      </c>
    </row>
    <row r="278" spans="1:2" x14ac:dyDescent="0.25">
      <c r="A278" s="7" t="s">
        <v>8221</v>
      </c>
      <c r="B278" s="7">
        <v>1</v>
      </c>
    </row>
    <row r="279" spans="1:2" x14ac:dyDescent="0.25">
      <c r="A279" s="7" t="s">
        <v>8221</v>
      </c>
      <c r="B279" s="7">
        <v>114</v>
      </c>
    </row>
    <row r="280" spans="1:2" x14ac:dyDescent="0.25">
      <c r="A280" s="7" t="s">
        <v>8221</v>
      </c>
      <c r="B280" s="7">
        <v>29</v>
      </c>
    </row>
    <row r="281" spans="1:2" x14ac:dyDescent="0.25">
      <c r="A281" s="7" t="s">
        <v>8221</v>
      </c>
      <c r="B281" s="7">
        <v>890</v>
      </c>
    </row>
    <row r="282" spans="1:2" x14ac:dyDescent="0.25">
      <c r="A282" s="7" t="s">
        <v>8221</v>
      </c>
      <c r="B282" s="7">
        <v>31</v>
      </c>
    </row>
    <row r="283" spans="1:2" x14ac:dyDescent="0.25">
      <c r="A283" s="7" t="s">
        <v>8221</v>
      </c>
      <c r="B283" s="7">
        <v>21</v>
      </c>
    </row>
    <row r="284" spans="1:2" x14ac:dyDescent="0.25">
      <c r="A284" s="7" t="s">
        <v>8221</v>
      </c>
      <c r="B284" s="7">
        <v>37</v>
      </c>
    </row>
    <row r="285" spans="1:2" x14ac:dyDescent="0.25">
      <c r="A285" s="7" t="s">
        <v>8221</v>
      </c>
      <c r="B285" s="7">
        <v>7</v>
      </c>
    </row>
    <row r="286" spans="1:2" x14ac:dyDescent="0.25">
      <c r="A286" s="7" t="s">
        <v>8221</v>
      </c>
      <c r="B286" s="7">
        <v>4</v>
      </c>
    </row>
    <row r="287" spans="1:2" x14ac:dyDescent="0.25">
      <c r="A287" s="7" t="s">
        <v>8221</v>
      </c>
      <c r="B287" s="7">
        <v>5</v>
      </c>
    </row>
    <row r="288" spans="1:2" x14ac:dyDescent="0.25">
      <c r="A288" s="7" t="s">
        <v>8221</v>
      </c>
      <c r="B288" s="7">
        <v>0</v>
      </c>
    </row>
    <row r="289" spans="1:2" x14ac:dyDescent="0.25">
      <c r="A289" s="7" t="s">
        <v>8221</v>
      </c>
      <c r="B289" s="7">
        <v>456</v>
      </c>
    </row>
    <row r="290" spans="1:2" x14ac:dyDescent="0.25">
      <c r="A290" s="7" t="s">
        <v>8221</v>
      </c>
      <c r="B290" s="7">
        <v>369</v>
      </c>
    </row>
    <row r="291" spans="1:2" x14ac:dyDescent="0.25">
      <c r="A291" s="7" t="s">
        <v>8221</v>
      </c>
      <c r="B291" s="7">
        <v>2</v>
      </c>
    </row>
    <row r="292" spans="1:2" x14ac:dyDescent="0.25">
      <c r="A292" s="7" t="s">
        <v>8221</v>
      </c>
      <c r="B292" s="7">
        <v>0</v>
      </c>
    </row>
    <row r="293" spans="1:2" x14ac:dyDescent="0.25">
      <c r="A293" s="7" t="s">
        <v>8221</v>
      </c>
      <c r="B293" s="7">
        <v>338</v>
      </c>
    </row>
    <row r="294" spans="1:2" x14ac:dyDescent="0.25">
      <c r="A294" s="7" t="s">
        <v>8221</v>
      </c>
      <c r="B294" s="7">
        <v>4</v>
      </c>
    </row>
    <row r="295" spans="1:2" x14ac:dyDescent="0.25">
      <c r="A295" s="7" t="s">
        <v>8221</v>
      </c>
      <c r="B295" s="7">
        <v>1</v>
      </c>
    </row>
    <row r="296" spans="1:2" x14ac:dyDescent="0.25">
      <c r="A296" s="7" t="s">
        <v>8221</v>
      </c>
      <c r="B296" s="7">
        <v>28</v>
      </c>
    </row>
    <row r="297" spans="1:2" x14ac:dyDescent="0.25">
      <c r="A297" s="7" t="s">
        <v>8221</v>
      </c>
      <c r="B297" s="7">
        <v>12</v>
      </c>
    </row>
    <row r="298" spans="1:2" x14ac:dyDescent="0.25">
      <c r="A298" s="7" t="s">
        <v>8221</v>
      </c>
      <c r="B298" s="7">
        <v>16</v>
      </c>
    </row>
    <row r="299" spans="1:2" x14ac:dyDescent="0.25">
      <c r="A299" s="7" t="s">
        <v>8221</v>
      </c>
      <c r="B299" s="7">
        <v>4</v>
      </c>
    </row>
    <row r="300" spans="1:2" x14ac:dyDescent="0.25">
      <c r="A300" s="7" t="s">
        <v>8221</v>
      </c>
      <c r="B300" s="7">
        <v>4</v>
      </c>
    </row>
    <row r="301" spans="1:2" x14ac:dyDescent="0.25">
      <c r="A301" s="7" t="s">
        <v>8221</v>
      </c>
      <c r="B301" s="7">
        <v>10</v>
      </c>
    </row>
    <row r="302" spans="1:2" x14ac:dyDescent="0.25">
      <c r="A302" s="7" t="s">
        <v>8221</v>
      </c>
      <c r="B302" s="7">
        <v>0</v>
      </c>
    </row>
    <row r="303" spans="1:2" x14ac:dyDescent="0.25">
      <c r="A303" s="7" t="s">
        <v>8221</v>
      </c>
      <c r="B303" s="7">
        <v>6</v>
      </c>
    </row>
    <row r="304" spans="1:2" x14ac:dyDescent="0.25">
      <c r="A304" s="7" t="s">
        <v>8221</v>
      </c>
      <c r="B304" s="7">
        <v>0</v>
      </c>
    </row>
    <row r="305" spans="1:2" x14ac:dyDescent="0.25">
      <c r="A305" s="7" t="s">
        <v>8221</v>
      </c>
      <c r="B305" s="7">
        <v>1</v>
      </c>
    </row>
    <row r="306" spans="1:2" x14ac:dyDescent="0.25">
      <c r="A306" s="7" t="s">
        <v>8221</v>
      </c>
      <c r="B306" s="7">
        <v>0</v>
      </c>
    </row>
    <row r="307" spans="1:2" x14ac:dyDescent="0.25">
      <c r="A307" s="7" t="s">
        <v>8221</v>
      </c>
      <c r="B307" s="7">
        <v>44</v>
      </c>
    </row>
    <row r="308" spans="1:2" x14ac:dyDescent="0.25">
      <c r="A308" s="7" t="s">
        <v>8221</v>
      </c>
      <c r="B308" s="7">
        <v>0</v>
      </c>
    </row>
    <row r="309" spans="1:2" x14ac:dyDescent="0.25">
      <c r="A309" s="7" t="s">
        <v>8221</v>
      </c>
      <c r="B309" s="7">
        <v>3</v>
      </c>
    </row>
    <row r="310" spans="1:2" x14ac:dyDescent="0.25">
      <c r="A310" s="7" t="s">
        <v>8221</v>
      </c>
      <c r="B310" s="7">
        <v>0</v>
      </c>
    </row>
    <row r="311" spans="1:2" x14ac:dyDescent="0.25">
      <c r="A311" s="7" t="s">
        <v>8221</v>
      </c>
      <c r="B311" s="7">
        <v>52</v>
      </c>
    </row>
    <row r="312" spans="1:2" x14ac:dyDescent="0.25">
      <c r="A312" s="7" t="s">
        <v>8221</v>
      </c>
      <c r="B312" s="7">
        <v>0</v>
      </c>
    </row>
    <row r="313" spans="1:2" x14ac:dyDescent="0.25">
      <c r="A313" s="7" t="s">
        <v>8221</v>
      </c>
      <c r="B313" s="7">
        <v>1</v>
      </c>
    </row>
    <row r="314" spans="1:2" x14ac:dyDescent="0.25">
      <c r="A314" s="7" t="s">
        <v>8221</v>
      </c>
      <c r="B314" s="7">
        <v>1</v>
      </c>
    </row>
    <row r="315" spans="1:2" x14ac:dyDescent="0.25">
      <c r="A315" s="7" t="s">
        <v>8221</v>
      </c>
      <c r="B315" s="7">
        <v>2</v>
      </c>
    </row>
    <row r="316" spans="1:2" x14ac:dyDescent="0.25">
      <c r="A316" s="7" t="s">
        <v>8221</v>
      </c>
      <c r="B316" s="7">
        <v>9</v>
      </c>
    </row>
    <row r="317" spans="1:2" x14ac:dyDescent="0.25">
      <c r="A317" s="7" t="s">
        <v>8221</v>
      </c>
      <c r="B317" s="7">
        <v>5</v>
      </c>
    </row>
    <row r="318" spans="1:2" x14ac:dyDescent="0.25">
      <c r="A318" s="7" t="s">
        <v>8221</v>
      </c>
      <c r="B318" s="7">
        <v>57</v>
      </c>
    </row>
    <row r="319" spans="1:2" x14ac:dyDescent="0.25">
      <c r="A319" s="7" t="s">
        <v>8221</v>
      </c>
      <c r="B319" s="7">
        <v>3</v>
      </c>
    </row>
    <row r="320" spans="1:2" x14ac:dyDescent="0.25">
      <c r="A320" s="7" t="s">
        <v>8221</v>
      </c>
      <c r="B320" s="7">
        <v>1</v>
      </c>
    </row>
    <row r="321" spans="1:2" x14ac:dyDescent="0.25">
      <c r="A321" s="7" t="s">
        <v>8221</v>
      </c>
      <c r="B321" s="7">
        <v>6</v>
      </c>
    </row>
    <row r="322" spans="1:2" x14ac:dyDescent="0.25">
      <c r="A322" s="7" t="s">
        <v>8221</v>
      </c>
      <c r="B322" s="7">
        <v>48</v>
      </c>
    </row>
    <row r="323" spans="1:2" x14ac:dyDescent="0.25">
      <c r="A323" s="7" t="s">
        <v>8221</v>
      </c>
      <c r="B323" s="7">
        <v>2</v>
      </c>
    </row>
    <row r="324" spans="1:2" x14ac:dyDescent="0.25">
      <c r="A324" s="7" t="s">
        <v>8221</v>
      </c>
      <c r="B324" s="7">
        <v>4</v>
      </c>
    </row>
    <row r="325" spans="1:2" x14ac:dyDescent="0.25">
      <c r="A325" s="7" t="s">
        <v>8221</v>
      </c>
      <c r="B325" s="7">
        <v>5</v>
      </c>
    </row>
    <row r="326" spans="1:2" x14ac:dyDescent="0.25">
      <c r="A326" s="7" t="s">
        <v>8221</v>
      </c>
      <c r="B326" s="7">
        <v>79</v>
      </c>
    </row>
    <row r="327" spans="1:2" x14ac:dyDescent="0.25">
      <c r="A327" s="7" t="s">
        <v>8221</v>
      </c>
      <c r="B327" s="7">
        <v>2</v>
      </c>
    </row>
    <row r="328" spans="1:2" x14ac:dyDescent="0.25">
      <c r="A328" s="7" t="s">
        <v>8221</v>
      </c>
      <c r="B328" s="7">
        <v>11</v>
      </c>
    </row>
    <row r="329" spans="1:2" x14ac:dyDescent="0.25">
      <c r="A329" s="7" t="s">
        <v>8221</v>
      </c>
      <c r="B329" s="7">
        <v>11</v>
      </c>
    </row>
    <row r="330" spans="1:2" x14ac:dyDescent="0.25">
      <c r="A330" s="7" t="s">
        <v>8221</v>
      </c>
      <c r="B330" s="7">
        <v>1</v>
      </c>
    </row>
    <row r="331" spans="1:2" x14ac:dyDescent="0.25">
      <c r="A331" s="7" t="s">
        <v>8221</v>
      </c>
      <c r="B331" s="7">
        <v>3</v>
      </c>
    </row>
    <row r="332" spans="1:2" x14ac:dyDescent="0.25">
      <c r="A332" s="7" t="s">
        <v>8221</v>
      </c>
      <c r="B332" s="7">
        <v>5</v>
      </c>
    </row>
    <row r="333" spans="1:2" x14ac:dyDescent="0.25">
      <c r="A333" s="7" t="s">
        <v>8221</v>
      </c>
      <c r="B333" s="7">
        <v>12</v>
      </c>
    </row>
    <row r="334" spans="1:2" x14ac:dyDescent="0.25">
      <c r="A334" s="7" t="s">
        <v>8221</v>
      </c>
      <c r="B334" s="7">
        <v>2</v>
      </c>
    </row>
    <row r="335" spans="1:2" x14ac:dyDescent="0.25">
      <c r="A335" s="7" t="s">
        <v>8221</v>
      </c>
      <c r="B335" s="7">
        <v>5</v>
      </c>
    </row>
    <row r="336" spans="1:2" x14ac:dyDescent="0.25">
      <c r="A336" s="7" t="s">
        <v>8221</v>
      </c>
      <c r="B336" s="7">
        <v>21</v>
      </c>
    </row>
    <row r="337" spans="1:2" x14ac:dyDescent="0.25">
      <c r="A337" s="7" t="s">
        <v>8221</v>
      </c>
      <c r="B337" s="7">
        <v>0</v>
      </c>
    </row>
    <row r="338" spans="1:2" x14ac:dyDescent="0.25">
      <c r="A338" s="7" t="s">
        <v>8221</v>
      </c>
      <c r="B338" s="7">
        <v>45</v>
      </c>
    </row>
    <row r="339" spans="1:2" x14ac:dyDescent="0.25">
      <c r="A339" s="7" t="s">
        <v>8221</v>
      </c>
      <c r="B339" s="7">
        <v>29</v>
      </c>
    </row>
    <row r="340" spans="1:2" x14ac:dyDescent="0.25">
      <c r="A340" s="7" t="s">
        <v>8221</v>
      </c>
      <c r="B340" s="7">
        <v>2</v>
      </c>
    </row>
    <row r="341" spans="1:2" x14ac:dyDescent="0.25">
      <c r="A341" s="7" t="s">
        <v>8221</v>
      </c>
      <c r="B341" s="7">
        <v>30</v>
      </c>
    </row>
    <row r="342" spans="1:2" x14ac:dyDescent="0.25">
      <c r="A342" s="7" t="s">
        <v>8221</v>
      </c>
      <c r="B342" s="7">
        <v>8</v>
      </c>
    </row>
    <row r="343" spans="1:2" x14ac:dyDescent="0.25">
      <c r="A343" s="7" t="s">
        <v>8221</v>
      </c>
      <c r="B343" s="7">
        <v>1</v>
      </c>
    </row>
    <row r="344" spans="1:2" x14ac:dyDescent="0.25">
      <c r="A344" s="7" t="s">
        <v>8221</v>
      </c>
      <c r="B344" s="7">
        <v>14</v>
      </c>
    </row>
    <row r="345" spans="1:2" x14ac:dyDescent="0.25">
      <c r="A345" s="7" t="s">
        <v>8221</v>
      </c>
      <c r="B345" s="7">
        <v>24</v>
      </c>
    </row>
    <row r="346" spans="1:2" x14ac:dyDescent="0.25">
      <c r="A346" s="7" t="s">
        <v>8221</v>
      </c>
      <c r="B346" s="7">
        <v>2</v>
      </c>
    </row>
    <row r="347" spans="1:2" x14ac:dyDescent="0.25">
      <c r="A347" s="7" t="s">
        <v>8221</v>
      </c>
      <c r="B347" s="7">
        <v>21</v>
      </c>
    </row>
    <row r="348" spans="1:2" x14ac:dyDescent="0.25">
      <c r="A348" s="7" t="s">
        <v>8221</v>
      </c>
      <c r="B348" s="7">
        <v>7</v>
      </c>
    </row>
    <row r="349" spans="1:2" x14ac:dyDescent="0.25">
      <c r="A349" s="7" t="s">
        <v>8221</v>
      </c>
      <c r="B349" s="7">
        <v>0</v>
      </c>
    </row>
    <row r="350" spans="1:2" x14ac:dyDescent="0.25">
      <c r="A350" s="7" t="s">
        <v>8221</v>
      </c>
      <c r="B350" s="7">
        <v>4</v>
      </c>
    </row>
    <row r="351" spans="1:2" x14ac:dyDescent="0.25">
      <c r="A351" s="7" t="s">
        <v>8221</v>
      </c>
      <c r="B351" s="7">
        <v>32</v>
      </c>
    </row>
    <row r="352" spans="1:2" x14ac:dyDescent="0.25">
      <c r="A352" s="7" t="s">
        <v>8221</v>
      </c>
      <c r="B352" s="7">
        <v>4</v>
      </c>
    </row>
    <row r="353" spans="1:2" x14ac:dyDescent="0.25">
      <c r="A353" s="7" t="s">
        <v>8221</v>
      </c>
      <c r="B353" s="7">
        <v>9</v>
      </c>
    </row>
    <row r="354" spans="1:2" x14ac:dyDescent="0.25">
      <c r="A354" s="7" t="s">
        <v>8221</v>
      </c>
      <c r="B354" s="7">
        <v>17</v>
      </c>
    </row>
    <row r="355" spans="1:2" x14ac:dyDescent="0.25">
      <c r="A355" s="7" t="s">
        <v>8221</v>
      </c>
      <c r="B355" s="7">
        <v>5</v>
      </c>
    </row>
    <row r="356" spans="1:2" x14ac:dyDescent="0.25">
      <c r="A356" s="7" t="s">
        <v>8221</v>
      </c>
      <c r="B356" s="7">
        <v>53</v>
      </c>
    </row>
    <row r="357" spans="1:2" x14ac:dyDescent="0.25">
      <c r="A357" s="7" t="s">
        <v>8221</v>
      </c>
      <c r="B357" s="7">
        <v>7</v>
      </c>
    </row>
    <row r="358" spans="1:2" x14ac:dyDescent="0.25">
      <c r="A358" s="7" t="s">
        <v>8221</v>
      </c>
      <c r="B358" s="7">
        <v>72</v>
      </c>
    </row>
    <row r="359" spans="1:2" x14ac:dyDescent="0.25">
      <c r="A359" s="7" t="s">
        <v>8221</v>
      </c>
      <c r="B359" s="7">
        <v>0</v>
      </c>
    </row>
    <row r="360" spans="1:2" x14ac:dyDescent="0.25">
      <c r="A360" s="7" t="s">
        <v>8221</v>
      </c>
      <c r="B360" s="7">
        <v>2</v>
      </c>
    </row>
    <row r="361" spans="1:2" x14ac:dyDescent="0.25">
      <c r="A361" s="7" t="s">
        <v>8221</v>
      </c>
      <c r="B361" s="7">
        <v>8</v>
      </c>
    </row>
    <row r="362" spans="1:2" x14ac:dyDescent="0.25">
      <c r="A362" s="7" t="s">
        <v>8221</v>
      </c>
      <c r="B362" s="7">
        <v>2</v>
      </c>
    </row>
    <row r="363" spans="1:2" x14ac:dyDescent="0.25">
      <c r="A363" s="7" t="s">
        <v>8221</v>
      </c>
      <c r="B363" s="7">
        <v>0</v>
      </c>
    </row>
    <row r="364" spans="1:2" x14ac:dyDescent="0.25">
      <c r="A364" s="7" t="s">
        <v>8221</v>
      </c>
      <c r="B364" s="7">
        <v>3</v>
      </c>
    </row>
    <row r="365" spans="1:2" x14ac:dyDescent="0.25">
      <c r="A365" s="7" t="s">
        <v>8221</v>
      </c>
      <c r="B365" s="7">
        <v>4</v>
      </c>
    </row>
    <row r="366" spans="1:2" x14ac:dyDescent="0.25">
      <c r="A366" s="7" t="s">
        <v>8221</v>
      </c>
      <c r="B366" s="7">
        <v>3</v>
      </c>
    </row>
    <row r="367" spans="1:2" x14ac:dyDescent="0.25">
      <c r="A367" s="7" t="s">
        <v>8221</v>
      </c>
      <c r="B367" s="7">
        <v>6</v>
      </c>
    </row>
    <row r="368" spans="1:2" x14ac:dyDescent="0.25">
      <c r="A368" s="7" t="s">
        <v>8221</v>
      </c>
      <c r="B368" s="7">
        <v>0</v>
      </c>
    </row>
    <row r="369" spans="1:2" x14ac:dyDescent="0.25">
      <c r="A369" s="7" t="s">
        <v>8221</v>
      </c>
      <c r="B369" s="7">
        <v>0</v>
      </c>
    </row>
    <row r="370" spans="1:2" x14ac:dyDescent="0.25">
      <c r="A370" s="7" t="s">
        <v>8221</v>
      </c>
      <c r="B370" s="7">
        <v>0</v>
      </c>
    </row>
    <row r="371" spans="1:2" x14ac:dyDescent="0.25">
      <c r="A371" s="7" t="s">
        <v>8221</v>
      </c>
      <c r="B371" s="7">
        <v>8</v>
      </c>
    </row>
    <row r="372" spans="1:2" x14ac:dyDescent="0.25">
      <c r="A372" s="7" t="s">
        <v>8221</v>
      </c>
      <c r="B372" s="7">
        <v>5</v>
      </c>
    </row>
    <row r="373" spans="1:2" x14ac:dyDescent="0.25">
      <c r="A373" s="7" t="s">
        <v>8221</v>
      </c>
      <c r="B373" s="7">
        <v>0</v>
      </c>
    </row>
    <row r="374" spans="1:2" x14ac:dyDescent="0.25">
      <c r="A374" s="7" t="s">
        <v>8221</v>
      </c>
      <c r="B374" s="7">
        <v>2</v>
      </c>
    </row>
    <row r="375" spans="1:2" x14ac:dyDescent="0.25">
      <c r="A375" s="7" t="s">
        <v>8221</v>
      </c>
      <c r="B375" s="7">
        <v>24</v>
      </c>
    </row>
    <row r="376" spans="1:2" x14ac:dyDescent="0.25">
      <c r="A376" s="7" t="s">
        <v>8221</v>
      </c>
      <c r="B376" s="7">
        <v>0</v>
      </c>
    </row>
    <row r="377" spans="1:2" x14ac:dyDescent="0.25">
      <c r="A377" s="7" t="s">
        <v>8221</v>
      </c>
      <c r="B377" s="7">
        <v>9</v>
      </c>
    </row>
    <row r="378" spans="1:2" x14ac:dyDescent="0.25">
      <c r="A378" s="7" t="s">
        <v>8221</v>
      </c>
      <c r="B378" s="7">
        <v>0</v>
      </c>
    </row>
    <row r="379" spans="1:2" x14ac:dyDescent="0.25">
      <c r="A379" s="7" t="s">
        <v>8221</v>
      </c>
      <c r="B379" s="7">
        <v>1</v>
      </c>
    </row>
    <row r="380" spans="1:2" x14ac:dyDescent="0.25">
      <c r="A380" s="7" t="s">
        <v>8221</v>
      </c>
      <c r="B380" s="7">
        <v>10</v>
      </c>
    </row>
    <row r="381" spans="1:2" x14ac:dyDescent="0.25">
      <c r="A381" s="7" t="s">
        <v>8221</v>
      </c>
      <c r="B381" s="7">
        <v>1</v>
      </c>
    </row>
    <row r="382" spans="1:2" x14ac:dyDescent="0.25">
      <c r="A382" s="7" t="s">
        <v>8221</v>
      </c>
      <c r="B382" s="7">
        <v>0</v>
      </c>
    </row>
    <row r="383" spans="1:2" x14ac:dyDescent="0.25">
      <c r="A383" s="7" t="s">
        <v>8221</v>
      </c>
      <c r="B383" s="7">
        <v>20</v>
      </c>
    </row>
    <row r="384" spans="1:2" x14ac:dyDescent="0.25">
      <c r="A384" s="7" t="s">
        <v>8221</v>
      </c>
      <c r="B384" s="7">
        <v>30</v>
      </c>
    </row>
    <row r="385" spans="1:2" x14ac:dyDescent="0.25">
      <c r="A385" s="7" t="s">
        <v>8221</v>
      </c>
      <c r="B385" s="7">
        <v>6</v>
      </c>
    </row>
    <row r="386" spans="1:2" x14ac:dyDescent="0.25">
      <c r="A386" s="7" t="s">
        <v>8221</v>
      </c>
      <c r="B386" s="7">
        <v>15</v>
      </c>
    </row>
    <row r="387" spans="1:2" x14ac:dyDescent="0.25">
      <c r="A387" s="7" t="s">
        <v>8221</v>
      </c>
      <c r="B387" s="7">
        <v>5</v>
      </c>
    </row>
    <row r="388" spans="1:2" x14ac:dyDescent="0.25">
      <c r="A388" s="7" t="s">
        <v>8221</v>
      </c>
      <c r="B388" s="7">
        <v>0</v>
      </c>
    </row>
    <row r="389" spans="1:2" x14ac:dyDescent="0.25">
      <c r="A389" s="7" t="s">
        <v>8221</v>
      </c>
      <c r="B389" s="7">
        <v>0</v>
      </c>
    </row>
    <row r="390" spans="1:2" x14ac:dyDescent="0.25">
      <c r="A390" s="7" t="s">
        <v>8221</v>
      </c>
      <c r="B390" s="7">
        <v>28</v>
      </c>
    </row>
    <row r="391" spans="1:2" x14ac:dyDescent="0.25">
      <c r="A391" s="7" t="s">
        <v>8221</v>
      </c>
      <c r="B391" s="7">
        <v>0</v>
      </c>
    </row>
    <row r="392" spans="1:2" x14ac:dyDescent="0.25">
      <c r="A392" s="7" t="s">
        <v>8221</v>
      </c>
      <c r="B392" s="7">
        <v>5</v>
      </c>
    </row>
    <row r="393" spans="1:2" x14ac:dyDescent="0.25">
      <c r="A393" s="7" t="s">
        <v>8221</v>
      </c>
      <c r="B393" s="7">
        <v>7</v>
      </c>
    </row>
    <row r="394" spans="1:2" x14ac:dyDescent="0.25">
      <c r="A394" s="7" t="s">
        <v>8221</v>
      </c>
      <c r="B394" s="7">
        <v>30</v>
      </c>
    </row>
    <row r="395" spans="1:2" x14ac:dyDescent="0.25">
      <c r="A395" s="7" t="s">
        <v>8221</v>
      </c>
      <c r="B395" s="7">
        <v>2</v>
      </c>
    </row>
    <row r="396" spans="1:2" x14ac:dyDescent="0.25">
      <c r="A396" s="7" t="s">
        <v>8221</v>
      </c>
      <c r="B396" s="7">
        <v>30</v>
      </c>
    </row>
    <row r="397" spans="1:2" x14ac:dyDescent="0.25">
      <c r="A397" s="7" t="s">
        <v>8221</v>
      </c>
      <c r="B397" s="7">
        <v>2</v>
      </c>
    </row>
    <row r="398" spans="1:2" x14ac:dyDescent="0.25">
      <c r="A398" s="7" t="s">
        <v>8221</v>
      </c>
      <c r="B398" s="7">
        <v>0</v>
      </c>
    </row>
    <row r="399" spans="1:2" x14ac:dyDescent="0.25">
      <c r="A399" s="7" t="s">
        <v>8221</v>
      </c>
      <c r="B399" s="7">
        <v>2</v>
      </c>
    </row>
    <row r="400" spans="1:2" x14ac:dyDescent="0.25">
      <c r="A400" s="7" t="s">
        <v>8221</v>
      </c>
      <c r="B400" s="7">
        <v>1</v>
      </c>
    </row>
    <row r="401" spans="1:2" x14ac:dyDescent="0.25">
      <c r="A401" s="7" t="s">
        <v>8221</v>
      </c>
      <c r="B401" s="7">
        <v>2</v>
      </c>
    </row>
    <row r="402" spans="1:2" x14ac:dyDescent="0.25">
      <c r="A402" s="7" t="s">
        <v>8221</v>
      </c>
      <c r="B402" s="7">
        <v>14</v>
      </c>
    </row>
    <row r="403" spans="1:2" x14ac:dyDescent="0.25">
      <c r="A403" s="7" t="s">
        <v>8221</v>
      </c>
      <c r="B403" s="7">
        <v>31</v>
      </c>
    </row>
    <row r="404" spans="1:2" x14ac:dyDescent="0.25">
      <c r="A404" s="7" t="s">
        <v>8221</v>
      </c>
      <c r="B404" s="7">
        <v>16</v>
      </c>
    </row>
    <row r="405" spans="1:2" x14ac:dyDescent="0.25">
      <c r="A405" s="7" t="s">
        <v>8221</v>
      </c>
      <c r="B405" s="7">
        <v>12</v>
      </c>
    </row>
    <row r="406" spans="1:2" x14ac:dyDescent="0.25">
      <c r="A406" s="7" t="s">
        <v>8221</v>
      </c>
      <c r="B406" s="7">
        <v>96</v>
      </c>
    </row>
    <row r="407" spans="1:2" x14ac:dyDescent="0.25">
      <c r="A407" s="7" t="s">
        <v>8221</v>
      </c>
      <c r="B407" s="7">
        <v>16</v>
      </c>
    </row>
    <row r="408" spans="1:2" x14ac:dyDescent="0.25">
      <c r="A408" s="7" t="s">
        <v>8221</v>
      </c>
      <c r="B408" s="7">
        <v>5</v>
      </c>
    </row>
    <row r="409" spans="1:2" x14ac:dyDescent="0.25">
      <c r="A409" s="7" t="s">
        <v>8221</v>
      </c>
      <c r="B409" s="7">
        <v>0</v>
      </c>
    </row>
    <row r="410" spans="1:2" x14ac:dyDescent="0.25">
      <c r="A410" s="7" t="s">
        <v>8221</v>
      </c>
      <c r="B410" s="7">
        <v>8</v>
      </c>
    </row>
    <row r="411" spans="1:2" x14ac:dyDescent="0.25">
      <c r="A411" s="7" t="s">
        <v>8221</v>
      </c>
      <c r="B411" s="7">
        <v>7</v>
      </c>
    </row>
    <row r="412" spans="1:2" x14ac:dyDescent="0.25">
      <c r="A412" s="7" t="s">
        <v>8221</v>
      </c>
      <c r="B412" s="7">
        <v>24</v>
      </c>
    </row>
    <row r="413" spans="1:2" x14ac:dyDescent="0.25">
      <c r="A413" s="7" t="s">
        <v>8221</v>
      </c>
      <c r="B413" s="7">
        <v>121</v>
      </c>
    </row>
    <row r="414" spans="1:2" x14ac:dyDescent="0.25">
      <c r="A414" s="7" t="s">
        <v>8221</v>
      </c>
      <c r="B414" s="7">
        <v>196</v>
      </c>
    </row>
    <row r="415" spans="1:2" x14ac:dyDescent="0.25">
      <c r="A415" s="7" t="s">
        <v>8221</v>
      </c>
      <c r="B415" s="7">
        <v>5</v>
      </c>
    </row>
    <row r="416" spans="1:2" x14ac:dyDescent="0.25">
      <c r="A416" s="7" t="s">
        <v>8221</v>
      </c>
      <c r="B416" s="7">
        <v>73</v>
      </c>
    </row>
    <row r="417" spans="1:2" x14ac:dyDescent="0.25">
      <c r="A417" s="7" t="s">
        <v>8221</v>
      </c>
      <c r="B417" s="7">
        <v>93</v>
      </c>
    </row>
    <row r="418" spans="1:2" x14ac:dyDescent="0.25">
      <c r="A418" s="7" t="s">
        <v>8221</v>
      </c>
      <c r="B418" s="7">
        <v>17</v>
      </c>
    </row>
    <row r="419" spans="1:2" x14ac:dyDescent="0.25">
      <c r="A419" s="7" t="s">
        <v>8221</v>
      </c>
      <c r="B419" s="7">
        <v>7</v>
      </c>
    </row>
    <row r="420" spans="1:2" x14ac:dyDescent="0.25">
      <c r="A420" s="7" t="s">
        <v>8221</v>
      </c>
      <c r="B420" s="7">
        <v>17</v>
      </c>
    </row>
    <row r="421" spans="1:2" x14ac:dyDescent="0.25">
      <c r="A421" s="7" t="s">
        <v>8221</v>
      </c>
      <c r="B421" s="7">
        <v>171</v>
      </c>
    </row>
    <row r="422" spans="1:2" x14ac:dyDescent="0.25">
      <c r="A422" s="7" t="s">
        <v>8221</v>
      </c>
      <c r="B422" s="7">
        <v>188</v>
      </c>
    </row>
    <row r="423" spans="1:2" x14ac:dyDescent="0.25">
      <c r="A423" s="7" t="s">
        <v>8221</v>
      </c>
      <c r="B423" s="7">
        <v>110</v>
      </c>
    </row>
    <row r="424" spans="1:2" x14ac:dyDescent="0.25">
      <c r="A424" s="7" t="s">
        <v>8221</v>
      </c>
      <c r="B424" s="7">
        <v>37</v>
      </c>
    </row>
    <row r="425" spans="1:2" x14ac:dyDescent="0.25">
      <c r="A425" s="7" t="s">
        <v>8221</v>
      </c>
      <c r="B425" s="7">
        <v>9</v>
      </c>
    </row>
    <row r="426" spans="1:2" x14ac:dyDescent="0.25">
      <c r="A426" s="7" t="s">
        <v>8221</v>
      </c>
      <c r="B426" s="7">
        <v>29</v>
      </c>
    </row>
    <row r="427" spans="1:2" x14ac:dyDescent="0.25">
      <c r="A427" s="7" t="s">
        <v>8221</v>
      </c>
      <c r="B427" s="7">
        <v>6</v>
      </c>
    </row>
    <row r="428" spans="1:2" x14ac:dyDescent="0.25">
      <c r="A428" s="7" t="s">
        <v>8221</v>
      </c>
      <c r="B428" s="7">
        <v>30</v>
      </c>
    </row>
    <row r="429" spans="1:2" x14ac:dyDescent="0.25">
      <c r="A429" s="7" t="s">
        <v>8221</v>
      </c>
      <c r="B429" s="7">
        <v>81</v>
      </c>
    </row>
    <row r="430" spans="1:2" x14ac:dyDescent="0.25">
      <c r="A430" s="7" t="s">
        <v>8221</v>
      </c>
      <c r="B430" s="7">
        <v>4</v>
      </c>
    </row>
    <row r="431" spans="1:2" x14ac:dyDescent="0.25">
      <c r="A431" s="7" t="s">
        <v>8221</v>
      </c>
      <c r="B431" s="7">
        <v>11</v>
      </c>
    </row>
    <row r="432" spans="1:2" x14ac:dyDescent="0.25">
      <c r="A432" s="7" t="s">
        <v>8221</v>
      </c>
      <c r="B432" s="7">
        <v>14</v>
      </c>
    </row>
    <row r="433" spans="1:2" x14ac:dyDescent="0.25">
      <c r="A433" s="7" t="s">
        <v>8221</v>
      </c>
      <c r="B433" s="7">
        <v>5</v>
      </c>
    </row>
    <row r="434" spans="1:2" x14ac:dyDescent="0.25">
      <c r="A434" s="7" t="s">
        <v>8221</v>
      </c>
      <c r="B434" s="7">
        <v>45</v>
      </c>
    </row>
    <row r="435" spans="1:2" x14ac:dyDescent="0.25">
      <c r="A435" s="7" t="s">
        <v>8221</v>
      </c>
      <c r="B435" s="7">
        <v>8</v>
      </c>
    </row>
    <row r="436" spans="1:2" x14ac:dyDescent="0.25">
      <c r="A436" s="7" t="s">
        <v>8221</v>
      </c>
      <c r="B436" s="7">
        <v>3</v>
      </c>
    </row>
    <row r="437" spans="1:2" x14ac:dyDescent="0.25">
      <c r="A437" s="7" t="s">
        <v>8221</v>
      </c>
      <c r="B437" s="7">
        <v>24</v>
      </c>
    </row>
    <row r="438" spans="1:2" x14ac:dyDescent="0.25">
      <c r="A438" s="7" t="s">
        <v>8221</v>
      </c>
      <c r="B438" s="7">
        <v>18</v>
      </c>
    </row>
    <row r="439" spans="1:2" x14ac:dyDescent="0.25">
      <c r="A439" s="7" t="s">
        <v>8221</v>
      </c>
      <c r="B439" s="7">
        <v>12</v>
      </c>
    </row>
    <row r="440" spans="1:2" x14ac:dyDescent="0.25">
      <c r="A440" s="7" t="s">
        <v>8221</v>
      </c>
      <c r="B440" s="7">
        <v>123</v>
      </c>
    </row>
    <row r="441" spans="1:2" x14ac:dyDescent="0.25">
      <c r="A441" s="7" t="s">
        <v>8221</v>
      </c>
      <c r="B441" s="7">
        <v>96</v>
      </c>
    </row>
    <row r="442" spans="1:2" x14ac:dyDescent="0.25">
      <c r="A442" s="7" t="s">
        <v>8221</v>
      </c>
      <c r="B442" s="7">
        <v>31</v>
      </c>
    </row>
    <row r="443" spans="1:2" x14ac:dyDescent="0.25">
      <c r="A443" s="7" t="s">
        <v>8221</v>
      </c>
      <c r="B443" s="7">
        <v>4</v>
      </c>
    </row>
    <row r="444" spans="1:2" x14ac:dyDescent="0.25">
      <c r="A444" s="7" t="s">
        <v>8221</v>
      </c>
      <c r="B444" s="7">
        <v>3</v>
      </c>
    </row>
    <row r="445" spans="1:2" x14ac:dyDescent="0.25">
      <c r="A445" s="7" t="s">
        <v>8221</v>
      </c>
      <c r="B445" s="7">
        <v>179</v>
      </c>
    </row>
    <row r="446" spans="1:2" x14ac:dyDescent="0.25">
      <c r="A446" s="7" t="s">
        <v>8221</v>
      </c>
      <c r="B446" s="7">
        <v>3</v>
      </c>
    </row>
    <row r="447" spans="1:2" x14ac:dyDescent="0.25">
      <c r="A447" s="7" t="s">
        <v>8221</v>
      </c>
      <c r="B447" s="7">
        <v>23</v>
      </c>
    </row>
    <row r="448" spans="1:2" x14ac:dyDescent="0.25">
      <c r="A448" s="7" t="s">
        <v>8221</v>
      </c>
      <c r="B448" s="7">
        <v>23</v>
      </c>
    </row>
    <row r="449" spans="1:2" x14ac:dyDescent="0.25">
      <c r="A449" s="7" t="s">
        <v>8221</v>
      </c>
      <c r="B449" s="7">
        <v>41</v>
      </c>
    </row>
    <row r="450" spans="1:2" x14ac:dyDescent="0.25">
      <c r="A450" s="7" t="s">
        <v>8221</v>
      </c>
      <c r="B450" s="7">
        <v>0</v>
      </c>
    </row>
    <row r="451" spans="1:2" x14ac:dyDescent="0.25">
      <c r="A451" s="7" t="s">
        <v>8221</v>
      </c>
      <c r="B451" s="7">
        <v>32</v>
      </c>
    </row>
    <row r="452" spans="1:2" x14ac:dyDescent="0.25">
      <c r="A452" s="7" t="s">
        <v>8221</v>
      </c>
      <c r="B452" s="7">
        <v>2</v>
      </c>
    </row>
    <row r="453" spans="1:2" x14ac:dyDescent="0.25">
      <c r="A453" s="7" t="s">
        <v>8221</v>
      </c>
      <c r="B453" s="7">
        <v>7</v>
      </c>
    </row>
    <row r="454" spans="1:2" x14ac:dyDescent="0.25">
      <c r="A454" s="7" t="s">
        <v>8221</v>
      </c>
      <c r="B454" s="7">
        <v>4</v>
      </c>
    </row>
    <row r="455" spans="1:2" x14ac:dyDescent="0.25">
      <c r="A455" s="7" t="s">
        <v>8221</v>
      </c>
      <c r="B455" s="7">
        <v>196</v>
      </c>
    </row>
    <row r="456" spans="1:2" x14ac:dyDescent="0.25">
      <c r="A456" s="7" t="s">
        <v>8221</v>
      </c>
      <c r="B456" s="7">
        <v>11</v>
      </c>
    </row>
    <row r="457" spans="1:2" x14ac:dyDescent="0.25">
      <c r="A457" s="7" t="s">
        <v>8221</v>
      </c>
      <c r="B457" s="7">
        <v>9</v>
      </c>
    </row>
    <row r="458" spans="1:2" x14ac:dyDescent="0.25">
      <c r="A458" s="7" t="s">
        <v>8221</v>
      </c>
      <c r="B458" s="7">
        <v>5</v>
      </c>
    </row>
    <row r="459" spans="1:2" x14ac:dyDescent="0.25">
      <c r="A459" s="7" t="s">
        <v>8221</v>
      </c>
      <c r="B459" s="7">
        <v>8</v>
      </c>
    </row>
    <row r="460" spans="1:2" x14ac:dyDescent="0.25">
      <c r="A460" s="7" t="s">
        <v>8221</v>
      </c>
      <c r="B460" s="7">
        <v>229</v>
      </c>
    </row>
    <row r="461" spans="1:2" x14ac:dyDescent="0.25">
      <c r="A461" s="7" t="s">
        <v>8221</v>
      </c>
      <c r="B461" s="7">
        <v>40</v>
      </c>
    </row>
    <row r="462" spans="1:2" x14ac:dyDescent="0.25">
      <c r="A462" s="7" t="s">
        <v>8221</v>
      </c>
      <c r="B462" s="7">
        <v>123</v>
      </c>
    </row>
    <row r="463" spans="1:2" x14ac:dyDescent="0.25">
      <c r="A463" s="7" t="s">
        <v>8221</v>
      </c>
      <c r="B463" s="7">
        <v>5</v>
      </c>
    </row>
    <row r="464" spans="1:2" x14ac:dyDescent="0.25">
      <c r="A464" s="7" t="s">
        <v>8221</v>
      </c>
      <c r="B464" s="7">
        <v>148</v>
      </c>
    </row>
    <row r="465" spans="1:2" x14ac:dyDescent="0.25">
      <c r="A465" s="7" t="s">
        <v>8221</v>
      </c>
      <c r="B465" s="7">
        <v>10</v>
      </c>
    </row>
    <row r="466" spans="1:2" x14ac:dyDescent="0.25">
      <c r="A466" s="7" t="s">
        <v>8221</v>
      </c>
      <c r="B466" s="7">
        <v>4</v>
      </c>
    </row>
    <row r="467" spans="1:2" x14ac:dyDescent="0.25">
      <c r="A467" s="7" t="s">
        <v>8221</v>
      </c>
      <c r="B467" s="7">
        <v>21</v>
      </c>
    </row>
    <row r="468" spans="1:2" x14ac:dyDescent="0.25">
      <c r="A468" s="7" t="s">
        <v>8221</v>
      </c>
      <c r="B468" s="7">
        <v>2</v>
      </c>
    </row>
    <row r="469" spans="1:2" x14ac:dyDescent="0.25">
      <c r="A469" s="7" t="s">
        <v>8221</v>
      </c>
      <c r="B469" s="7">
        <v>0</v>
      </c>
    </row>
    <row r="470" spans="1:2" x14ac:dyDescent="0.25">
      <c r="A470" s="7" t="s">
        <v>8221</v>
      </c>
      <c r="B470" s="7">
        <v>4</v>
      </c>
    </row>
    <row r="471" spans="1:2" x14ac:dyDescent="0.25">
      <c r="A471" s="7" t="s">
        <v>8221</v>
      </c>
      <c r="B471" s="7">
        <v>1</v>
      </c>
    </row>
    <row r="472" spans="1:2" x14ac:dyDescent="0.25">
      <c r="A472" s="7" t="s">
        <v>8221</v>
      </c>
      <c r="B472" s="7">
        <v>30</v>
      </c>
    </row>
    <row r="473" spans="1:2" x14ac:dyDescent="0.25">
      <c r="A473" s="7" t="s">
        <v>8221</v>
      </c>
      <c r="B473" s="7">
        <v>3</v>
      </c>
    </row>
    <row r="474" spans="1:2" x14ac:dyDescent="0.25">
      <c r="A474" s="7" t="s">
        <v>8221</v>
      </c>
      <c r="B474" s="7">
        <v>975</v>
      </c>
    </row>
    <row r="475" spans="1:2" x14ac:dyDescent="0.25">
      <c r="A475" s="7" t="s">
        <v>8221</v>
      </c>
      <c r="B475" s="7">
        <v>167</v>
      </c>
    </row>
    <row r="476" spans="1:2" x14ac:dyDescent="0.25">
      <c r="A476" s="7" t="s">
        <v>8221</v>
      </c>
      <c r="B476" s="7">
        <v>5</v>
      </c>
    </row>
    <row r="477" spans="1:2" x14ac:dyDescent="0.25">
      <c r="A477" s="7" t="s">
        <v>8221</v>
      </c>
      <c r="B477" s="7">
        <v>18</v>
      </c>
    </row>
    <row r="478" spans="1:2" x14ac:dyDescent="0.25">
      <c r="A478" s="7" t="s">
        <v>8221</v>
      </c>
      <c r="B478" s="7">
        <v>98</v>
      </c>
    </row>
    <row r="479" spans="1:2" x14ac:dyDescent="0.25">
      <c r="A479" s="7" t="s">
        <v>8221</v>
      </c>
      <c r="B479" s="7">
        <v>4</v>
      </c>
    </row>
    <row r="480" spans="1:2" x14ac:dyDescent="0.25">
      <c r="A480" s="7" t="s">
        <v>8221</v>
      </c>
      <c r="B480" s="7">
        <v>3</v>
      </c>
    </row>
    <row r="481" spans="1:2" x14ac:dyDescent="0.25">
      <c r="A481" s="7" t="s">
        <v>8221</v>
      </c>
      <c r="B481" s="7">
        <v>1</v>
      </c>
    </row>
    <row r="482" spans="1:2" x14ac:dyDescent="0.25">
      <c r="A482" s="7" t="s">
        <v>8221</v>
      </c>
      <c r="B482" s="7">
        <v>0</v>
      </c>
    </row>
    <row r="483" spans="1:2" x14ac:dyDescent="0.25">
      <c r="A483" s="7" t="s">
        <v>8221</v>
      </c>
      <c r="B483" s="7">
        <v>9</v>
      </c>
    </row>
    <row r="484" spans="1:2" x14ac:dyDescent="0.25">
      <c r="A484" s="7" t="s">
        <v>8221</v>
      </c>
      <c r="B484" s="7">
        <v>2</v>
      </c>
    </row>
    <row r="485" spans="1:2" x14ac:dyDescent="0.25">
      <c r="A485" s="7" t="s">
        <v>8221</v>
      </c>
      <c r="B485" s="7">
        <v>0</v>
      </c>
    </row>
    <row r="486" spans="1:2" x14ac:dyDescent="0.25">
      <c r="A486" s="7" t="s">
        <v>8221</v>
      </c>
      <c r="B486" s="7">
        <v>147</v>
      </c>
    </row>
    <row r="487" spans="1:2" x14ac:dyDescent="0.25">
      <c r="A487" s="7" t="s">
        <v>8221</v>
      </c>
      <c r="B487" s="7">
        <v>49</v>
      </c>
    </row>
    <row r="488" spans="1:2" x14ac:dyDescent="0.25">
      <c r="A488" s="7" t="s">
        <v>8221</v>
      </c>
      <c r="B488" s="7">
        <v>1</v>
      </c>
    </row>
    <row r="489" spans="1:2" x14ac:dyDescent="0.25">
      <c r="A489" s="7" t="s">
        <v>8221</v>
      </c>
      <c r="B489" s="7">
        <v>2</v>
      </c>
    </row>
    <row r="490" spans="1:2" x14ac:dyDescent="0.25">
      <c r="A490" s="7" t="s">
        <v>8221</v>
      </c>
      <c r="B490" s="7">
        <v>7</v>
      </c>
    </row>
    <row r="491" spans="1:2" x14ac:dyDescent="0.25">
      <c r="A491" s="7" t="s">
        <v>8221</v>
      </c>
      <c r="B491" s="7">
        <v>4</v>
      </c>
    </row>
    <row r="492" spans="1:2" x14ac:dyDescent="0.25">
      <c r="A492" s="7" t="s">
        <v>8221</v>
      </c>
      <c r="B492" s="7">
        <v>27</v>
      </c>
    </row>
    <row r="493" spans="1:2" x14ac:dyDescent="0.25">
      <c r="A493" s="7" t="s">
        <v>8221</v>
      </c>
      <c r="B493" s="7">
        <v>94</v>
      </c>
    </row>
    <row r="494" spans="1:2" x14ac:dyDescent="0.25">
      <c r="A494" s="7" t="s">
        <v>8221</v>
      </c>
      <c r="B494" s="7">
        <v>29</v>
      </c>
    </row>
    <row r="495" spans="1:2" x14ac:dyDescent="0.25">
      <c r="A495" s="7" t="s">
        <v>8221</v>
      </c>
      <c r="B495" s="7">
        <v>7</v>
      </c>
    </row>
    <row r="496" spans="1:2" x14ac:dyDescent="0.25">
      <c r="A496" s="7" t="s">
        <v>8221</v>
      </c>
      <c r="B496" s="7">
        <v>22</v>
      </c>
    </row>
    <row r="497" spans="1:2" x14ac:dyDescent="0.25">
      <c r="A497" s="7" t="s">
        <v>8221</v>
      </c>
      <c r="B497" s="7">
        <v>1</v>
      </c>
    </row>
    <row r="498" spans="1:2" x14ac:dyDescent="0.25">
      <c r="A498" s="7" t="s">
        <v>8221</v>
      </c>
      <c r="B498" s="7">
        <v>10</v>
      </c>
    </row>
    <row r="499" spans="1:2" x14ac:dyDescent="0.25">
      <c r="A499" s="7" t="s">
        <v>8221</v>
      </c>
      <c r="B499" s="7">
        <v>6</v>
      </c>
    </row>
    <row r="500" spans="1:2" x14ac:dyDescent="0.25">
      <c r="A500" s="7" t="s">
        <v>8221</v>
      </c>
      <c r="B500" s="7">
        <v>24</v>
      </c>
    </row>
    <row r="501" spans="1:2" x14ac:dyDescent="0.25">
      <c r="A501" s="7" t="s">
        <v>8221</v>
      </c>
      <c r="B501" s="7">
        <v>15</v>
      </c>
    </row>
    <row r="502" spans="1:2" x14ac:dyDescent="0.25">
      <c r="A502" s="7" t="s">
        <v>8221</v>
      </c>
      <c r="B502" s="7">
        <v>37</v>
      </c>
    </row>
    <row r="503" spans="1:2" x14ac:dyDescent="0.25">
      <c r="A503" s="7" t="s">
        <v>8221</v>
      </c>
      <c r="B503" s="7">
        <v>20</v>
      </c>
    </row>
    <row r="504" spans="1:2" x14ac:dyDescent="0.25">
      <c r="A504" s="7" t="s">
        <v>8221</v>
      </c>
      <c r="B504" s="7">
        <v>7</v>
      </c>
    </row>
    <row r="505" spans="1:2" x14ac:dyDescent="0.25">
      <c r="A505" s="7" t="s">
        <v>8221</v>
      </c>
      <c r="B505" s="7">
        <v>0</v>
      </c>
    </row>
    <row r="506" spans="1:2" x14ac:dyDescent="0.25">
      <c r="A506" s="7" t="s">
        <v>8221</v>
      </c>
      <c r="B506" s="7">
        <v>21</v>
      </c>
    </row>
    <row r="507" spans="1:2" x14ac:dyDescent="0.25">
      <c r="A507" s="7" t="s">
        <v>8221</v>
      </c>
      <c r="B507" s="7">
        <v>3</v>
      </c>
    </row>
    <row r="508" spans="1:2" x14ac:dyDescent="0.25">
      <c r="A508" s="7" t="s">
        <v>8221</v>
      </c>
      <c r="B508" s="7">
        <v>11</v>
      </c>
    </row>
    <row r="509" spans="1:2" x14ac:dyDescent="0.25">
      <c r="A509" s="7" t="s">
        <v>8221</v>
      </c>
      <c r="B509" s="7">
        <v>1</v>
      </c>
    </row>
    <row r="510" spans="1:2" x14ac:dyDescent="0.25">
      <c r="A510" s="7" t="s">
        <v>8221</v>
      </c>
      <c r="B510" s="7">
        <v>312</v>
      </c>
    </row>
    <row r="511" spans="1:2" x14ac:dyDescent="0.25">
      <c r="A511" s="7" t="s">
        <v>8221</v>
      </c>
      <c r="B511" s="7">
        <v>1</v>
      </c>
    </row>
    <row r="512" spans="1:2" x14ac:dyDescent="0.25">
      <c r="A512" s="7" t="s">
        <v>8221</v>
      </c>
      <c r="B512" s="7">
        <v>3</v>
      </c>
    </row>
    <row r="513" spans="1:2" x14ac:dyDescent="0.25">
      <c r="A513" s="7" t="s">
        <v>8221</v>
      </c>
      <c r="B513" s="7">
        <v>4</v>
      </c>
    </row>
    <row r="514" spans="1:2" x14ac:dyDescent="0.25">
      <c r="A514" s="7" t="s">
        <v>8221</v>
      </c>
      <c r="B514" s="7">
        <v>10</v>
      </c>
    </row>
    <row r="515" spans="1:2" x14ac:dyDescent="0.25">
      <c r="A515" s="7" t="s">
        <v>8221</v>
      </c>
      <c r="B515" s="7">
        <v>8</v>
      </c>
    </row>
    <row r="516" spans="1:2" x14ac:dyDescent="0.25">
      <c r="A516" s="7" t="s">
        <v>8221</v>
      </c>
      <c r="B516" s="7">
        <v>3</v>
      </c>
    </row>
    <row r="517" spans="1:2" x14ac:dyDescent="0.25">
      <c r="A517" s="7" t="s">
        <v>8221</v>
      </c>
      <c r="B517" s="7">
        <v>1</v>
      </c>
    </row>
    <row r="518" spans="1:2" x14ac:dyDescent="0.25">
      <c r="A518" s="7" t="s">
        <v>8221</v>
      </c>
      <c r="B518" s="7">
        <v>0</v>
      </c>
    </row>
    <row r="519" spans="1:2" x14ac:dyDescent="0.25">
      <c r="A519" s="7" t="s">
        <v>8221</v>
      </c>
      <c r="B519" s="7">
        <v>5</v>
      </c>
    </row>
    <row r="520" spans="1:2" x14ac:dyDescent="0.25">
      <c r="A520" s="7" t="s">
        <v>8221</v>
      </c>
      <c r="B520" s="7">
        <v>0</v>
      </c>
    </row>
    <row r="521" spans="1:2" x14ac:dyDescent="0.25">
      <c r="A521" s="7" t="s">
        <v>8221</v>
      </c>
      <c r="B521" s="7">
        <v>3</v>
      </c>
    </row>
    <row r="522" spans="1:2" x14ac:dyDescent="0.25">
      <c r="A522" s="7" t="s">
        <v>8221</v>
      </c>
      <c r="B522" s="7">
        <v>7</v>
      </c>
    </row>
    <row r="523" spans="1:2" x14ac:dyDescent="0.25">
      <c r="A523" s="7" t="s">
        <v>8221</v>
      </c>
      <c r="B523" s="7">
        <v>0</v>
      </c>
    </row>
    <row r="524" spans="1:2" x14ac:dyDescent="0.25">
      <c r="A524" s="7" t="s">
        <v>8221</v>
      </c>
      <c r="B524" s="7">
        <v>2</v>
      </c>
    </row>
    <row r="525" spans="1:2" x14ac:dyDescent="0.25">
      <c r="A525" s="7" t="s">
        <v>8221</v>
      </c>
      <c r="B525" s="7">
        <v>23</v>
      </c>
    </row>
    <row r="526" spans="1:2" x14ac:dyDescent="0.25">
      <c r="A526" s="7" t="s">
        <v>8221</v>
      </c>
      <c r="B526" s="7">
        <v>1</v>
      </c>
    </row>
    <row r="527" spans="1:2" x14ac:dyDescent="0.25">
      <c r="A527" s="7" t="s">
        <v>8221</v>
      </c>
      <c r="B527" s="7">
        <v>2</v>
      </c>
    </row>
    <row r="528" spans="1:2" x14ac:dyDescent="0.25">
      <c r="A528" s="7" t="s">
        <v>8221</v>
      </c>
      <c r="B528" s="7">
        <v>3</v>
      </c>
    </row>
    <row r="529" spans="1:2" x14ac:dyDescent="0.25">
      <c r="A529" s="7" t="s">
        <v>8221</v>
      </c>
      <c r="B529" s="7">
        <v>0</v>
      </c>
    </row>
    <row r="530" spans="1:2" x14ac:dyDescent="0.25">
      <c r="A530" s="7" t="s">
        <v>8221</v>
      </c>
      <c r="B530" s="7">
        <v>13</v>
      </c>
    </row>
    <row r="531" spans="1:2" x14ac:dyDescent="0.25">
      <c r="A531" s="7" t="s">
        <v>8221</v>
      </c>
      <c r="B531" s="7">
        <v>1</v>
      </c>
    </row>
    <row r="532" spans="1:2" x14ac:dyDescent="0.25">
      <c r="A532" s="7" t="s">
        <v>8221</v>
      </c>
      <c r="B532" s="7">
        <v>1</v>
      </c>
    </row>
    <row r="533" spans="1:2" x14ac:dyDescent="0.25">
      <c r="A533" s="7" t="s">
        <v>8221</v>
      </c>
      <c r="B533" s="7">
        <v>1</v>
      </c>
    </row>
    <row r="534" spans="1:2" x14ac:dyDescent="0.25">
      <c r="A534" s="7" t="s">
        <v>8221</v>
      </c>
      <c r="B534" s="7">
        <v>6</v>
      </c>
    </row>
    <row r="535" spans="1:2" x14ac:dyDescent="0.25">
      <c r="A535" s="7" t="s">
        <v>8221</v>
      </c>
      <c r="B535" s="7">
        <v>39</v>
      </c>
    </row>
    <row r="536" spans="1:2" x14ac:dyDescent="0.25">
      <c r="A536" s="7" t="s">
        <v>8221</v>
      </c>
      <c r="B536" s="7">
        <v>4</v>
      </c>
    </row>
    <row r="537" spans="1:2" x14ac:dyDescent="0.25">
      <c r="A537" s="7" t="s">
        <v>8221</v>
      </c>
      <c r="B537" s="7">
        <v>1</v>
      </c>
    </row>
    <row r="538" spans="1:2" x14ac:dyDescent="0.25">
      <c r="A538" s="7" t="s">
        <v>8221</v>
      </c>
      <c r="B538" s="7">
        <v>0</v>
      </c>
    </row>
    <row r="539" spans="1:2" x14ac:dyDescent="0.25">
      <c r="A539" s="7" t="s">
        <v>8221</v>
      </c>
      <c r="B539" s="7">
        <v>0</v>
      </c>
    </row>
    <row r="540" spans="1:2" x14ac:dyDescent="0.25">
      <c r="A540" s="7" t="s">
        <v>8221</v>
      </c>
      <c r="B540" s="7">
        <v>0</v>
      </c>
    </row>
    <row r="541" spans="1:2" x14ac:dyDescent="0.25">
      <c r="A541" s="7" t="s">
        <v>8221</v>
      </c>
      <c r="B541" s="7">
        <v>8</v>
      </c>
    </row>
    <row r="542" spans="1:2" x14ac:dyDescent="0.25">
      <c r="A542" s="7" t="s">
        <v>8221</v>
      </c>
      <c r="B542" s="7">
        <v>0</v>
      </c>
    </row>
    <row r="543" spans="1:2" x14ac:dyDescent="0.25">
      <c r="A543" s="7" t="s">
        <v>8221</v>
      </c>
      <c r="B543" s="7">
        <v>1</v>
      </c>
    </row>
    <row r="544" spans="1:2" x14ac:dyDescent="0.25">
      <c r="A544" s="7" t="s">
        <v>8221</v>
      </c>
      <c r="B544" s="7">
        <v>12</v>
      </c>
    </row>
    <row r="545" spans="1:2" x14ac:dyDescent="0.25">
      <c r="A545" s="7" t="s">
        <v>8221</v>
      </c>
      <c r="B545" s="7">
        <v>0</v>
      </c>
    </row>
    <row r="546" spans="1:2" x14ac:dyDescent="0.25">
      <c r="A546" s="7" t="s">
        <v>8221</v>
      </c>
      <c r="B546" s="7">
        <v>3</v>
      </c>
    </row>
    <row r="547" spans="1:2" x14ac:dyDescent="0.25">
      <c r="A547" s="7" t="s">
        <v>8221</v>
      </c>
      <c r="B547" s="7">
        <v>2</v>
      </c>
    </row>
    <row r="548" spans="1:2" x14ac:dyDescent="0.25">
      <c r="A548" s="7" t="s">
        <v>8221</v>
      </c>
      <c r="B548" s="7">
        <v>6</v>
      </c>
    </row>
    <row r="549" spans="1:2" x14ac:dyDescent="0.25">
      <c r="A549" s="7" t="s">
        <v>8221</v>
      </c>
      <c r="B549" s="7">
        <v>0</v>
      </c>
    </row>
    <row r="550" spans="1:2" x14ac:dyDescent="0.25">
      <c r="A550" s="7" t="s">
        <v>8221</v>
      </c>
      <c r="B550" s="7">
        <v>15</v>
      </c>
    </row>
    <row r="551" spans="1:2" x14ac:dyDescent="0.25">
      <c r="A551" s="7" t="s">
        <v>8221</v>
      </c>
      <c r="B551" s="7">
        <v>1</v>
      </c>
    </row>
    <row r="552" spans="1:2" x14ac:dyDescent="0.25">
      <c r="A552" s="7" t="s">
        <v>8221</v>
      </c>
      <c r="B552" s="7">
        <v>3</v>
      </c>
    </row>
    <row r="553" spans="1:2" x14ac:dyDescent="0.25">
      <c r="A553" s="7" t="s">
        <v>8221</v>
      </c>
      <c r="B553" s="7">
        <v>8</v>
      </c>
    </row>
    <row r="554" spans="1:2" x14ac:dyDescent="0.25">
      <c r="A554" s="7" t="s">
        <v>8221</v>
      </c>
      <c r="B554" s="7">
        <v>0</v>
      </c>
    </row>
    <row r="555" spans="1:2" x14ac:dyDescent="0.25">
      <c r="A555" s="7" t="s">
        <v>8221</v>
      </c>
      <c r="B555" s="7">
        <v>3</v>
      </c>
    </row>
    <row r="556" spans="1:2" x14ac:dyDescent="0.25">
      <c r="A556" s="7" t="s">
        <v>8221</v>
      </c>
      <c r="B556" s="7">
        <v>3</v>
      </c>
    </row>
    <row r="557" spans="1:2" x14ac:dyDescent="0.25">
      <c r="A557" s="7" t="s">
        <v>8221</v>
      </c>
      <c r="B557" s="7">
        <v>0</v>
      </c>
    </row>
    <row r="558" spans="1:2" x14ac:dyDescent="0.25">
      <c r="A558" s="7" t="s">
        <v>8221</v>
      </c>
      <c r="B558" s="7">
        <v>19</v>
      </c>
    </row>
    <row r="559" spans="1:2" x14ac:dyDescent="0.25">
      <c r="A559" s="7" t="s">
        <v>8221</v>
      </c>
      <c r="B559" s="7">
        <v>0</v>
      </c>
    </row>
    <row r="560" spans="1:2" x14ac:dyDescent="0.25">
      <c r="A560" s="7" t="s">
        <v>8221</v>
      </c>
      <c r="B560" s="7">
        <v>2</v>
      </c>
    </row>
    <row r="561" spans="1:2" x14ac:dyDescent="0.25">
      <c r="A561" s="7" t="s">
        <v>8221</v>
      </c>
      <c r="B561" s="7">
        <v>0</v>
      </c>
    </row>
    <row r="562" spans="1:2" x14ac:dyDescent="0.25">
      <c r="A562" s="7" t="s">
        <v>8221</v>
      </c>
      <c r="B562" s="7">
        <v>0</v>
      </c>
    </row>
    <row r="563" spans="1:2" x14ac:dyDescent="0.25">
      <c r="A563" s="7" t="s">
        <v>8221</v>
      </c>
      <c r="B563" s="7">
        <v>25</v>
      </c>
    </row>
    <row r="564" spans="1:2" x14ac:dyDescent="0.25">
      <c r="A564" s="7" t="s">
        <v>8221</v>
      </c>
      <c r="B564" s="7">
        <v>8</v>
      </c>
    </row>
    <row r="565" spans="1:2" x14ac:dyDescent="0.25">
      <c r="A565" s="7" t="s">
        <v>8221</v>
      </c>
      <c r="B565" s="7">
        <v>16</v>
      </c>
    </row>
    <row r="566" spans="1:2" x14ac:dyDescent="0.25">
      <c r="A566" s="7" t="s">
        <v>8221</v>
      </c>
      <c r="B566" s="7">
        <v>3</v>
      </c>
    </row>
    <row r="567" spans="1:2" x14ac:dyDescent="0.25">
      <c r="A567" s="7" t="s">
        <v>8221</v>
      </c>
      <c r="B567" s="7">
        <v>3</v>
      </c>
    </row>
    <row r="568" spans="1:2" x14ac:dyDescent="0.25">
      <c r="A568" s="7" t="s">
        <v>8221</v>
      </c>
      <c r="B568" s="7">
        <v>2</v>
      </c>
    </row>
    <row r="569" spans="1:2" x14ac:dyDescent="0.25">
      <c r="A569" s="7" t="s">
        <v>8221</v>
      </c>
      <c r="B569" s="7">
        <v>1</v>
      </c>
    </row>
    <row r="570" spans="1:2" x14ac:dyDescent="0.25">
      <c r="A570" s="7" t="s">
        <v>8221</v>
      </c>
      <c r="B570" s="7">
        <v>0</v>
      </c>
    </row>
    <row r="571" spans="1:2" x14ac:dyDescent="0.25">
      <c r="A571" s="7" t="s">
        <v>8221</v>
      </c>
      <c r="B571" s="7">
        <v>1</v>
      </c>
    </row>
    <row r="572" spans="1:2" x14ac:dyDescent="0.25">
      <c r="A572" s="7" t="s">
        <v>8221</v>
      </c>
      <c r="B572" s="7">
        <v>19</v>
      </c>
    </row>
    <row r="573" spans="1:2" x14ac:dyDescent="0.25">
      <c r="A573" s="7" t="s">
        <v>8221</v>
      </c>
      <c r="B573" s="7">
        <v>9</v>
      </c>
    </row>
    <row r="574" spans="1:2" x14ac:dyDescent="0.25">
      <c r="A574" s="7" t="s">
        <v>8221</v>
      </c>
      <c r="B574" s="7">
        <v>1</v>
      </c>
    </row>
    <row r="575" spans="1:2" x14ac:dyDescent="0.25">
      <c r="A575" s="7" t="s">
        <v>8221</v>
      </c>
      <c r="B575" s="7">
        <v>0</v>
      </c>
    </row>
    <row r="576" spans="1:2" x14ac:dyDescent="0.25">
      <c r="A576" s="7" t="s">
        <v>8221</v>
      </c>
      <c r="B576" s="7">
        <v>1</v>
      </c>
    </row>
    <row r="577" spans="1:2" x14ac:dyDescent="0.25">
      <c r="A577" s="7" t="s">
        <v>8221</v>
      </c>
      <c r="B577" s="7">
        <v>5</v>
      </c>
    </row>
    <row r="578" spans="1:2" x14ac:dyDescent="0.25">
      <c r="A578" s="7" t="s">
        <v>8221</v>
      </c>
      <c r="B578" s="7">
        <v>85</v>
      </c>
    </row>
    <row r="579" spans="1:2" x14ac:dyDescent="0.25">
      <c r="A579" s="7" t="s">
        <v>8221</v>
      </c>
      <c r="B579" s="7">
        <v>3</v>
      </c>
    </row>
    <row r="580" spans="1:2" x14ac:dyDescent="0.25">
      <c r="A580" s="7" t="s">
        <v>8221</v>
      </c>
      <c r="B580" s="7">
        <v>4</v>
      </c>
    </row>
    <row r="581" spans="1:2" x14ac:dyDescent="0.25">
      <c r="A581" s="7" t="s">
        <v>8221</v>
      </c>
      <c r="B581" s="7">
        <v>3</v>
      </c>
    </row>
    <row r="582" spans="1:2" x14ac:dyDescent="0.25">
      <c r="A582" s="7" t="s">
        <v>8221</v>
      </c>
      <c r="B582" s="7">
        <v>5</v>
      </c>
    </row>
    <row r="583" spans="1:2" x14ac:dyDescent="0.25">
      <c r="A583" s="7" t="s">
        <v>8221</v>
      </c>
      <c r="B583" s="7">
        <v>17</v>
      </c>
    </row>
    <row r="584" spans="1:2" x14ac:dyDescent="0.25">
      <c r="A584" s="7" t="s">
        <v>8221</v>
      </c>
      <c r="B584" s="7">
        <v>3</v>
      </c>
    </row>
    <row r="585" spans="1:2" x14ac:dyDescent="0.25">
      <c r="A585" s="7" t="s">
        <v>8221</v>
      </c>
      <c r="B585" s="7">
        <v>2</v>
      </c>
    </row>
    <row r="586" spans="1:2" x14ac:dyDescent="0.25">
      <c r="A586" s="7" t="s">
        <v>8221</v>
      </c>
      <c r="B586" s="7">
        <v>6</v>
      </c>
    </row>
    <row r="587" spans="1:2" x14ac:dyDescent="0.25">
      <c r="A587" s="7" t="s">
        <v>8221</v>
      </c>
      <c r="B587" s="7">
        <v>0</v>
      </c>
    </row>
    <row r="588" spans="1:2" x14ac:dyDescent="0.25">
      <c r="A588" s="7" t="s">
        <v>8221</v>
      </c>
      <c r="B588" s="7">
        <v>1</v>
      </c>
    </row>
    <row r="589" spans="1:2" x14ac:dyDescent="0.25">
      <c r="A589" s="7" t="s">
        <v>8221</v>
      </c>
      <c r="B589" s="7">
        <v>3</v>
      </c>
    </row>
    <row r="590" spans="1:2" x14ac:dyDescent="0.25">
      <c r="A590" s="7" t="s">
        <v>8221</v>
      </c>
      <c r="B590" s="7">
        <v>13</v>
      </c>
    </row>
    <row r="591" spans="1:2" x14ac:dyDescent="0.25">
      <c r="A591" s="7" t="s">
        <v>8221</v>
      </c>
      <c r="B591" s="7">
        <v>1</v>
      </c>
    </row>
    <row r="592" spans="1:2" x14ac:dyDescent="0.25">
      <c r="A592" s="7" t="s">
        <v>8221</v>
      </c>
      <c r="B592" s="7">
        <v>1</v>
      </c>
    </row>
    <row r="593" spans="1:2" x14ac:dyDescent="0.25">
      <c r="A593" s="7" t="s">
        <v>8221</v>
      </c>
      <c r="B593" s="7">
        <v>9</v>
      </c>
    </row>
    <row r="594" spans="1:2" x14ac:dyDescent="0.25">
      <c r="A594" s="7" t="s">
        <v>8221</v>
      </c>
      <c r="B594" s="7">
        <v>0</v>
      </c>
    </row>
    <row r="595" spans="1:2" x14ac:dyDescent="0.25">
      <c r="A595" s="7" t="s">
        <v>8221</v>
      </c>
      <c r="B595" s="7">
        <v>2</v>
      </c>
    </row>
    <row r="596" spans="1:2" x14ac:dyDescent="0.25">
      <c r="A596" s="7" t="s">
        <v>8221</v>
      </c>
      <c r="B596" s="7">
        <v>1</v>
      </c>
    </row>
    <row r="597" spans="1:2" x14ac:dyDescent="0.25">
      <c r="A597" s="7" t="s">
        <v>8221</v>
      </c>
      <c r="B597" s="7">
        <v>10</v>
      </c>
    </row>
    <row r="598" spans="1:2" x14ac:dyDescent="0.25">
      <c r="A598" s="7" t="s">
        <v>8221</v>
      </c>
      <c r="B598" s="7">
        <v>3</v>
      </c>
    </row>
    <row r="599" spans="1:2" x14ac:dyDescent="0.25">
      <c r="A599" s="7" t="s">
        <v>8221</v>
      </c>
      <c r="B599" s="7">
        <v>2</v>
      </c>
    </row>
    <row r="600" spans="1:2" x14ac:dyDescent="0.25">
      <c r="A600" s="7" t="s">
        <v>8221</v>
      </c>
      <c r="B600" s="7">
        <v>2</v>
      </c>
    </row>
    <row r="601" spans="1:2" x14ac:dyDescent="0.25">
      <c r="A601" s="7" t="s">
        <v>8221</v>
      </c>
      <c r="B601" s="7">
        <v>1</v>
      </c>
    </row>
    <row r="602" spans="1:2" x14ac:dyDescent="0.25">
      <c r="A602" s="7" t="s">
        <v>8221</v>
      </c>
      <c r="B602" s="7">
        <v>14</v>
      </c>
    </row>
    <row r="603" spans="1:2" x14ac:dyDescent="0.25">
      <c r="A603" s="7" t="s">
        <v>8221</v>
      </c>
      <c r="B603" s="7">
        <v>0</v>
      </c>
    </row>
    <row r="604" spans="1:2" x14ac:dyDescent="0.25">
      <c r="A604" s="7" t="s">
        <v>8221</v>
      </c>
      <c r="B604" s="7">
        <v>0</v>
      </c>
    </row>
    <row r="605" spans="1:2" x14ac:dyDescent="0.25">
      <c r="A605" s="7" t="s">
        <v>8221</v>
      </c>
      <c r="B605" s="7">
        <v>4</v>
      </c>
    </row>
    <row r="606" spans="1:2" x14ac:dyDescent="0.25">
      <c r="A606" s="7" t="s">
        <v>8221</v>
      </c>
      <c r="B606" s="7">
        <v>3</v>
      </c>
    </row>
    <row r="607" spans="1:2" x14ac:dyDescent="0.25">
      <c r="A607" s="7" t="s">
        <v>8221</v>
      </c>
      <c r="B607" s="7">
        <v>0</v>
      </c>
    </row>
    <row r="608" spans="1:2" x14ac:dyDescent="0.25">
      <c r="A608" s="7" t="s">
        <v>8221</v>
      </c>
      <c r="B608" s="7">
        <v>5</v>
      </c>
    </row>
    <row r="609" spans="1:2" x14ac:dyDescent="0.25">
      <c r="A609" s="7" t="s">
        <v>8221</v>
      </c>
      <c r="B609" s="7">
        <v>47</v>
      </c>
    </row>
    <row r="610" spans="1:2" x14ac:dyDescent="0.25">
      <c r="A610" s="7" t="s">
        <v>8221</v>
      </c>
      <c r="B610" s="7">
        <v>0</v>
      </c>
    </row>
    <row r="611" spans="1:2" x14ac:dyDescent="0.25">
      <c r="A611" s="7" t="s">
        <v>8221</v>
      </c>
      <c r="B611" s="7">
        <v>10</v>
      </c>
    </row>
    <row r="612" spans="1:2" x14ac:dyDescent="0.25">
      <c r="A612" s="7" t="s">
        <v>8221</v>
      </c>
      <c r="B612" s="7">
        <v>11</v>
      </c>
    </row>
    <row r="613" spans="1:2" x14ac:dyDescent="0.25">
      <c r="A613" s="7" t="s">
        <v>8221</v>
      </c>
      <c r="B613" s="7">
        <v>2</v>
      </c>
    </row>
    <row r="614" spans="1:2" x14ac:dyDescent="0.25">
      <c r="A614" s="7" t="s">
        <v>8221</v>
      </c>
      <c r="B614" s="7">
        <v>2</v>
      </c>
    </row>
    <row r="615" spans="1:2" x14ac:dyDescent="0.25">
      <c r="A615" s="7" t="s">
        <v>8221</v>
      </c>
      <c r="B615" s="7">
        <v>22</v>
      </c>
    </row>
    <row r="616" spans="1:2" x14ac:dyDescent="0.25">
      <c r="A616" s="7" t="s">
        <v>8221</v>
      </c>
      <c r="B616" s="7">
        <v>8</v>
      </c>
    </row>
    <row r="617" spans="1:2" x14ac:dyDescent="0.25">
      <c r="A617" s="7" t="s">
        <v>8221</v>
      </c>
      <c r="B617" s="7">
        <v>6</v>
      </c>
    </row>
    <row r="618" spans="1:2" x14ac:dyDescent="0.25">
      <c r="A618" s="7" t="s">
        <v>8221</v>
      </c>
      <c r="B618" s="7">
        <v>1</v>
      </c>
    </row>
    <row r="619" spans="1:2" x14ac:dyDescent="0.25">
      <c r="A619" s="7" t="s">
        <v>8221</v>
      </c>
      <c r="B619" s="7">
        <v>3</v>
      </c>
    </row>
    <row r="620" spans="1:2" x14ac:dyDescent="0.25">
      <c r="A620" s="7" t="s">
        <v>8221</v>
      </c>
      <c r="B620" s="7">
        <v>0</v>
      </c>
    </row>
    <row r="621" spans="1:2" x14ac:dyDescent="0.25">
      <c r="A621" s="7" t="s">
        <v>8221</v>
      </c>
      <c r="B621" s="7">
        <v>0</v>
      </c>
    </row>
    <row r="622" spans="1:2" x14ac:dyDescent="0.25">
      <c r="A622" s="7" t="s">
        <v>8221</v>
      </c>
      <c r="B622" s="7">
        <v>0</v>
      </c>
    </row>
    <row r="623" spans="1:2" x14ac:dyDescent="0.25">
      <c r="A623" s="7" t="s">
        <v>8221</v>
      </c>
      <c r="B623" s="7">
        <v>0</v>
      </c>
    </row>
    <row r="624" spans="1:2" x14ac:dyDescent="0.25">
      <c r="A624" s="7" t="s">
        <v>8221</v>
      </c>
      <c r="B624" s="7">
        <v>0</v>
      </c>
    </row>
    <row r="625" spans="1:2" x14ac:dyDescent="0.25">
      <c r="A625" s="7" t="s">
        <v>8221</v>
      </c>
      <c r="B625" s="7">
        <v>3</v>
      </c>
    </row>
    <row r="626" spans="1:2" x14ac:dyDescent="0.25">
      <c r="A626" s="7" t="s">
        <v>8221</v>
      </c>
      <c r="B626" s="7">
        <v>0</v>
      </c>
    </row>
    <row r="627" spans="1:2" x14ac:dyDescent="0.25">
      <c r="A627" s="7" t="s">
        <v>8221</v>
      </c>
      <c r="B627" s="7">
        <v>0</v>
      </c>
    </row>
    <row r="628" spans="1:2" x14ac:dyDescent="0.25">
      <c r="A628" s="7" t="s">
        <v>8221</v>
      </c>
      <c r="B628" s="7">
        <v>1</v>
      </c>
    </row>
    <row r="629" spans="1:2" x14ac:dyDescent="0.25">
      <c r="A629" s="7" t="s">
        <v>8221</v>
      </c>
      <c r="B629" s="7">
        <v>6</v>
      </c>
    </row>
    <row r="630" spans="1:2" x14ac:dyDescent="0.25">
      <c r="A630" s="7" t="s">
        <v>8221</v>
      </c>
      <c r="B630" s="7">
        <v>1</v>
      </c>
    </row>
    <row r="631" spans="1:2" x14ac:dyDescent="0.25">
      <c r="A631" s="7" t="s">
        <v>8221</v>
      </c>
      <c r="B631" s="7">
        <v>2</v>
      </c>
    </row>
    <row r="632" spans="1:2" x14ac:dyDescent="0.25">
      <c r="A632" s="7" t="s">
        <v>8221</v>
      </c>
      <c r="B632" s="7">
        <v>0</v>
      </c>
    </row>
    <row r="633" spans="1:2" x14ac:dyDescent="0.25">
      <c r="A633" s="7" t="s">
        <v>8221</v>
      </c>
      <c r="B633" s="7">
        <v>3</v>
      </c>
    </row>
    <row r="634" spans="1:2" x14ac:dyDescent="0.25">
      <c r="A634" s="7" t="s">
        <v>8221</v>
      </c>
      <c r="B634" s="7">
        <v>3</v>
      </c>
    </row>
    <row r="635" spans="1:2" x14ac:dyDescent="0.25">
      <c r="A635" s="7" t="s">
        <v>8221</v>
      </c>
      <c r="B635" s="7">
        <v>0</v>
      </c>
    </row>
    <row r="636" spans="1:2" x14ac:dyDescent="0.25">
      <c r="A636" s="7" t="s">
        <v>8221</v>
      </c>
      <c r="B636" s="7">
        <v>6</v>
      </c>
    </row>
    <row r="637" spans="1:2" x14ac:dyDescent="0.25">
      <c r="A637" s="7" t="s">
        <v>8221</v>
      </c>
      <c r="B637" s="7">
        <v>0</v>
      </c>
    </row>
    <row r="638" spans="1:2" x14ac:dyDescent="0.25">
      <c r="A638" s="7" t="s">
        <v>8221</v>
      </c>
      <c r="B638" s="7">
        <v>19</v>
      </c>
    </row>
    <row r="639" spans="1:2" x14ac:dyDescent="0.25">
      <c r="A639" s="7" t="s">
        <v>8221</v>
      </c>
      <c r="B639" s="7">
        <v>1</v>
      </c>
    </row>
    <row r="640" spans="1:2" x14ac:dyDescent="0.25">
      <c r="A640" s="7" t="s">
        <v>8221</v>
      </c>
      <c r="B640" s="7">
        <v>2</v>
      </c>
    </row>
    <row r="641" spans="1:2" x14ac:dyDescent="0.25">
      <c r="A641" s="7" t="s">
        <v>8221</v>
      </c>
      <c r="B641" s="7">
        <v>0</v>
      </c>
    </row>
    <row r="642" spans="1:2" x14ac:dyDescent="0.25">
      <c r="A642" s="7" t="s">
        <v>8221</v>
      </c>
      <c r="B642" s="7">
        <v>11</v>
      </c>
    </row>
    <row r="643" spans="1:2" x14ac:dyDescent="0.25">
      <c r="A643" s="7" t="s">
        <v>8221</v>
      </c>
      <c r="B643" s="7">
        <v>0</v>
      </c>
    </row>
    <row r="644" spans="1:2" x14ac:dyDescent="0.25">
      <c r="A644" s="7" t="s">
        <v>8221</v>
      </c>
      <c r="B644" s="7">
        <v>0</v>
      </c>
    </row>
    <row r="645" spans="1:2" x14ac:dyDescent="0.25">
      <c r="A645" s="7" t="s">
        <v>8221</v>
      </c>
      <c r="B645" s="7">
        <v>1</v>
      </c>
    </row>
    <row r="646" spans="1:2" x14ac:dyDescent="0.25">
      <c r="A646" s="7" t="s">
        <v>8221</v>
      </c>
      <c r="B646" s="7">
        <v>3</v>
      </c>
    </row>
    <row r="647" spans="1:2" x14ac:dyDescent="0.25">
      <c r="A647" s="7" t="s">
        <v>8221</v>
      </c>
      <c r="B647" s="7">
        <v>1</v>
      </c>
    </row>
    <row r="648" spans="1:2" x14ac:dyDescent="0.25">
      <c r="A648" s="7" t="s">
        <v>8221</v>
      </c>
      <c r="B648" s="7">
        <v>15</v>
      </c>
    </row>
    <row r="649" spans="1:2" x14ac:dyDescent="0.25">
      <c r="A649" s="7" t="s">
        <v>8221</v>
      </c>
      <c r="B649" s="7">
        <v>2</v>
      </c>
    </row>
    <row r="650" spans="1:2" x14ac:dyDescent="0.25">
      <c r="A650" s="7" t="s">
        <v>8221</v>
      </c>
      <c r="B650" s="7">
        <v>1</v>
      </c>
    </row>
    <row r="651" spans="1:2" x14ac:dyDescent="0.25">
      <c r="A651" s="7" t="s">
        <v>8221</v>
      </c>
      <c r="B651" s="7">
        <v>1</v>
      </c>
    </row>
    <row r="652" spans="1:2" x14ac:dyDescent="0.25">
      <c r="A652" s="7" t="s">
        <v>8221</v>
      </c>
      <c r="B652" s="7">
        <v>0</v>
      </c>
    </row>
    <row r="653" spans="1:2" x14ac:dyDescent="0.25">
      <c r="A653" s="7" t="s">
        <v>8221</v>
      </c>
      <c r="B653" s="7">
        <v>1</v>
      </c>
    </row>
    <row r="654" spans="1:2" x14ac:dyDescent="0.25">
      <c r="A654" s="7" t="s">
        <v>8221</v>
      </c>
      <c r="B654" s="7">
        <v>11</v>
      </c>
    </row>
    <row r="655" spans="1:2" x14ac:dyDescent="0.25">
      <c r="A655" s="7" t="s">
        <v>8221</v>
      </c>
      <c r="B655" s="7">
        <v>0</v>
      </c>
    </row>
    <row r="656" spans="1:2" x14ac:dyDescent="0.25">
      <c r="A656" s="7" t="s">
        <v>8221</v>
      </c>
      <c r="B656" s="7">
        <v>1</v>
      </c>
    </row>
    <row r="657" spans="1:2" x14ac:dyDescent="0.25">
      <c r="A657" s="7" t="s">
        <v>8221</v>
      </c>
      <c r="B657" s="7">
        <v>6</v>
      </c>
    </row>
    <row r="658" spans="1:2" x14ac:dyDescent="0.25">
      <c r="A658" s="7" t="s">
        <v>8221</v>
      </c>
      <c r="B658" s="7">
        <v>7</v>
      </c>
    </row>
    <row r="659" spans="1:2" x14ac:dyDescent="0.25">
      <c r="A659" s="7" t="s">
        <v>8221</v>
      </c>
      <c r="B659" s="7">
        <v>0</v>
      </c>
    </row>
    <row r="660" spans="1:2" x14ac:dyDescent="0.25">
      <c r="A660" s="7" t="s">
        <v>8221</v>
      </c>
      <c r="B660" s="7">
        <v>16</v>
      </c>
    </row>
    <row r="661" spans="1:2" x14ac:dyDescent="0.25">
      <c r="A661" s="7" t="s">
        <v>8221</v>
      </c>
      <c r="B661" s="7">
        <v>0</v>
      </c>
    </row>
    <row r="662" spans="1:2" x14ac:dyDescent="0.25">
      <c r="A662" s="7" t="s">
        <v>8221</v>
      </c>
      <c r="B662" s="7">
        <v>0</v>
      </c>
    </row>
    <row r="663" spans="1:2" x14ac:dyDescent="0.25">
      <c r="A663" s="7" t="s">
        <v>8221</v>
      </c>
      <c r="B663" s="7">
        <v>0</v>
      </c>
    </row>
    <row r="664" spans="1:2" x14ac:dyDescent="0.25">
      <c r="A664" s="7" t="s">
        <v>8221</v>
      </c>
      <c r="B664" s="7">
        <v>12</v>
      </c>
    </row>
    <row r="665" spans="1:2" x14ac:dyDescent="0.25">
      <c r="A665" s="7" t="s">
        <v>8221</v>
      </c>
      <c r="B665" s="7">
        <v>1</v>
      </c>
    </row>
    <row r="666" spans="1:2" x14ac:dyDescent="0.25">
      <c r="A666" s="7" t="s">
        <v>8221</v>
      </c>
      <c r="B666" s="7">
        <v>3</v>
      </c>
    </row>
    <row r="667" spans="1:2" x14ac:dyDescent="0.25">
      <c r="A667" s="7" t="s">
        <v>8221</v>
      </c>
      <c r="B667" s="7">
        <v>1</v>
      </c>
    </row>
    <row r="668" spans="1:2" x14ac:dyDescent="0.25">
      <c r="A668" s="7" t="s">
        <v>8221</v>
      </c>
      <c r="B668" s="7">
        <v>4</v>
      </c>
    </row>
    <row r="669" spans="1:2" x14ac:dyDescent="0.25">
      <c r="A669" s="7" t="s">
        <v>8221</v>
      </c>
      <c r="B669" s="7">
        <v>1</v>
      </c>
    </row>
    <row r="670" spans="1:2" x14ac:dyDescent="0.25">
      <c r="A670" s="7" t="s">
        <v>8221</v>
      </c>
      <c r="B670" s="7">
        <v>3</v>
      </c>
    </row>
    <row r="671" spans="1:2" x14ac:dyDescent="0.25">
      <c r="A671" s="7" t="s">
        <v>8221</v>
      </c>
      <c r="B671" s="7">
        <v>1</v>
      </c>
    </row>
    <row r="672" spans="1:2" x14ac:dyDescent="0.25">
      <c r="A672" s="7" t="s">
        <v>8221</v>
      </c>
      <c r="B672" s="7">
        <v>0</v>
      </c>
    </row>
    <row r="673" spans="1:2" x14ac:dyDescent="0.25">
      <c r="A673" s="7" t="s">
        <v>8221</v>
      </c>
      <c r="B673" s="7">
        <v>12</v>
      </c>
    </row>
    <row r="674" spans="1:2" x14ac:dyDescent="0.25">
      <c r="A674" s="7" t="s">
        <v>8221</v>
      </c>
      <c r="B674" s="7">
        <v>0</v>
      </c>
    </row>
    <row r="675" spans="1:2" x14ac:dyDescent="0.25">
      <c r="A675" s="7" t="s">
        <v>8221</v>
      </c>
      <c r="B675" s="7">
        <v>1</v>
      </c>
    </row>
    <row r="676" spans="1:2" x14ac:dyDescent="0.25">
      <c r="A676" s="7" t="s">
        <v>8221</v>
      </c>
      <c r="B676" s="7">
        <v>0</v>
      </c>
    </row>
    <row r="677" spans="1:2" x14ac:dyDescent="0.25">
      <c r="A677" s="7" t="s">
        <v>8221</v>
      </c>
      <c r="B677" s="7">
        <v>0</v>
      </c>
    </row>
    <row r="678" spans="1:2" x14ac:dyDescent="0.25">
      <c r="A678" s="7" t="s">
        <v>8221</v>
      </c>
      <c r="B678" s="7">
        <v>2</v>
      </c>
    </row>
    <row r="679" spans="1:2" x14ac:dyDescent="0.25">
      <c r="A679" s="7" t="s">
        <v>8221</v>
      </c>
      <c r="B679" s="7">
        <v>92</v>
      </c>
    </row>
    <row r="680" spans="1:2" x14ac:dyDescent="0.25">
      <c r="A680" s="7" t="s">
        <v>8221</v>
      </c>
      <c r="B680" s="7">
        <v>0</v>
      </c>
    </row>
    <row r="681" spans="1:2" x14ac:dyDescent="0.25">
      <c r="A681" s="7" t="s">
        <v>8221</v>
      </c>
      <c r="B681" s="7">
        <v>3</v>
      </c>
    </row>
    <row r="682" spans="1:2" x14ac:dyDescent="0.25">
      <c r="A682" s="7" t="s">
        <v>8221</v>
      </c>
      <c r="B682" s="7">
        <v>10</v>
      </c>
    </row>
    <row r="683" spans="1:2" x14ac:dyDescent="0.25">
      <c r="A683" s="7" t="s">
        <v>8221</v>
      </c>
      <c r="B683" s="7">
        <v>7</v>
      </c>
    </row>
    <row r="684" spans="1:2" x14ac:dyDescent="0.25">
      <c r="A684" s="7" t="s">
        <v>8221</v>
      </c>
      <c r="B684" s="7">
        <v>3</v>
      </c>
    </row>
    <row r="685" spans="1:2" x14ac:dyDescent="0.25">
      <c r="A685" s="7" t="s">
        <v>8221</v>
      </c>
      <c r="B685" s="7">
        <v>0</v>
      </c>
    </row>
    <row r="686" spans="1:2" x14ac:dyDescent="0.25">
      <c r="A686" s="7" t="s">
        <v>8221</v>
      </c>
      <c r="B686" s="7">
        <v>1</v>
      </c>
    </row>
    <row r="687" spans="1:2" x14ac:dyDescent="0.25">
      <c r="A687" s="7" t="s">
        <v>8221</v>
      </c>
      <c r="B687" s="7">
        <v>0</v>
      </c>
    </row>
    <row r="688" spans="1:2" x14ac:dyDescent="0.25">
      <c r="A688" s="7" t="s">
        <v>8221</v>
      </c>
      <c r="B688" s="7">
        <v>9</v>
      </c>
    </row>
    <row r="689" spans="1:2" x14ac:dyDescent="0.25">
      <c r="A689" s="7" t="s">
        <v>8221</v>
      </c>
      <c r="B689" s="7">
        <v>2</v>
      </c>
    </row>
    <row r="690" spans="1:2" x14ac:dyDescent="0.25">
      <c r="A690" s="7" t="s">
        <v>8221</v>
      </c>
      <c r="B690" s="7">
        <v>1</v>
      </c>
    </row>
    <row r="691" spans="1:2" x14ac:dyDescent="0.25">
      <c r="A691" s="7" t="s">
        <v>8221</v>
      </c>
      <c r="B691" s="7">
        <v>2</v>
      </c>
    </row>
    <row r="692" spans="1:2" x14ac:dyDescent="0.25">
      <c r="A692" s="7" t="s">
        <v>8221</v>
      </c>
      <c r="B692" s="7">
        <v>11</v>
      </c>
    </row>
    <row r="693" spans="1:2" x14ac:dyDescent="0.25">
      <c r="A693" s="7" t="s">
        <v>8221</v>
      </c>
      <c r="B693" s="7">
        <v>0</v>
      </c>
    </row>
    <row r="694" spans="1:2" x14ac:dyDescent="0.25">
      <c r="A694" s="7" t="s">
        <v>8221</v>
      </c>
      <c r="B694" s="7">
        <v>0</v>
      </c>
    </row>
    <row r="695" spans="1:2" x14ac:dyDescent="0.25">
      <c r="A695" s="7" t="s">
        <v>8221</v>
      </c>
      <c r="B695" s="7">
        <v>9</v>
      </c>
    </row>
    <row r="696" spans="1:2" x14ac:dyDescent="0.25">
      <c r="A696" s="7" t="s">
        <v>8221</v>
      </c>
      <c r="B696" s="7">
        <v>0</v>
      </c>
    </row>
    <row r="697" spans="1:2" x14ac:dyDescent="0.25">
      <c r="A697" s="7" t="s">
        <v>8221</v>
      </c>
      <c r="B697" s="7">
        <v>4</v>
      </c>
    </row>
    <row r="698" spans="1:2" x14ac:dyDescent="0.25">
      <c r="A698" s="7" t="s">
        <v>8221</v>
      </c>
      <c r="B698" s="7">
        <v>1</v>
      </c>
    </row>
    <row r="699" spans="1:2" x14ac:dyDescent="0.25">
      <c r="A699" s="7" t="s">
        <v>8221</v>
      </c>
      <c r="B699" s="7">
        <v>2</v>
      </c>
    </row>
    <row r="700" spans="1:2" x14ac:dyDescent="0.25">
      <c r="A700" s="7" t="s">
        <v>8221</v>
      </c>
      <c r="B700" s="7">
        <v>0</v>
      </c>
    </row>
    <row r="701" spans="1:2" x14ac:dyDescent="0.25">
      <c r="A701" s="7" t="s">
        <v>8221</v>
      </c>
      <c r="B701" s="7">
        <v>1</v>
      </c>
    </row>
    <row r="702" spans="1:2" x14ac:dyDescent="0.25">
      <c r="A702" s="7" t="s">
        <v>8221</v>
      </c>
      <c r="B702" s="7">
        <v>17</v>
      </c>
    </row>
    <row r="703" spans="1:2" x14ac:dyDescent="0.25">
      <c r="A703" s="7" t="s">
        <v>8221</v>
      </c>
      <c r="B703" s="7">
        <v>2</v>
      </c>
    </row>
    <row r="704" spans="1:2" x14ac:dyDescent="0.25">
      <c r="A704" s="7" t="s">
        <v>8221</v>
      </c>
      <c r="B704" s="7">
        <v>3</v>
      </c>
    </row>
    <row r="705" spans="1:2" x14ac:dyDescent="0.25">
      <c r="A705" s="7" t="s">
        <v>8221</v>
      </c>
      <c r="B705" s="7">
        <v>41</v>
      </c>
    </row>
    <row r="706" spans="1:2" x14ac:dyDescent="0.25">
      <c r="A706" s="7" t="s">
        <v>8221</v>
      </c>
      <c r="B706" s="7">
        <v>2</v>
      </c>
    </row>
    <row r="707" spans="1:2" x14ac:dyDescent="0.25">
      <c r="A707" s="7" t="s">
        <v>8221</v>
      </c>
      <c r="B707" s="7">
        <v>3</v>
      </c>
    </row>
    <row r="708" spans="1:2" x14ac:dyDescent="0.25">
      <c r="A708" s="7" t="s">
        <v>8221</v>
      </c>
      <c r="B708" s="7">
        <v>8</v>
      </c>
    </row>
    <row r="709" spans="1:2" x14ac:dyDescent="0.25">
      <c r="A709" s="7" t="s">
        <v>8221</v>
      </c>
      <c r="B709" s="7">
        <v>0</v>
      </c>
    </row>
    <row r="710" spans="1:2" x14ac:dyDescent="0.25">
      <c r="A710" s="7" t="s">
        <v>8221</v>
      </c>
      <c r="B710" s="7">
        <v>1</v>
      </c>
    </row>
    <row r="711" spans="1:2" x14ac:dyDescent="0.25">
      <c r="A711" s="7" t="s">
        <v>8221</v>
      </c>
      <c r="B711" s="7">
        <v>3</v>
      </c>
    </row>
    <row r="712" spans="1:2" x14ac:dyDescent="0.25">
      <c r="A712" s="7" t="s">
        <v>8221</v>
      </c>
      <c r="B712" s="7">
        <v>4</v>
      </c>
    </row>
    <row r="713" spans="1:2" x14ac:dyDescent="0.25">
      <c r="A713" s="7" t="s">
        <v>8221</v>
      </c>
      <c r="B713" s="7">
        <v>9</v>
      </c>
    </row>
    <row r="714" spans="1:2" x14ac:dyDescent="0.25">
      <c r="A714" s="7" t="s">
        <v>8221</v>
      </c>
      <c r="B714" s="7">
        <v>16</v>
      </c>
    </row>
    <row r="715" spans="1:2" x14ac:dyDescent="0.25">
      <c r="A715" s="7" t="s">
        <v>8221</v>
      </c>
      <c r="B715" s="7">
        <v>1</v>
      </c>
    </row>
    <row r="716" spans="1:2" x14ac:dyDescent="0.25">
      <c r="A716" s="7" t="s">
        <v>8221</v>
      </c>
      <c r="B716" s="7">
        <v>7</v>
      </c>
    </row>
    <row r="717" spans="1:2" x14ac:dyDescent="0.25">
      <c r="A717" s="7" t="s">
        <v>8221</v>
      </c>
      <c r="B717" s="7">
        <v>0</v>
      </c>
    </row>
    <row r="718" spans="1:2" x14ac:dyDescent="0.25">
      <c r="A718" s="7" t="s">
        <v>8221</v>
      </c>
      <c r="B718" s="7">
        <v>0</v>
      </c>
    </row>
    <row r="719" spans="1:2" x14ac:dyDescent="0.25">
      <c r="A719" s="7" t="s">
        <v>8221</v>
      </c>
      <c r="B719" s="7">
        <v>0</v>
      </c>
    </row>
    <row r="720" spans="1:2" x14ac:dyDescent="0.25">
      <c r="A720" s="7" t="s">
        <v>8221</v>
      </c>
      <c r="B720" s="7">
        <v>0</v>
      </c>
    </row>
    <row r="721" spans="1:2" x14ac:dyDescent="0.25">
      <c r="A721" s="7" t="s">
        <v>8221</v>
      </c>
      <c r="B721" s="7">
        <v>0</v>
      </c>
    </row>
    <row r="722" spans="1:2" x14ac:dyDescent="0.25">
      <c r="A722" s="7" t="s">
        <v>8221</v>
      </c>
      <c r="B722" s="7">
        <v>1</v>
      </c>
    </row>
    <row r="723" spans="1:2" x14ac:dyDescent="0.25">
      <c r="A723" s="7" t="s">
        <v>8221</v>
      </c>
      <c r="B723" s="7">
        <v>2</v>
      </c>
    </row>
    <row r="724" spans="1:2" x14ac:dyDescent="0.25">
      <c r="A724" s="7" t="s">
        <v>8221</v>
      </c>
      <c r="B724" s="7">
        <v>1</v>
      </c>
    </row>
    <row r="725" spans="1:2" x14ac:dyDescent="0.25">
      <c r="A725" s="7" t="s">
        <v>8221</v>
      </c>
      <c r="B725" s="7">
        <v>15</v>
      </c>
    </row>
    <row r="726" spans="1:2" x14ac:dyDescent="0.25">
      <c r="A726" s="7" t="s">
        <v>8221</v>
      </c>
      <c r="B726" s="7">
        <v>1</v>
      </c>
    </row>
    <row r="727" spans="1:2" x14ac:dyDescent="0.25">
      <c r="A727" s="7" t="s">
        <v>8221</v>
      </c>
      <c r="B727" s="7">
        <v>1</v>
      </c>
    </row>
    <row r="728" spans="1:2" x14ac:dyDescent="0.25">
      <c r="A728" s="7" t="s">
        <v>8221</v>
      </c>
      <c r="B728" s="7">
        <v>0</v>
      </c>
    </row>
    <row r="729" spans="1:2" x14ac:dyDescent="0.25">
      <c r="A729" s="7" t="s">
        <v>8221</v>
      </c>
      <c r="B729" s="7">
        <v>39</v>
      </c>
    </row>
    <row r="730" spans="1:2" x14ac:dyDescent="0.25">
      <c r="A730" s="7" t="s">
        <v>8221</v>
      </c>
      <c r="B730" s="7">
        <v>103</v>
      </c>
    </row>
    <row r="731" spans="1:2" x14ac:dyDescent="0.25">
      <c r="A731" s="7" t="s">
        <v>8221</v>
      </c>
      <c r="B731" s="7">
        <v>0</v>
      </c>
    </row>
    <row r="732" spans="1:2" x14ac:dyDescent="0.25">
      <c r="A732" s="7" t="s">
        <v>8221</v>
      </c>
      <c r="B732" s="7">
        <v>39</v>
      </c>
    </row>
    <row r="733" spans="1:2" x14ac:dyDescent="0.25">
      <c r="A733" s="7" t="s">
        <v>8221</v>
      </c>
      <c r="B733" s="7">
        <v>15</v>
      </c>
    </row>
    <row r="734" spans="1:2" x14ac:dyDescent="0.25">
      <c r="A734" s="7" t="s">
        <v>8221</v>
      </c>
      <c r="B734" s="7">
        <v>22</v>
      </c>
    </row>
    <row r="735" spans="1:2" x14ac:dyDescent="0.25">
      <c r="A735" s="7" t="s">
        <v>8221</v>
      </c>
      <c r="B735" s="7">
        <v>92</v>
      </c>
    </row>
    <row r="736" spans="1:2" x14ac:dyDescent="0.25">
      <c r="A736" s="7" t="s">
        <v>8221</v>
      </c>
      <c r="B736" s="7">
        <v>25</v>
      </c>
    </row>
    <row r="737" spans="1:2" x14ac:dyDescent="0.25">
      <c r="A737" s="7" t="s">
        <v>8221</v>
      </c>
      <c r="B737" s="7">
        <v>19</v>
      </c>
    </row>
    <row r="738" spans="1:2" x14ac:dyDescent="0.25">
      <c r="A738" s="7" t="s">
        <v>8221</v>
      </c>
      <c r="B738" s="7">
        <v>19</v>
      </c>
    </row>
    <row r="739" spans="1:2" x14ac:dyDescent="0.25">
      <c r="A739" s="7" t="s">
        <v>8221</v>
      </c>
      <c r="B739" s="7">
        <v>13</v>
      </c>
    </row>
    <row r="740" spans="1:2" x14ac:dyDescent="0.25">
      <c r="A740" s="7" t="s">
        <v>8221</v>
      </c>
      <c r="B740" s="7">
        <v>124</v>
      </c>
    </row>
    <row r="741" spans="1:2" x14ac:dyDescent="0.25">
      <c r="A741" s="7" t="s">
        <v>8221</v>
      </c>
      <c r="B741" s="7">
        <v>4</v>
      </c>
    </row>
    <row r="742" spans="1:2" x14ac:dyDescent="0.25">
      <c r="A742" s="7" t="s">
        <v>8221</v>
      </c>
      <c r="B742" s="7">
        <v>10</v>
      </c>
    </row>
    <row r="743" spans="1:2" x14ac:dyDescent="0.25">
      <c r="A743" s="7" t="s">
        <v>8221</v>
      </c>
      <c r="B743" s="7">
        <v>15</v>
      </c>
    </row>
    <row r="744" spans="1:2" x14ac:dyDescent="0.25">
      <c r="A744" s="7" t="s">
        <v>8221</v>
      </c>
      <c r="B744" s="7">
        <v>38</v>
      </c>
    </row>
    <row r="745" spans="1:2" x14ac:dyDescent="0.25">
      <c r="A745" s="7" t="s">
        <v>8221</v>
      </c>
      <c r="B745" s="7">
        <v>152</v>
      </c>
    </row>
    <row r="746" spans="1:2" x14ac:dyDescent="0.25">
      <c r="A746" s="7" t="s">
        <v>8221</v>
      </c>
      <c r="B746" s="7">
        <v>24</v>
      </c>
    </row>
    <row r="747" spans="1:2" x14ac:dyDescent="0.25">
      <c r="A747" s="7" t="s">
        <v>8221</v>
      </c>
      <c r="B747" s="7">
        <v>76</v>
      </c>
    </row>
    <row r="748" spans="1:2" x14ac:dyDescent="0.25">
      <c r="A748" s="7" t="s">
        <v>8221</v>
      </c>
      <c r="B748" s="7">
        <v>185</v>
      </c>
    </row>
    <row r="749" spans="1:2" x14ac:dyDescent="0.25">
      <c r="A749" s="7" t="s">
        <v>8221</v>
      </c>
      <c r="B749" s="7">
        <v>33</v>
      </c>
    </row>
    <row r="750" spans="1:2" x14ac:dyDescent="0.25">
      <c r="A750" s="7" t="s">
        <v>8221</v>
      </c>
      <c r="B750" s="7">
        <v>108</v>
      </c>
    </row>
    <row r="751" spans="1:2" x14ac:dyDescent="0.25">
      <c r="A751" s="7" t="s">
        <v>8221</v>
      </c>
      <c r="B751" s="7">
        <v>29</v>
      </c>
    </row>
    <row r="752" spans="1:2" x14ac:dyDescent="0.25">
      <c r="A752" s="7" t="s">
        <v>8221</v>
      </c>
      <c r="B752" s="7">
        <v>24</v>
      </c>
    </row>
    <row r="753" spans="1:2" x14ac:dyDescent="0.25">
      <c r="A753" s="7" t="s">
        <v>8221</v>
      </c>
      <c r="B753" s="7">
        <v>4</v>
      </c>
    </row>
    <row r="754" spans="1:2" x14ac:dyDescent="0.25">
      <c r="A754" s="7" t="s">
        <v>8221</v>
      </c>
      <c r="B754" s="7">
        <v>4</v>
      </c>
    </row>
    <row r="755" spans="1:2" x14ac:dyDescent="0.25">
      <c r="A755" s="7" t="s">
        <v>8221</v>
      </c>
      <c r="B755" s="7">
        <v>15</v>
      </c>
    </row>
    <row r="756" spans="1:2" x14ac:dyDescent="0.25">
      <c r="A756" s="7" t="s">
        <v>8221</v>
      </c>
      <c r="B756" s="7">
        <v>4</v>
      </c>
    </row>
    <row r="757" spans="1:2" x14ac:dyDescent="0.25">
      <c r="A757" s="7" t="s">
        <v>8221</v>
      </c>
      <c r="B757" s="7">
        <v>139</v>
      </c>
    </row>
    <row r="758" spans="1:2" x14ac:dyDescent="0.25">
      <c r="A758" s="7" t="s">
        <v>8221</v>
      </c>
      <c r="B758" s="7">
        <v>2</v>
      </c>
    </row>
    <row r="759" spans="1:2" x14ac:dyDescent="0.25">
      <c r="A759" s="7" t="s">
        <v>8221</v>
      </c>
      <c r="B759" s="7">
        <v>18</v>
      </c>
    </row>
    <row r="760" spans="1:2" x14ac:dyDescent="0.25">
      <c r="A760" s="7" t="s">
        <v>8221</v>
      </c>
      <c r="B760" s="7">
        <v>81</v>
      </c>
    </row>
    <row r="761" spans="1:2" x14ac:dyDescent="0.25">
      <c r="A761" s="7" t="s">
        <v>8221</v>
      </c>
      <c r="B761" s="7">
        <v>86</v>
      </c>
    </row>
    <row r="762" spans="1:2" x14ac:dyDescent="0.25">
      <c r="A762" s="7" t="s">
        <v>8221</v>
      </c>
      <c r="B762" s="7">
        <v>140</v>
      </c>
    </row>
    <row r="763" spans="1:2" x14ac:dyDescent="0.25">
      <c r="A763" s="7" t="s">
        <v>8221</v>
      </c>
      <c r="B763" s="7">
        <v>37</v>
      </c>
    </row>
    <row r="764" spans="1:2" x14ac:dyDescent="0.25">
      <c r="A764" s="7" t="s">
        <v>8221</v>
      </c>
      <c r="B764" s="7">
        <v>6</v>
      </c>
    </row>
    <row r="765" spans="1:2" x14ac:dyDescent="0.25">
      <c r="A765" s="7" t="s">
        <v>8221</v>
      </c>
      <c r="B765" s="7">
        <v>113</v>
      </c>
    </row>
    <row r="766" spans="1:2" x14ac:dyDescent="0.25">
      <c r="A766" s="7" t="s">
        <v>8221</v>
      </c>
      <c r="B766" s="7">
        <v>37</v>
      </c>
    </row>
    <row r="767" spans="1:2" x14ac:dyDescent="0.25">
      <c r="A767" s="7" t="s">
        <v>8221</v>
      </c>
      <c r="B767" s="7">
        <v>18</v>
      </c>
    </row>
    <row r="768" spans="1:2" x14ac:dyDescent="0.25">
      <c r="A768" s="7" t="s">
        <v>8221</v>
      </c>
      <c r="B768" s="7">
        <v>75</v>
      </c>
    </row>
    <row r="769" spans="1:2" x14ac:dyDescent="0.25">
      <c r="A769" s="7" t="s">
        <v>8221</v>
      </c>
      <c r="B769" s="7">
        <v>52</v>
      </c>
    </row>
    <row r="770" spans="1:2" x14ac:dyDescent="0.25">
      <c r="A770" s="7" t="s">
        <v>8221</v>
      </c>
      <c r="B770" s="7">
        <v>122</v>
      </c>
    </row>
    <row r="771" spans="1:2" x14ac:dyDescent="0.25">
      <c r="A771" s="7" t="s">
        <v>8221</v>
      </c>
      <c r="B771" s="7">
        <v>8</v>
      </c>
    </row>
    <row r="772" spans="1:2" x14ac:dyDescent="0.25">
      <c r="A772" s="7" t="s">
        <v>8221</v>
      </c>
      <c r="B772" s="7">
        <v>8</v>
      </c>
    </row>
    <row r="773" spans="1:2" x14ac:dyDescent="0.25">
      <c r="A773" s="7" t="s">
        <v>8221</v>
      </c>
      <c r="B773" s="7">
        <v>96</v>
      </c>
    </row>
    <row r="774" spans="1:2" x14ac:dyDescent="0.25">
      <c r="A774" s="7" t="s">
        <v>8221</v>
      </c>
      <c r="B774" s="7">
        <v>9</v>
      </c>
    </row>
    <row r="775" spans="1:2" x14ac:dyDescent="0.25">
      <c r="A775" s="7" t="s">
        <v>8221</v>
      </c>
      <c r="B775" s="7">
        <v>2</v>
      </c>
    </row>
    <row r="776" spans="1:2" x14ac:dyDescent="0.25">
      <c r="A776" s="7" t="s">
        <v>8221</v>
      </c>
      <c r="B776" s="7">
        <v>26</v>
      </c>
    </row>
    <row r="777" spans="1:2" x14ac:dyDescent="0.25">
      <c r="A777" s="7" t="s">
        <v>8221</v>
      </c>
      <c r="B777" s="7">
        <v>23</v>
      </c>
    </row>
    <row r="778" spans="1:2" x14ac:dyDescent="0.25">
      <c r="A778" s="7" t="s">
        <v>8221</v>
      </c>
      <c r="B778" s="7">
        <v>0</v>
      </c>
    </row>
    <row r="779" spans="1:2" x14ac:dyDescent="0.25">
      <c r="A779" s="7" t="s">
        <v>8221</v>
      </c>
      <c r="B779" s="7">
        <v>140</v>
      </c>
    </row>
    <row r="780" spans="1:2" x14ac:dyDescent="0.25">
      <c r="A780" s="7" t="s">
        <v>8221</v>
      </c>
      <c r="B780" s="7">
        <v>0</v>
      </c>
    </row>
    <row r="781" spans="1:2" x14ac:dyDescent="0.25">
      <c r="A781" s="7" t="s">
        <v>8221</v>
      </c>
      <c r="B781" s="7">
        <v>6</v>
      </c>
    </row>
    <row r="782" spans="1:2" x14ac:dyDescent="0.25">
      <c r="A782" s="7" t="s">
        <v>8221</v>
      </c>
      <c r="B782" s="7">
        <v>100</v>
      </c>
    </row>
    <row r="783" spans="1:2" x14ac:dyDescent="0.25">
      <c r="A783" s="7" t="s">
        <v>8221</v>
      </c>
      <c r="B783" s="7">
        <v>0</v>
      </c>
    </row>
    <row r="784" spans="1:2" x14ac:dyDescent="0.25">
      <c r="A784" s="7" t="s">
        <v>8221</v>
      </c>
      <c r="B784" s="7">
        <v>4</v>
      </c>
    </row>
    <row r="785" spans="1:2" x14ac:dyDescent="0.25">
      <c r="A785" s="7" t="s">
        <v>8221</v>
      </c>
      <c r="B785" s="7">
        <v>8</v>
      </c>
    </row>
    <row r="786" spans="1:2" x14ac:dyDescent="0.25">
      <c r="A786" s="7" t="s">
        <v>8221</v>
      </c>
      <c r="B786" s="7">
        <v>0</v>
      </c>
    </row>
    <row r="787" spans="1:2" x14ac:dyDescent="0.25">
      <c r="A787" s="7" t="s">
        <v>8221</v>
      </c>
      <c r="B787" s="7">
        <v>16</v>
      </c>
    </row>
    <row r="788" spans="1:2" x14ac:dyDescent="0.25">
      <c r="A788" s="7" t="s">
        <v>8221</v>
      </c>
      <c r="B788" s="7">
        <v>2</v>
      </c>
    </row>
    <row r="789" spans="1:2" x14ac:dyDescent="0.25">
      <c r="A789" s="7" t="s">
        <v>8221</v>
      </c>
      <c r="B789" s="7">
        <v>48</v>
      </c>
    </row>
    <row r="790" spans="1:2" x14ac:dyDescent="0.25">
      <c r="A790" s="7" t="s">
        <v>8221</v>
      </c>
      <c r="B790" s="7">
        <v>2</v>
      </c>
    </row>
    <row r="791" spans="1:2" x14ac:dyDescent="0.25">
      <c r="A791" s="7" t="s">
        <v>8221</v>
      </c>
      <c r="B791" s="7">
        <v>2</v>
      </c>
    </row>
    <row r="792" spans="1:2" x14ac:dyDescent="0.25">
      <c r="A792" s="7" t="s">
        <v>8221</v>
      </c>
      <c r="B792" s="7">
        <v>1</v>
      </c>
    </row>
    <row r="793" spans="1:2" x14ac:dyDescent="0.25">
      <c r="A793" s="7" t="s">
        <v>8221</v>
      </c>
      <c r="B793" s="7">
        <v>17</v>
      </c>
    </row>
    <row r="794" spans="1:2" x14ac:dyDescent="0.25">
      <c r="A794" s="7" t="s">
        <v>8221</v>
      </c>
      <c r="B794" s="7">
        <v>0</v>
      </c>
    </row>
    <row r="795" spans="1:2" x14ac:dyDescent="0.25">
      <c r="A795" s="7" t="s">
        <v>8221</v>
      </c>
      <c r="B795" s="7">
        <v>11</v>
      </c>
    </row>
    <row r="796" spans="1:2" x14ac:dyDescent="0.25">
      <c r="A796" s="7" t="s">
        <v>8221</v>
      </c>
      <c r="B796" s="7">
        <v>95</v>
      </c>
    </row>
    <row r="797" spans="1:2" x14ac:dyDescent="0.25">
      <c r="A797" s="7" t="s">
        <v>8221</v>
      </c>
      <c r="B797" s="7">
        <v>13</v>
      </c>
    </row>
    <row r="798" spans="1:2" x14ac:dyDescent="0.25">
      <c r="A798" s="7" t="s">
        <v>8221</v>
      </c>
      <c r="B798" s="7">
        <v>2</v>
      </c>
    </row>
    <row r="799" spans="1:2" x14ac:dyDescent="0.25">
      <c r="A799" s="7" t="s">
        <v>8221</v>
      </c>
      <c r="B799" s="7">
        <v>2</v>
      </c>
    </row>
    <row r="800" spans="1:2" x14ac:dyDescent="0.25">
      <c r="A800" s="7" t="s">
        <v>8221</v>
      </c>
      <c r="B800" s="7">
        <v>3</v>
      </c>
    </row>
    <row r="801" spans="1:2" x14ac:dyDescent="0.25">
      <c r="A801" s="7" t="s">
        <v>8221</v>
      </c>
      <c r="B801" s="7">
        <v>0</v>
      </c>
    </row>
    <row r="802" spans="1:2" x14ac:dyDescent="0.25">
      <c r="A802" s="7" t="s">
        <v>8221</v>
      </c>
      <c r="B802" s="7">
        <v>0</v>
      </c>
    </row>
    <row r="803" spans="1:2" x14ac:dyDescent="0.25">
      <c r="A803" s="7" t="s">
        <v>8221</v>
      </c>
      <c r="B803" s="7">
        <v>0</v>
      </c>
    </row>
    <row r="804" spans="1:2" x14ac:dyDescent="0.25">
      <c r="A804" s="7" t="s">
        <v>8221</v>
      </c>
      <c r="B804" s="7">
        <v>2</v>
      </c>
    </row>
    <row r="805" spans="1:2" x14ac:dyDescent="0.25">
      <c r="A805" s="7" t="s">
        <v>8221</v>
      </c>
      <c r="B805" s="7">
        <v>24</v>
      </c>
    </row>
    <row r="806" spans="1:2" x14ac:dyDescent="0.25">
      <c r="A806" s="7" t="s">
        <v>8221</v>
      </c>
      <c r="B806" s="7">
        <v>25</v>
      </c>
    </row>
    <row r="807" spans="1:2" x14ac:dyDescent="0.25">
      <c r="A807" s="7" t="s">
        <v>8221</v>
      </c>
      <c r="B807" s="7">
        <v>3</v>
      </c>
    </row>
    <row r="808" spans="1:2" x14ac:dyDescent="0.25">
      <c r="A808" s="7" t="s">
        <v>8221</v>
      </c>
      <c r="B808" s="7">
        <v>41</v>
      </c>
    </row>
    <row r="809" spans="1:2" x14ac:dyDescent="0.25">
      <c r="A809" s="7" t="s">
        <v>8221</v>
      </c>
      <c r="B809" s="7">
        <v>2</v>
      </c>
    </row>
    <row r="810" spans="1:2" x14ac:dyDescent="0.25">
      <c r="A810" s="7" t="s">
        <v>8221</v>
      </c>
      <c r="B810" s="7">
        <v>4</v>
      </c>
    </row>
    <row r="811" spans="1:2" x14ac:dyDescent="0.25">
      <c r="A811" s="7" t="s">
        <v>8221</v>
      </c>
      <c r="B811" s="7">
        <v>99</v>
      </c>
    </row>
    <row r="812" spans="1:2" x14ac:dyDescent="0.25">
      <c r="A812" s="7" t="s">
        <v>8221</v>
      </c>
      <c r="B812" s="7">
        <v>4</v>
      </c>
    </row>
    <row r="813" spans="1:2" x14ac:dyDescent="0.25">
      <c r="A813" s="7" t="s">
        <v>8221</v>
      </c>
      <c r="B813" s="7">
        <v>4</v>
      </c>
    </row>
    <row r="814" spans="1:2" x14ac:dyDescent="0.25">
      <c r="A814" s="7" t="s">
        <v>8221</v>
      </c>
      <c r="B814" s="7">
        <v>38</v>
      </c>
    </row>
    <row r="815" spans="1:2" x14ac:dyDescent="0.25">
      <c r="A815" s="7" t="s">
        <v>8221</v>
      </c>
      <c r="B815" s="7">
        <v>285</v>
      </c>
    </row>
    <row r="816" spans="1:2" x14ac:dyDescent="0.25">
      <c r="A816" s="7" t="s">
        <v>8221</v>
      </c>
      <c r="B816" s="7">
        <v>1</v>
      </c>
    </row>
    <row r="817" spans="1:2" x14ac:dyDescent="0.25">
      <c r="A817" s="7" t="s">
        <v>8221</v>
      </c>
      <c r="B817" s="7">
        <v>42</v>
      </c>
    </row>
    <row r="818" spans="1:2" x14ac:dyDescent="0.25">
      <c r="A818" s="7" t="s">
        <v>8221</v>
      </c>
      <c r="B818" s="7">
        <v>26</v>
      </c>
    </row>
    <row r="819" spans="1:2" x14ac:dyDescent="0.25">
      <c r="A819" s="7" t="s">
        <v>8221</v>
      </c>
      <c r="B819" s="7">
        <v>2</v>
      </c>
    </row>
    <row r="820" spans="1:2" x14ac:dyDescent="0.25">
      <c r="A820" s="7" t="s">
        <v>8221</v>
      </c>
      <c r="B820" s="7">
        <v>4</v>
      </c>
    </row>
    <row r="821" spans="1:2" x14ac:dyDescent="0.25">
      <c r="A821" s="7" t="s">
        <v>8221</v>
      </c>
      <c r="B821" s="7">
        <v>6</v>
      </c>
    </row>
    <row r="822" spans="1:2" x14ac:dyDescent="0.25">
      <c r="A822" s="7" t="s">
        <v>8221</v>
      </c>
      <c r="B822" s="7">
        <v>70</v>
      </c>
    </row>
    <row r="823" spans="1:2" x14ac:dyDescent="0.25">
      <c r="A823" s="7" t="s">
        <v>8221</v>
      </c>
      <c r="B823" s="7">
        <v>9</v>
      </c>
    </row>
    <row r="824" spans="1:2" x14ac:dyDescent="0.25">
      <c r="A824" s="7" t="s">
        <v>8221</v>
      </c>
      <c r="B824" s="7">
        <v>8</v>
      </c>
    </row>
    <row r="825" spans="1:2" x14ac:dyDescent="0.25">
      <c r="A825" s="7" t="s">
        <v>8221</v>
      </c>
      <c r="B825" s="7">
        <v>105</v>
      </c>
    </row>
    <row r="826" spans="1:2" x14ac:dyDescent="0.25">
      <c r="A826" s="7" t="s">
        <v>8221</v>
      </c>
      <c r="B826" s="7">
        <v>12</v>
      </c>
    </row>
    <row r="827" spans="1:2" x14ac:dyDescent="0.25">
      <c r="A827" s="7" t="s">
        <v>8221</v>
      </c>
      <c r="B827" s="7">
        <v>0</v>
      </c>
    </row>
    <row r="828" spans="1:2" x14ac:dyDescent="0.25">
      <c r="A828" s="7" t="s">
        <v>8221</v>
      </c>
      <c r="B828" s="7">
        <v>16</v>
      </c>
    </row>
    <row r="829" spans="1:2" x14ac:dyDescent="0.25">
      <c r="A829" s="7" t="s">
        <v>8221</v>
      </c>
      <c r="B829" s="7">
        <v>7</v>
      </c>
    </row>
    <row r="830" spans="1:2" x14ac:dyDescent="0.25">
      <c r="A830" s="7" t="s">
        <v>8221</v>
      </c>
      <c r="B830" s="7">
        <v>4</v>
      </c>
    </row>
    <row r="831" spans="1:2" x14ac:dyDescent="0.25">
      <c r="A831" s="7" t="s">
        <v>8221</v>
      </c>
      <c r="B831" s="7">
        <v>1</v>
      </c>
    </row>
    <row r="832" spans="1:2" x14ac:dyDescent="0.25">
      <c r="A832" s="7" t="s">
        <v>8221</v>
      </c>
      <c r="B832" s="7">
        <v>28</v>
      </c>
    </row>
    <row r="833" spans="1:2" x14ac:dyDescent="0.25">
      <c r="A833" s="7" t="s">
        <v>8221</v>
      </c>
      <c r="B833" s="7">
        <v>1</v>
      </c>
    </row>
    <row r="834" spans="1:2" x14ac:dyDescent="0.25">
      <c r="A834" s="7" t="s">
        <v>8221</v>
      </c>
      <c r="B834" s="7">
        <v>1</v>
      </c>
    </row>
    <row r="835" spans="1:2" x14ac:dyDescent="0.25">
      <c r="A835" s="7" t="s">
        <v>8221</v>
      </c>
      <c r="B835" s="7">
        <v>5</v>
      </c>
    </row>
    <row r="836" spans="1:2" x14ac:dyDescent="0.25">
      <c r="A836" s="7" t="s">
        <v>8221</v>
      </c>
      <c r="B836" s="7">
        <v>3</v>
      </c>
    </row>
    <row r="837" spans="1:2" x14ac:dyDescent="0.25">
      <c r="A837" s="7" t="s">
        <v>8221</v>
      </c>
      <c r="B837" s="7">
        <v>2</v>
      </c>
    </row>
    <row r="838" spans="1:2" x14ac:dyDescent="0.25">
      <c r="A838" s="7" t="s">
        <v>8221</v>
      </c>
      <c r="B838" s="7">
        <v>0</v>
      </c>
    </row>
    <row r="839" spans="1:2" x14ac:dyDescent="0.25">
      <c r="A839" s="7" t="s">
        <v>8221</v>
      </c>
      <c r="B839" s="7">
        <v>0</v>
      </c>
    </row>
    <row r="840" spans="1:2" x14ac:dyDescent="0.25">
      <c r="A840" s="7" t="s">
        <v>8221</v>
      </c>
      <c r="B840" s="7">
        <v>3</v>
      </c>
    </row>
    <row r="841" spans="1:2" x14ac:dyDescent="0.25">
      <c r="A841" s="7" t="s">
        <v>8221</v>
      </c>
      <c r="B841" s="7">
        <v>0</v>
      </c>
    </row>
    <row r="842" spans="1:2" x14ac:dyDescent="0.25">
      <c r="A842" s="7" t="s">
        <v>8221</v>
      </c>
      <c r="B842" s="7">
        <v>0</v>
      </c>
    </row>
    <row r="843" spans="1:2" x14ac:dyDescent="0.25">
      <c r="A843" s="7" t="s">
        <v>8221</v>
      </c>
      <c r="B843" s="7">
        <v>3</v>
      </c>
    </row>
    <row r="844" spans="1:2" x14ac:dyDescent="0.25">
      <c r="A844" s="7" t="s">
        <v>8221</v>
      </c>
      <c r="B844" s="7">
        <v>7</v>
      </c>
    </row>
    <row r="845" spans="1:2" x14ac:dyDescent="0.25">
      <c r="A845" s="7" t="s">
        <v>8221</v>
      </c>
      <c r="B845" s="7">
        <v>25</v>
      </c>
    </row>
    <row r="846" spans="1:2" x14ac:dyDescent="0.25">
      <c r="A846" s="7" t="s">
        <v>8221</v>
      </c>
      <c r="B846" s="7">
        <v>10</v>
      </c>
    </row>
    <row r="847" spans="1:2" x14ac:dyDescent="0.25">
      <c r="A847" s="7" t="s">
        <v>8221</v>
      </c>
      <c r="B847" s="7">
        <v>3</v>
      </c>
    </row>
    <row r="848" spans="1:2" x14ac:dyDescent="0.25">
      <c r="A848" s="7" t="s">
        <v>8221</v>
      </c>
      <c r="B848" s="7">
        <v>5</v>
      </c>
    </row>
    <row r="849" spans="1:2" x14ac:dyDescent="0.25">
      <c r="A849" s="7" t="s">
        <v>8221</v>
      </c>
      <c r="B849" s="7">
        <v>5</v>
      </c>
    </row>
    <row r="850" spans="1:2" x14ac:dyDescent="0.25">
      <c r="A850" s="7" t="s">
        <v>8221</v>
      </c>
      <c r="B850" s="7">
        <v>27</v>
      </c>
    </row>
    <row r="851" spans="1:2" x14ac:dyDescent="0.25">
      <c r="A851" s="7" t="s">
        <v>8221</v>
      </c>
      <c r="B851" s="7">
        <v>2</v>
      </c>
    </row>
    <row r="852" spans="1:2" x14ac:dyDescent="0.25">
      <c r="A852" s="7" t="s">
        <v>8221</v>
      </c>
      <c r="B852" s="7">
        <v>236</v>
      </c>
    </row>
    <row r="853" spans="1:2" x14ac:dyDescent="0.25">
      <c r="A853" s="7" t="s">
        <v>8221</v>
      </c>
      <c r="B853" s="7">
        <v>1</v>
      </c>
    </row>
    <row r="854" spans="1:2" x14ac:dyDescent="0.25">
      <c r="A854" s="7" t="s">
        <v>8221</v>
      </c>
      <c r="B854" s="7">
        <v>12</v>
      </c>
    </row>
    <row r="855" spans="1:2" x14ac:dyDescent="0.25">
      <c r="A855" s="7" t="s">
        <v>8221</v>
      </c>
      <c r="B855" s="7">
        <v>4</v>
      </c>
    </row>
    <row r="856" spans="1:2" x14ac:dyDescent="0.25">
      <c r="A856" s="7" t="s">
        <v>8221</v>
      </c>
      <c r="B856" s="7">
        <v>3</v>
      </c>
    </row>
    <row r="857" spans="1:2" x14ac:dyDescent="0.25">
      <c r="A857" s="7" t="s">
        <v>8221</v>
      </c>
      <c r="B857" s="7">
        <v>99</v>
      </c>
    </row>
    <row r="858" spans="1:2" x14ac:dyDescent="0.25">
      <c r="A858" s="7" t="s">
        <v>8221</v>
      </c>
      <c r="B858" s="7">
        <v>3</v>
      </c>
    </row>
    <row r="859" spans="1:2" x14ac:dyDescent="0.25">
      <c r="A859" s="7" t="s">
        <v>8221</v>
      </c>
      <c r="B859" s="7">
        <v>3</v>
      </c>
    </row>
    <row r="860" spans="1:2" x14ac:dyDescent="0.25">
      <c r="A860" s="7" t="s">
        <v>8221</v>
      </c>
      <c r="B860" s="7">
        <v>22</v>
      </c>
    </row>
    <row r="861" spans="1:2" x14ac:dyDescent="0.25">
      <c r="A861" s="7" t="s">
        <v>8221</v>
      </c>
      <c r="B861" s="7">
        <v>4</v>
      </c>
    </row>
    <row r="862" spans="1:2" x14ac:dyDescent="0.25">
      <c r="A862" s="7" t="s">
        <v>8221</v>
      </c>
      <c r="B862" s="7">
        <v>534</v>
      </c>
    </row>
    <row r="863" spans="1:2" x14ac:dyDescent="0.25">
      <c r="A863" s="7" t="s">
        <v>8221</v>
      </c>
      <c r="B863" s="7">
        <v>12</v>
      </c>
    </row>
    <row r="864" spans="1:2" x14ac:dyDescent="0.25">
      <c r="A864" s="7" t="s">
        <v>8221</v>
      </c>
      <c r="B864" s="7">
        <v>56</v>
      </c>
    </row>
    <row r="865" spans="1:2" x14ac:dyDescent="0.25">
      <c r="A865" s="7" t="s">
        <v>8221</v>
      </c>
      <c r="B865" s="7">
        <v>11</v>
      </c>
    </row>
    <row r="866" spans="1:2" x14ac:dyDescent="0.25">
      <c r="A866" s="7" t="s">
        <v>8221</v>
      </c>
      <c r="B866" s="7">
        <v>0</v>
      </c>
    </row>
    <row r="867" spans="1:2" x14ac:dyDescent="0.25">
      <c r="A867" s="7" t="s">
        <v>8221</v>
      </c>
      <c r="B867" s="7">
        <v>12</v>
      </c>
    </row>
    <row r="868" spans="1:2" x14ac:dyDescent="0.25">
      <c r="A868" s="7" t="s">
        <v>8221</v>
      </c>
      <c r="B868" s="7">
        <v>5</v>
      </c>
    </row>
    <row r="869" spans="1:2" x14ac:dyDescent="0.25">
      <c r="A869" s="7" t="s">
        <v>8221</v>
      </c>
      <c r="B869" s="7">
        <v>24</v>
      </c>
    </row>
    <row r="870" spans="1:2" x14ac:dyDescent="0.25">
      <c r="A870" s="7" t="s">
        <v>8221</v>
      </c>
      <c r="B870" s="7">
        <v>89</v>
      </c>
    </row>
    <row r="871" spans="1:2" x14ac:dyDescent="0.25">
      <c r="A871" s="7" t="s">
        <v>8221</v>
      </c>
      <c r="B871" s="7">
        <v>1</v>
      </c>
    </row>
    <row r="872" spans="1:2" x14ac:dyDescent="0.25">
      <c r="A872" s="7" t="s">
        <v>8221</v>
      </c>
      <c r="B872" s="7">
        <v>55</v>
      </c>
    </row>
    <row r="873" spans="1:2" x14ac:dyDescent="0.25">
      <c r="A873" s="7" t="s">
        <v>8221</v>
      </c>
      <c r="B873" s="7">
        <v>2</v>
      </c>
    </row>
    <row r="874" spans="1:2" x14ac:dyDescent="0.25">
      <c r="A874" s="7" t="s">
        <v>8221</v>
      </c>
      <c r="B874" s="7">
        <v>0</v>
      </c>
    </row>
    <row r="875" spans="1:2" x14ac:dyDescent="0.25">
      <c r="A875" s="7" t="s">
        <v>8221</v>
      </c>
      <c r="B875" s="7">
        <v>4</v>
      </c>
    </row>
    <row r="876" spans="1:2" x14ac:dyDescent="0.25">
      <c r="A876" s="7" t="s">
        <v>8221</v>
      </c>
      <c r="B876" s="7">
        <v>6</v>
      </c>
    </row>
    <row r="877" spans="1:2" x14ac:dyDescent="0.25">
      <c r="A877" s="7" t="s">
        <v>8221</v>
      </c>
      <c r="B877" s="7">
        <v>4</v>
      </c>
    </row>
    <row r="878" spans="1:2" x14ac:dyDescent="0.25">
      <c r="A878" s="7" t="s">
        <v>8221</v>
      </c>
      <c r="B878" s="7">
        <v>4</v>
      </c>
    </row>
    <row r="879" spans="1:2" x14ac:dyDescent="0.25">
      <c r="A879" s="7" t="s">
        <v>8221</v>
      </c>
      <c r="B879" s="7">
        <v>2</v>
      </c>
    </row>
    <row r="880" spans="1:2" x14ac:dyDescent="0.25">
      <c r="A880" s="7" t="s">
        <v>8221</v>
      </c>
      <c r="B880" s="7">
        <v>5</v>
      </c>
    </row>
    <row r="881" spans="1:2" x14ac:dyDescent="0.25">
      <c r="A881" s="7" t="s">
        <v>8221</v>
      </c>
      <c r="B881" s="7">
        <v>83</v>
      </c>
    </row>
    <row r="882" spans="1:2" x14ac:dyDescent="0.25">
      <c r="A882" s="7" t="s">
        <v>8221</v>
      </c>
      <c r="B882" s="7">
        <v>57</v>
      </c>
    </row>
    <row r="883" spans="1:2" x14ac:dyDescent="0.25">
      <c r="A883" s="7" t="s">
        <v>8221</v>
      </c>
      <c r="B883" s="7">
        <v>311</v>
      </c>
    </row>
    <row r="884" spans="1:2" x14ac:dyDescent="0.25">
      <c r="A884" s="7" t="s">
        <v>8221</v>
      </c>
      <c r="B884" s="7">
        <v>2</v>
      </c>
    </row>
    <row r="885" spans="1:2" x14ac:dyDescent="0.25">
      <c r="A885" s="7" t="s">
        <v>8221</v>
      </c>
      <c r="B885" s="7">
        <v>16</v>
      </c>
    </row>
    <row r="886" spans="1:2" x14ac:dyDescent="0.25">
      <c r="A886" s="7" t="s">
        <v>8221</v>
      </c>
      <c r="B886" s="7">
        <v>9</v>
      </c>
    </row>
    <row r="887" spans="1:2" x14ac:dyDescent="0.25">
      <c r="A887" s="7" t="s">
        <v>8221</v>
      </c>
      <c r="B887" s="7">
        <v>1</v>
      </c>
    </row>
    <row r="888" spans="1:2" x14ac:dyDescent="0.25">
      <c r="A888" s="7" t="s">
        <v>8221</v>
      </c>
      <c r="B888" s="7">
        <v>12</v>
      </c>
    </row>
    <row r="889" spans="1:2" x14ac:dyDescent="0.25">
      <c r="A889" s="7" t="s">
        <v>8221</v>
      </c>
      <c r="B889" s="7">
        <v>0</v>
      </c>
    </row>
    <row r="890" spans="1:2" x14ac:dyDescent="0.25">
      <c r="A890" s="7" t="s">
        <v>8221</v>
      </c>
      <c r="B890" s="7">
        <v>20</v>
      </c>
    </row>
    <row r="891" spans="1:2" x14ac:dyDescent="0.25">
      <c r="A891" s="7" t="s">
        <v>8221</v>
      </c>
      <c r="B891" s="7">
        <v>16</v>
      </c>
    </row>
    <row r="892" spans="1:2" x14ac:dyDescent="0.25">
      <c r="A892" s="7" t="s">
        <v>8221</v>
      </c>
      <c r="B892" s="7">
        <v>33</v>
      </c>
    </row>
    <row r="893" spans="1:2" x14ac:dyDescent="0.25">
      <c r="A893" s="7" t="s">
        <v>8221</v>
      </c>
      <c r="B893" s="7">
        <v>2</v>
      </c>
    </row>
    <row r="894" spans="1:2" x14ac:dyDescent="0.25">
      <c r="A894" s="7" t="s">
        <v>8221</v>
      </c>
      <c r="B894" s="7">
        <v>6</v>
      </c>
    </row>
    <row r="895" spans="1:2" x14ac:dyDescent="0.25">
      <c r="A895" s="7" t="s">
        <v>8221</v>
      </c>
      <c r="B895" s="7">
        <v>0</v>
      </c>
    </row>
    <row r="896" spans="1:2" x14ac:dyDescent="0.25">
      <c r="A896" s="7" t="s">
        <v>8221</v>
      </c>
      <c r="B896" s="7">
        <v>3</v>
      </c>
    </row>
    <row r="897" spans="1:2" x14ac:dyDescent="0.25">
      <c r="A897" s="7" t="s">
        <v>8221</v>
      </c>
      <c r="B897" s="7">
        <v>0</v>
      </c>
    </row>
    <row r="898" spans="1:2" x14ac:dyDescent="0.25">
      <c r="A898" s="7" t="s">
        <v>8221</v>
      </c>
      <c r="B898" s="7">
        <v>3</v>
      </c>
    </row>
    <row r="899" spans="1:2" x14ac:dyDescent="0.25">
      <c r="A899" s="7" t="s">
        <v>8221</v>
      </c>
      <c r="B899" s="7">
        <v>13</v>
      </c>
    </row>
    <row r="900" spans="1:2" x14ac:dyDescent="0.25">
      <c r="A900" s="7" t="s">
        <v>8221</v>
      </c>
      <c r="B900" s="7">
        <v>6</v>
      </c>
    </row>
    <row r="901" spans="1:2" x14ac:dyDescent="0.25">
      <c r="A901" s="7" t="s">
        <v>8221</v>
      </c>
      <c r="B901" s="7">
        <v>1</v>
      </c>
    </row>
    <row r="902" spans="1:2" x14ac:dyDescent="0.25">
      <c r="A902" s="7" t="s">
        <v>8221</v>
      </c>
      <c r="B902" s="7">
        <v>0</v>
      </c>
    </row>
    <row r="903" spans="1:2" x14ac:dyDescent="0.25">
      <c r="A903" s="7" t="s">
        <v>8221</v>
      </c>
      <c r="B903" s="7">
        <v>5</v>
      </c>
    </row>
    <row r="904" spans="1:2" x14ac:dyDescent="0.25">
      <c r="A904" s="7" t="s">
        <v>8221</v>
      </c>
      <c r="B904" s="7">
        <v>0</v>
      </c>
    </row>
    <row r="905" spans="1:2" x14ac:dyDescent="0.25">
      <c r="A905" s="7" t="s">
        <v>8221</v>
      </c>
      <c r="B905" s="7">
        <v>36</v>
      </c>
    </row>
    <row r="906" spans="1:2" x14ac:dyDescent="0.25">
      <c r="A906" s="7" t="s">
        <v>8221</v>
      </c>
      <c r="B906" s="7">
        <v>1</v>
      </c>
    </row>
    <row r="907" spans="1:2" x14ac:dyDescent="0.25">
      <c r="A907" s="7" t="s">
        <v>8221</v>
      </c>
      <c r="B907" s="7">
        <v>1</v>
      </c>
    </row>
    <row r="908" spans="1:2" x14ac:dyDescent="0.25">
      <c r="A908" s="7" t="s">
        <v>8221</v>
      </c>
      <c r="B908" s="7">
        <v>1</v>
      </c>
    </row>
    <row r="909" spans="1:2" x14ac:dyDescent="0.25">
      <c r="A909" s="7" t="s">
        <v>8221</v>
      </c>
      <c r="B909" s="7">
        <v>9</v>
      </c>
    </row>
    <row r="910" spans="1:2" x14ac:dyDescent="0.25">
      <c r="A910" s="7" t="s">
        <v>8221</v>
      </c>
      <c r="B910" s="7">
        <v>1</v>
      </c>
    </row>
    <row r="911" spans="1:2" x14ac:dyDescent="0.25">
      <c r="A911" s="7" t="s">
        <v>8221</v>
      </c>
      <c r="B911" s="7">
        <v>0</v>
      </c>
    </row>
    <row r="912" spans="1:2" x14ac:dyDescent="0.25">
      <c r="A912" s="7" t="s">
        <v>8221</v>
      </c>
      <c r="B912" s="7">
        <v>1</v>
      </c>
    </row>
    <row r="913" spans="1:2" x14ac:dyDescent="0.25">
      <c r="A913" s="7" t="s">
        <v>8221</v>
      </c>
      <c r="B913" s="7">
        <v>1</v>
      </c>
    </row>
    <row r="914" spans="1:2" x14ac:dyDescent="0.25">
      <c r="A914" s="7" t="s">
        <v>8221</v>
      </c>
      <c r="B914" s="7">
        <v>4</v>
      </c>
    </row>
    <row r="915" spans="1:2" x14ac:dyDescent="0.25">
      <c r="A915" s="7" t="s">
        <v>8221</v>
      </c>
      <c r="B915" s="7">
        <v>2</v>
      </c>
    </row>
    <row r="916" spans="1:2" x14ac:dyDescent="0.25">
      <c r="A916" s="7" t="s">
        <v>8221</v>
      </c>
      <c r="B916" s="7">
        <v>2</v>
      </c>
    </row>
    <row r="917" spans="1:2" x14ac:dyDescent="0.25">
      <c r="A917" s="7" t="s">
        <v>8221</v>
      </c>
      <c r="B917" s="7">
        <v>2</v>
      </c>
    </row>
    <row r="918" spans="1:2" x14ac:dyDescent="0.25">
      <c r="A918" s="7" t="s">
        <v>8221</v>
      </c>
      <c r="B918" s="7">
        <v>0</v>
      </c>
    </row>
    <row r="919" spans="1:2" x14ac:dyDescent="0.25">
      <c r="A919" s="7" t="s">
        <v>8221</v>
      </c>
      <c r="B919" s="7">
        <v>2</v>
      </c>
    </row>
    <row r="920" spans="1:2" x14ac:dyDescent="0.25">
      <c r="A920" s="7" t="s">
        <v>8221</v>
      </c>
      <c r="B920" s="7">
        <v>4</v>
      </c>
    </row>
    <row r="921" spans="1:2" x14ac:dyDescent="0.25">
      <c r="A921" s="7" t="s">
        <v>8221</v>
      </c>
      <c r="B921" s="7">
        <v>2</v>
      </c>
    </row>
    <row r="922" spans="1:2" x14ac:dyDescent="0.25">
      <c r="A922" s="7" t="s">
        <v>8221</v>
      </c>
      <c r="B922" s="7">
        <v>0</v>
      </c>
    </row>
    <row r="923" spans="1:2" x14ac:dyDescent="0.25">
      <c r="A923" s="7" t="s">
        <v>8221</v>
      </c>
      <c r="B923" s="7">
        <v>1</v>
      </c>
    </row>
    <row r="924" spans="1:2" x14ac:dyDescent="0.25">
      <c r="A924" s="7" t="s">
        <v>8221</v>
      </c>
      <c r="B924" s="7">
        <v>0</v>
      </c>
    </row>
    <row r="925" spans="1:2" x14ac:dyDescent="0.25">
      <c r="A925" s="7" t="s">
        <v>8221</v>
      </c>
      <c r="B925" s="7">
        <v>2</v>
      </c>
    </row>
    <row r="926" spans="1:2" x14ac:dyDescent="0.25">
      <c r="A926" s="7" t="s">
        <v>8221</v>
      </c>
      <c r="B926" s="7">
        <v>7</v>
      </c>
    </row>
    <row r="927" spans="1:2" x14ac:dyDescent="0.25">
      <c r="A927" s="7" t="s">
        <v>8221</v>
      </c>
      <c r="B927" s="7">
        <v>5</v>
      </c>
    </row>
    <row r="928" spans="1:2" x14ac:dyDescent="0.25">
      <c r="A928" s="7" t="s">
        <v>8221</v>
      </c>
      <c r="B928" s="7">
        <v>0</v>
      </c>
    </row>
    <row r="929" spans="1:2" x14ac:dyDescent="0.25">
      <c r="A929" s="7" t="s">
        <v>8221</v>
      </c>
      <c r="B929" s="7">
        <v>0</v>
      </c>
    </row>
    <row r="930" spans="1:2" x14ac:dyDescent="0.25">
      <c r="A930" s="7" t="s">
        <v>8221</v>
      </c>
      <c r="B930" s="7">
        <v>0</v>
      </c>
    </row>
    <row r="931" spans="1:2" x14ac:dyDescent="0.25">
      <c r="A931" s="7" t="s">
        <v>8221</v>
      </c>
      <c r="B931" s="7">
        <v>2</v>
      </c>
    </row>
    <row r="932" spans="1:2" x14ac:dyDescent="0.25">
      <c r="A932" s="7" t="s">
        <v>8221</v>
      </c>
      <c r="B932" s="7">
        <v>0</v>
      </c>
    </row>
    <row r="933" spans="1:2" x14ac:dyDescent="0.25">
      <c r="A933" s="7" t="s">
        <v>8221</v>
      </c>
      <c r="B933" s="7">
        <v>0</v>
      </c>
    </row>
    <row r="934" spans="1:2" x14ac:dyDescent="0.25">
      <c r="A934" s="7" t="s">
        <v>8221</v>
      </c>
      <c r="B934" s="7">
        <v>28</v>
      </c>
    </row>
    <row r="935" spans="1:2" x14ac:dyDescent="0.25">
      <c r="A935" s="7" t="s">
        <v>8221</v>
      </c>
      <c r="B935" s="7">
        <v>2</v>
      </c>
    </row>
    <row r="936" spans="1:2" x14ac:dyDescent="0.25">
      <c r="A936" s="7" t="s">
        <v>8221</v>
      </c>
      <c r="B936" s="7">
        <v>0</v>
      </c>
    </row>
    <row r="937" spans="1:2" x14ac:dyDescent="0.25">
      <c r="A937" s="7" t="s">
        <v>8221</v>
      </c>
      <c r="B937" s="7">
        <v>0</v>
      </c>
    </row>
    <row r="938" spans="1:2" x14ac:dyDescent="0.25">
      <c r="A938" s="7" t="s">
        <v>8221</v>
      </c>
      <c r="B938" s="7">
        <v>0</v>
      </c>
    </row>
    <row r="939" spans="1:2" x14ac:dyDescent="0.25">
      <c r="A939" s="7" t="s">
        <v>8221</v>
      </c>
      <c r="B939" s="7">
        <v>4</v>
      </c>
    </row>
    <row r="940" spans="1:2" x14ac:dyDescent="0.25">
      <c r="A940" s="7" t="s">
        <v>8221</v>
      </c>
      <c r="B940" s="7">
        <v>12</v>
      </c>
    </row>
    <row r="941" spans="1:2" x14ac:dyDescent="0.25">
      <c r="A941" s="7" t="s">
        <v>8221</v>
      </c>
      <c r="B941" s="7">
        <v>0</v>
      </c>
    </row>
    <row r="942" spans="1:2" x14ac:dyDescent="0.25">
      <c r="A942" s="7" t="s">
        <v>8221</v>
      </c>
      <c r="B942" s="7">
        <v>33</v>
      </c>
    </row>
    <row r="943" spans="1:2" x14ac:dyDescent="0.25">
      <c r="A943" s="7" t="s">
        <v>8221</v>
      </c>
      <c r="B943" s="7">
        <v>0</v>
      </c>
    </row>
    <row r="944" spans="1:2" x14ac:dyDescent="0.25">
      <c r="A944" s="7" t="s">
        <v>8221</v>
      </c>
      <c r="B944" s="7">
        <v>4</v>
      </c>
    </row>
    <row r="945" spans="1:2" x14ac:dyDescent="0.25">
      <c r="A945" s="7" t="s">
        <v>8221</v>
      </c>
      <c r="B945" s="7">
        <v>0</v>
      </c>
    </row>
    <row r="946" spans="1:2" x14ac:dyDescent="0.25">
      <c r="A946" s="7" t="s">
        <v>8221</v>
      </c>
      <c r="B946" s="7">
        <v>11</v>
      </c>
    </row>
    <row r="947" spans="1:2" x14ac:dyDescent="0.25">
      <c r="A947" s="7" t="s">
        <v>8221</v>
      </c>
      <c r="B947" s="7">
        <v>1</v>
      </c>
    </row>
    <row r="948" spans="1:2" x14ac:dyDescent="0.25">
      <c r="A948" s="7" t="s">
        <v>8221</v>
      </c>
      <c r="B948" s="7">
        <v>5</v>
      </c>
    </row>
    <row r="949" spans="1:2" x14ac:dyDescent="0.25">
      <c r="A949" s="7" t="s">
        <v>8221</v>
      </c>
      <c r="B949" s="7">
        <v>0</v>
      </c>
    </row>
    <row r="950" spans="1:2" x14ac:dyDescent="0.25">
      <c r="A950" s="7" t="s">
        <v>8221</v>
      </c>
      <c r="B950" s="7">
        <v>1</v>
      </c>
    </row>
    <row r="951" spans="1:2" x14ac:dyDescent="0.25">
      <c r="A951" s="7" t="s">
        <v>8221</v>
      </c>
      <c r="B951" s="7">
        <v>1</v>
      </c>
    </row>
    <row r="952" spans="1:2" x14ac:dyDescent="0.25">
      <c r="A952" s="7" t="s">
        <v>8221</v>
      </c>
      <c r="B952" s="7">
        <v>6</v>
      </c>
    </row>
    <row r="953" spans="1:2" x14ac:dyDescent="0.25">
      <c r="A953" s="7" t="s">
        <v>8221</v>
      </c>
      <c r="B953" s="7">
        <v>8</v>
      </c>
    </row>
    <row r="954" spans="1:2" x14ac:dyDescent="0.25">
      <c r="A954" s="7" t="s">
        <v>8221</v>
      </c>
      <c r="B954" s="7">
        <v>1</v>
      </c>
    </row>
    <row r="955" spans="1:2" x14ac:dyDescent="0.25">
      <c r="A955" s="7" t="s">
        <v>8221</v>
      </c>
      <c r="B955" s="7">
        <v>0</v>
      </c>
    </row>
    <row r="956" spans="1:2" x14ac:dyDescent="0.25">
      <c r="A956" s="7" t="s">
        <v>8221</v>
      </c>
      <c r="B956" s="7">
        <v>2</v>
      </c>
    </row>
    <row r="957" spans="1:2" x14ac:dyDescent="0.25">
      <c r="A957" s="7" t="s">
        <v>8221</v>
      </c>
      <c r="B957" s="7">
        <v>1</v>
      </c>
    </row>
    <row r="958" spans="1:2" x14ac:dyDescent="0.25">
      <c r="A958" s="7" t="s">
        <v>8221</v>
      </c>
      <c r="B958" s="7">
        <v>0</v>
      </c>
    </row>
    <row r="959" spans="1:2" x14ac:dyDescent="0.25">
      <c r="A959" s="7" t="s">
        <v>8221</v>
      </c>
      <c r="B959" s="7">
        <v>1</v>
      </c>
    </row>
    <row r="960" spans="1:2" x14ac:dyDescent="0.25">
      <c r="A960" s="7" t="s">
        <v>8221</v>
      </c>
      <c r="B960" s="7">
        <v>19</v>
      </c>
    </row>
    <row r="961" spans="1:2" x14ac:dyDescent="0.25">
      <c r="A961" s="7" t="s">
        <v>8221</v>
      </c>
      <c r="B961" s="7">
        <v>27</v>
      </c>
    </row>
    <row r="962" spans="1:2" x14ac:dyDescent="0.25">
      <c r="A962" s="7" t="s">
        <v>8221</v>
      </c>
      <c r="B962" s="7">
        <v>7</v>
      </c>
    </row>
    <row r="963" spans="1:2" x14ac:dyDescent="0.25">
      <c r="A963" s="7" t="s">
        <v>8221</v>
      </c>
      <c r="B963" s="7">
        <v>14</v>
      </c>
    </row>
    <row r="964" spans="1:2" x14ac:dyDescent="0.25">
      <c r="A964" s="7" t="s">
        <v>8221</v>
      </c>
      <c r="B964" s="7">
        <v>5</v>
      </c>
    </row>
    <row r="965" spans="1:2" x14ac:dyDescent="0.25">
      <c r="A965" s="7" t="s">
        <v>8221</v>
      </c>
      <c r="B965" s="7">
        <v>30</v>
      </c>
    </row>
    <row r="966" spans="1:2" x14ac:dyDescent="0.25">
      <c r="A966" s="7" t="s">
        <v>8221</v>
      </c>
      <c r="B966" s="7">
        <v>1</v>
      </c>
    </row>
    <row r="967" spans="1:2" x14ac:dyDescent="0.25">
      <c r="A967" s="7" t="s">
        <v>8221</v>
      </c>
      <c r="B967" s="7">
        <v>0</v>
      </c>
    </row>
    <row r="968" spans="1:2" x14ac:dyDescent="0.25">
      <c r="A968" s="7" t="s">
        <v>8221</v>
      </c>
      <c r="B968" s="7">
        <v>60</v>
      </c>
    </row>
    <row r="969" spans="1:2" x14ac:dyDescent="0.25">
      <c r="A969" s="7" t="s">
        <v>8221</v>
      </c>
      <c r="B969" s="7">
        <v>84</v>
      </c>
    </row>
    <row r="970" spans="1:2" x14ac:dyDescent="0.25">
      <c r="A970" s="7" t="s">
        <v>8221</v>
      </c>
      <c r="B970" s="7">
        <v>47</v>
      </c>
    </row>
    <row r="971" spans="1:2" x14ac:dyDescent="0.25">
      <c r="A971" s="7" t="s">
        <v>8221</v>
      </c>
      <c r="B971" s="7">
        <v>66</v>
      </c>
    </row>
    <row r="972" spans="1:2" x14ac:dyDescent="0.25">
      <c r="A972" s="7" t="s">
        <v>8221</v>
      </c>
      <c r="B972" s="7">
        <v>171</v>
      </c>
    </row>
    <row r="973" spans="1:2" x14ac:dyDescent="0.25">
      <c r="A973" s="7" t="s">
        <v>8221</v>
      </c>
      <c r="B973" s="7">
        <v>29</v>
      </c>
    </row>
    <row r="974" spans="1:2" x14ac:dyDescent="0.25">
      <c r="A974" s="7" t="s">
        <v>8221</v>
      </c>
      <c r="B974" s="7">
        <v>9</v>
      </c>
    </row>
    <row r="975" spans="1:2" x14ac:dyDescent="0.25">
      <c r="A975" s="7" t="s">
        <v>8221</v>
      </c>
      <c r="B975" s="7">
        <v>27</v>
      </c>
    </row>
    <row r="976" spans="1:2" x14ac:dyDescent="0.25">
      <c r="A976" s="7" t="s">
        <v>8221</v>
      </c>
      <c r="B976" s="7">
        <v>2</v>
      </c>
    </row>
    <row r="977" spans="1:2" x14ac:dyDescent="0.25">
      <c r="A977" s="7" t="s">
        <v>8221</v>
      </c>
      <c r="B977" s="7">
        <v>3</v>
      </c>
    </row>
    <row r="978" spans="1:2" x14ac:dyDescent="0.25">
      <c r="A978" s="7" t="s">
        <v>8221</v>
      </c>
      <c r="B978" s="7">
        <v>4</v>
      </c>
    </row>
    <row r="979" spans="1:2" x14ac:dyDescent="0.25">
      <c r="A979" s="7" t="s">
        <v>8221</v>
      </c>
      <c r="B979" s="7">
        <v>2</v>
      </c>
    </row>
    <row r="980" spans="1:2" x14ac:dyDescent="0.25">
      <c r="A980" s="7" t="s">
        <v>8221</v>
      </c>
      <c r="B980" s="7">
        <v>20</v>
      </c>
    </row>
    <row r="981" spans="1:2" x14ac:dyDescent="0.25">
      <c r="A981" s="7" t="s">
        <v>8221</v>
      </c>
      <c r="B981" s="7">
        <v>3</v>
      </c>
    </row>
    <row r="982" spans="1:2" x14ac:dyDescent="0.25">
      <c r="A982" s="7" t="s">
        <v>8221</v>
      </c>
      <c r="B982" s="7">
        <v>4</v>
      </c>
    </row>
    <row r="983" spans="1:2" x14ac:dyDescent="0.25">
      <c r="A983" s="7" t="s">
        <v>8221</v>
      </c>
      <c r="B983" s="7">
        <v>1</v>
      </c>
    </row>
    <row r="984" spans="1:2" x14ac:dyDescent="0.25">
      <c r="A984" s="7" t="s">
        <v>8221</v>
      </c>
      <c r="B984" s="7">
        <v>0</v>
      </c>
    </row>
    <row r="985" spans="1:2" x14ac:dyDescent="0.25">
      <c r="A985" s="7" t="s">
        <v>8221</v>
      </c>
      <c r="B985" s="7">
        <v>0</v>
      </c>
    </row>
    <row r="986" spans="1:2" x14ac:dyDescent="0.25">
      <c r="A986" s="7" t="s">
        <v>8221</v>
      </c>
      <c r="B986" s="7">
        <v>14</v>
      </c>
    </row>
    <row r="987" spans="1:2" x14ac:dyDescent="0.25">
      <c r="A987" s="7" t="s">
        <v>8221</v>
      </c>
      <c r="B987" s="7">
        <v>1</v>
      </c>
    </row>
    <row r="988" spans="1:2" x14ac:dyDescent="0.25">
      <c r="A988" s="7" t="s">
        <v>8221</v>
      </c>
      <c r="B988" s="7">
        <v>118</v>
      </c>
    </row>
    <row r="989" spans="1:2" x14ac:dyDescent="0.25">
      <c r="A989" s="7" t="s">
        <v>8221</v>
      </c>
      <c r="B989" s="7">
        <v>2</v>
      </c>
    </row>
    <row r="990" spans="1:2" x14ac:dyDescent="0.25">
      <c r="A990" s="7" t="s">
        <v>8221</v>
      </c>
      <c r="B990" s="7">
        <v>1</v>
      </c>
    </row>
    <row r="991" spans="1:2" x14ac:dyDescent="0.25">
      <c r="A991" s="7" t="s">
        <v>8221</v>
      </c>
      <c r="B991" s="7">
        <v>3</v>
      </c>
    </row>
    <row r="992" spans="1:2" x14ac:dyDescent="0.25">
      <c r="A992" s="7" t="s">
        <v>8221</v>
      </c>
      <c r="B992" s="7">
        <v>1</v>
      </c>
    </row>
    <row r="993" spans="1:2" x14ac:dyDescent="0.25">
      <c r="A993" s="7" t="s">
        <v>8221</v>
      </c>
      <c r="B993" s="7">
        <v>3</v>
      </c>
    </row>
    <row r="994" spans="1:2" x14ac:dyDescent="0.25">
      <c r="A994" s="7" t="s">
        <v>8221</v>
      </c>
      <c r="B994" s="7">
        <v>38</v>
      </c>
    </row>
    <row r="995" spans="1:2" x14ac:dyDescent="0.25">
      <c r="A995" s="7" t="s">
        <v>8221</v>
      </c>
      <c r="B995" s="7">
        <v>52</v>
      </c>
    </row>
    <row r="996" spans="1:2" x14ac:dyDescent="0.25">
      <c r="A996" s="7" t="s">
        <v>8221</v>
      </c>
      <c r="B996" s="7">
        <v>2</v>
      </c>
    </row>
    <row r="997" spans="1:2" x14ac:dyDescent="0.25">
      <c r="A997" s="7" t="s">
        <v>8221</v>
      </c>
      <c r="B997" s="7">
        <v>0</v>
      </c>
    </row>
    <row r="998" spans="1:2" x14ac:dyDescent="0.25">
      <c r="A998" s="7" t="s">
        <v>8221</v>
      </c>
      <c r="B998" s="7">
        <v>4</v>
      </c>
    </row>
    <row r="999" spans="1:2" x14ac:dyDescent="0.25">
      <c r="A999" s="7" t="s">
        <v>8221</v>
      </c>
      <c r="B999" s="7">
        <v>4</v>
      </c>
    </row>
    <row r="1000" spans="1:2" x14ac:dyDescent="0.25">
      <c r="A1000" s="7" t="s">
        <v>8221</v>
      </c>
      <c r="B1000" s="7">
        <v>18</v>
      </c>
    </row>
    <row r="1001" spans="1:2" x14ac:dyDescent="0.25">
      <c r="A1001" s="7" t="s">
        <v>8221</v>
      </c>
      <c r="B1001" s="7">
        <v>0</v>
      </c>
    </row>
    <row r="1002" spans="1:2" x14ac:dyDescent="0.25">
      <c r="A1002" s="7" t="s">
        <v>8221</v>
      </c>
      <c r="B1002" s="7">
        <v>22</v>
      </c>
    </row>
    <row r="1003" spans="1:2" x14ac:dyDescent="0.25">
      <c r="A1003" s="7" t="s">
        <v>8221</v>
      </c>
      <c r="B1003" s="7">
        <v>49</v>
      </c>
    </row>
    <row r="1004" spans="1:2" x14ac:dyDescent="0.25">
      <c r="A1004" s="7" t="s">
        <v>8221</v>
      </c>
      <c r="B1004" s="7">
        <v>19</v>
      </c>
    </row>
    <row r="1005" spans="1:2" x14ac:dyDescent="0.25">
      <c r="A1005" s="7" t="s">
        <v>8221</v>
      </c>
      <c r="B1005" s="7">
        <v>4</v>
      </c>
    </row>
    <row r="1006" spans="1:2" x14ac:dyDescent="0.25">
      <c r="A1006" s="7" t="s">
        <v>8221</v>
      </c>
      <c r="B1006" s="7">
        <v>4</v>
      </c>
    </row>
    <row r="1007" spans="1:2" x14ac:dyDescent="0.25">
      <c r="A1007" s="7" t="s">
        <v>8221</v>
      </c>
      <c r="B1007" s="7">
        <v>2</v>
      </c>
    </row>
    <row r="1008" spans="1:2" x14ac:dyDescent="0.25">
      <c r="A1008" s="7" t="s">
        <v>8221</v>
      </c>
      <c r="B1008" s="7">
        <v>0</v>
      </c>
    </row>
    <row r="1009" spans="1:2" x14ac:dyDescent="0.25">
      <c r="A1009" s="7" t="s">
        <v>8221</v>
      </c>
      <c r="B1009" s="7">
        <v>0</v>
      </c>
    </row>
    <row r="1010" spans="1:2" x14ac:dyDescent="0.25">
      <c r="A1010" s="7" t="s">
        <v>8221</v>
      </c>
      <c r="B1010" s="7">
        <v>14</v>
      </c>
    </row>
    <row r="1011" spans="1:2" x14ac:dyDescent="0.25">
      <c r="A1011" s="7" t="s">
        <v>8221</v>
      </c>
      <c r="B1011" s="7">
        <v>8</v>
      </c>
    </row>
    <row r="1012" spans="1:2" x14ac:dyDescent="0.25">
      <c r="A1012" s="7" t="s">
        <v>8221</v>
      </c>
      <c r="B1012" s="7">
        <v>0</v>
      </c>
    </row>
    <row r="1013" spans="1:2" x14ac:dyDescent="0.25">
      <c r="A1013" s="7" t="s">
        <v>8221</v>
      </c>
      <c r="B1013" s="7">
        <v>15</v>
      </c>
    </row>
    <row r="1014" spans="1:2" x14ac:dyDescent="0.25">
      <c r="A1014" s="7" t="s">
        <v>8221</v>
      </c>
      <c r="B1014" s="7">
        <v>33</v>
      </c>
    </row>
    <row r="1015" spans="1:2" x14ac:dyDescent="0.25">
      <c r="A1015" s="7" t="s">
        <v>8221</v>
      </c>
      <c r="B1015" s="7">
        <v>2</v>
      </c>
    </row>
    <row r="1016" spans="1:2" x14ac:dyDescent="0.25">
      <c r="A1016" s="7" t="s">
        <v>8221</v>
      </c>
      <c r="B1016" s="7">
        <v>6</v>
      </c>
    </row>
    <row r="1017" spans="1:2" x14ac:dyDescent="0.25">
      <c r="A1017" s="7" t="s">
        <v>8221</v>
      </c>
      <c r="B1017" s="7">
        <v>2</v>
      </c>
    </row>
    <row r="1018" spans="1:2" x14ac:dyDescent="0.25">
      <c r="A1018" s="7" t="s">
        <v>8221</v>
      </c>
      <c r="B1018" s="7">
        <v>0</v>
      </c>
    </row>
    <row r="1019" spans="1:2" x14ac:dyDescent="0.25">
      <c r="A1019" s="7" t="s">
        <v>8221</v>
      </c>
      <c r="B1019" s="7">
        <v>4</v>
      </c>
    </row>
    <row r="1020" spans="1:2" x14ac:dyDescent="0.25">
      <c r="A1020" s="7" t="s">
        <v>8221</v>
      </c>
      <c r="B1020" s="7">
        <v>1</v>
      </c>
    </row>
    <row r="1021" spans="1:2" x14ac:dyDescent="0.25">
      <c r="A1021" s="7" t="s">
        <v>8221</v>
      </c>
      <c r="B1021" s="7">
        <v>3</v>
      </c>
    </row>
    <row r="1022" spans="1:2" x14ac:dyDescent="0.25">
      <c r="A1022" s="7" t="s">
        <v>8221</v>
      </c>
      <c r="B1022" s="7">
        <v>4</v>
      </c>
    </row>
    <row r="1023" spans="1:2" x14ac:dyDescent="0.25">
      <c r="A1023" s="7" t="s">
        <v>8221</v>
      </c>
      <c r="B1023" s="7">
        <v>0</v>
      </c>
    </row>
    <row r="1024" spans="1:2" x14ac:dyDescent="0.25">
      <c r="A1024" s="7" t="s">
        <v>8221</v>
      </c>
      <c r="B1024" s="7">
        <v>4</v>
      </c>
    </row>
    <row r="1025" spans="1:2" x14ac:dyDescent="0.25">
      <c r="A1025" s="7" t="s">
        <v>8221</v>
      </c>
      <c r="B1025" s="7">
        <v>3</v>
      </c>
    </row>
    <row r="1026" spans="1:2" x14ac:dyDescent="0.25">
      <c r="A1026" s="7" t="s">
        <v>8221</v>
      </c>
      <c r="B1026" s="7">
        <v>34</v>
      </c>
    </row>
    <row r="1027" spans="1:2" x14ac:dyDescent="0.25">
      <c r="A1027" s="7" t="s">
        <v>8221</v>
      </c>
      <c r="B1027" s="7">
        <v>2</v>
      </c>
    </row>
    <row r="1028" spans="1:2" x14ac:dyDescent="0.25">
      <c r="A1028" s="7" t="s">
        <v>8221</v>
      </c>
      <c r="B1028" s="7">
        <v>33</v>
      </c>
    </row>
    <row r="1029" spans="1:2" x14ac:dyDescent="0.25">
      <c r="A1029" s="7" t="s">
        <v>8221</v>
      </c>
      <c r="B1029" s="7">
        <v>0</v>
      </c>
    </row>
    <row r="1030" spans="1:2" x14ac:dyDescent="0.25">
      <c r="A1030" s="7" t="s">
        <v>8221</v>
      </c>
      <c r="B1030" s="7">
        <v>0</v>
      </c>
    </row>
    <row r="1031" spans="1:2" x14ac:dyDescent="0.25">
      <c r="A1031" s="7" t="s">
        <v>8221</v>
      </c>
      <c r="B1031" s="7">
        <v>1</v>
      </c>
    </row>
    <row r="1032" spans="1:2" x14ac:dyDescent="0.25">
      <c r="A1032" s="7" t="s">
        <v>8221</v>
      </c>
      <c r="B1032" s="7">
        <v>13</v>
      </c>
    </row>
    <row r="1033" spans="1:2" x14ac:dyDescent="0.25">
      <c r="A1033" s="7" t="s">
        <v>8221</v>
      </c>
      <c r="B1033" s="7">
        <v>2</v>
      </c>
    </row>
    <row r="1034" spans="1:2" x14ac:dyDescent="0.25">
      <c r="A1034" s="7" t="s">
        <v>8221</v>
      </c>
      <c r="B1034" s="7">
        <v>36</v>
      </c>
    </row>
    <row r="1035" spans="1:2" x14ac:dyDescent="0.25">
      <c r="A1035" s="7" t="s">
        <v>8221</v>
      </c>
      <c r="B1035" s="7">
        <v>1</v>
      </c>
    </row>
    <row r="1036" spans="1:2" x14ac:dyDescent="0.25">
      <c r="A1036" s="7" t="s">
        <v>8221</v>
      </c>
      <c r="B1036" s="7">
        <v>15</v>
      </c>
    </row>
    <row r="1037" spans="1:2" x14ac:dyDescent="0.25">
      <c r="A1037" s="7" t="s">
        <v>8221</v>
      </c>
      <c r="B1037" s="7">
        <v>1</v>
      </c>
    </row>
    <row r="1038" spans="1:2" x14ac:dyDescent="0.25">
      <c r="A1038" s="7" t="s">
        <v>8221</v>
      </c>
      <c r="B1038" s="7">
        <v>0</v>
      </c>
    </row>
    <row r="1039" spans="1:2" x14ac:dyDescent="0.25">
      <c r="A1039" s="7" t="s">
        <v>8221</v>
      </c>
      <c r="B1039" s="7">
        <v>1</v>
      </c>
    </row>
    <row r="1040" spans="1:2" x14ac:dyDescent="0.25">
      <c r="A1040" s="7" t="s">
        <v>8221</v>
      </c>
      <c r="B1040" s="7">
        <v>0</v>
      </c>
    </row>
    <row r="1041" spans="1:2" x14ac:dyDescent="0.25">
      <c r="A1041" s="7" t="s">
        <v>8221</v>
      </c>
      <c r="B1041" s="7">
        <v>0</v>
      </c>
    </row>
    <row r="1042" spans="1:2" x14ac:dyDescent="0.25">
      <c r="A1042" s="7" t="s">
        <v>8221</v>
      </c>
      <c r="B1042" s="7">
        <v>1</v>
      </c>
    </row>
    <row r="1043" spans="1:2" x14ac:dyDescent="0.25">
      <c r="A1043" s="7" t="s">
        <v>8221</v>
      </c>
      <c r="B1043" s="7">
        <v>39</v>
      </c>
    </row>
    <row r="1044" spans="1:2" x14ac:dyDescent="0.25">
      <c r="A1044" s="7" t="s">
        <v>8221</v>
      </c>
      <c r="B1044" s="7">
        <v>0</v>
      </c>
    </row>
    <row r="1045" spans="1:2" x14ac:dyDescent="0.25">
      <c r="A1045" s="7" t="s">
        <v>8221</v>
      </c>
      <c r="B1045" s="7">
        <v>0</v>
      </c>
    </row>
    <row r="1046" spans="1:2" x14ac:dyDescent="0.25">
      <c r="A1046" s="7" t="s">
        <v>8221</v>
      </c>
      <c r="B1046" s="7">
        <v>3</v>
      </c>
    </row>
    <row r="1047" spans="1:2" x14ac:dyDescent="0.25">
      <c r="A1047" s="7" t="s">
        <v>8221</v>
      </c>
      <c r="B1047" s="7">
        <v>1</v>
      </c>
    </row>
    <row r="1048" spans="1:2" x14ac:dyDescent="0.25">
      <c r="A1048" s="7" t="s">
        <v>8221</v>
      </c>
      <c r="B1048" s="7">
        <v>13</v>
      </c>
    </row>
    <row r="1049" spans="1:2" x14ac:dyDescent="0.25">
      <c r="A1049" s="7" t="s">
        <v>8221</v>
      </c>
      <c r="B1049" s="7">
        <v>0</v>
      </c>
    </row>
    <row r="1050" spans="1:2" x14ac:dyDescent="0.25">
      <c r="A1050" s="7" t="s">
        <v>8221</v>
      </c>
      <c r="B1050" s="7">
        <v>6</v>
      </c>
    </row>
    <row r="1051" spans="1:2" x14ac:dyDescent="0.25">
      <c r="A1051" s="7" t="s">
        <v>8221</v>
      </c>
      <c r="B1051" s="7">
        <v>0</v>
      </c>
    </row>
    <row r="1052" spans="1:2" x14ac:dyDescent="0.25">
      <c r="A1052" s="7" t="s">
        <v>8221</v>
      </c>
      <c r="B1052" s="7">
        <v>14</v>
      </c>
    </row>
    <row r="1053" spans="1:2" x14ac:dyDescent="0.25">
      <c r="A1053" s="7" t="s">
        <v>8221</v>
      </c>
      <c r="B1053" s="7">
        <v>5</v>
      </c>
    </row>
    <row r="1054" spans="1:2" x14ac:dyDescent="0.25">
      <c r="A1054" s="7" t="s">
        <v>8221</v>
      </c>
      <c r="B1054" s="7">
        <v>6</v>
      </c>
    </row>
    <row r="1055" spans="1:2" x14ac:dyDescent="0.25">
      <c r="A1055" s="7" t="s">
        <v>8221</v>
      </c>
      <c r="B1055" s="7">
        <v>15</v>
      </c>
    </row>
    <row r="1056" spans="1:2" x14ac:dyDescent="0.25">
      <c r="A1056" s="7" t="s">
        <v>8221</v>
      </c>
      <c r="B1056" s="7">
        <v>0</v>
      </c>
    </row>
    <row r="1057" spans="1:2" x14ac:dyDescent="0.25">
      <c r="A1057" s="7" t="s">
        <v>8221</v>
      </c>
      <c r="B1057" s="7">
        <v>1</v>
      </c>
    </row>
    <row r="1058" spans="1:2" x14ac:dyDescent="0.25">
      <c r="A1058" s="7" t="s">
        <v>8221</v>
      </c>
      <c r="B1058" s="7">
        <v>9</v>
      </c>
    </row>
    <row r="1059" spans="1:2" x14ac:dyDescent="0.25">
      <c r="A1059" s="7" t="s">
        <v>8221</v>
      </c>
      <c r="B1059" s="7">
        <v>3</v>
      </c>
    </row>
    <row r="1060" spans="1:2" x14ac:dyDescent="0.25">
      <c r="A1060" s="7" t="s">
        <v>8221</v>
      </c>
      <c r="B1060" s="7">
        <v>3</v>
      </c>
    </row>
    <row r="1061" spans="1:2" x14ac:dyDescent="0.25">
      <c r="A1061" s="7" t="s">
        <v>8221</v>
      </c>
      <c r="B1061" s="7">
        <v>1</v>
      </c>
    </row>
    <row r="1062" spans="1:2" x14ac:dyDescent="0.25">
      <c r="A1062" s="7" t="s">
        <v>8221</v>
      </c>
      <c r="B1062" s="7">
        <v>3</v>
      </c>
    </row>
    <row r="1063" spans="1:2" x14ac:dyDescent="0.25">
      <c r="A1063" s="7" t="s">
        <v>8221</v>
      </c>
      <c r="B1063" s="7">
        <v>0</v>
      </c>
    </row>
    <row r="1064" spans="1:2" x14ac:dyDescent="0.25">
      <c r="A1064" s="7" t="s">
        <v>8221</v>
      </c>
      <c r="B1064" s="7">
        <v>2</v>
      </c>
    </row>
    <row r="1065" spans="1:2" x14ac:dyDescent="0.25">
      <c r="A1065" s="7" t="s">
        <v>8221</v>
      </c>
      <c r="B1065" s="7">
        <v>10</v>
      </c>
    </row>
    <row r="1066" spans="1:2" x14ac:dyDescent="0.25">
      <c r="A1066" s="7" t="s">
        <v>8221</v>
      </c>
      <c r="B1066" s="7">
        <v>60</v>
      </c>
    </row>
    <row r="1067" spans="1:2" x14ac:dyDescent="0.25">
      <c r="A1067" s="7" t="s">
        <v>8221</v>
      </c>
      <c r="B1067" s="7">
        <v>5</v>
      </c>
    </row>
    <row r="1068" spans="1:2" x14ac:dyDescent="0.25">
      <c r="A1068" s="7" t="s">
        <v>8221</v>
      </c>
      <c r="B1068" s="7">
        <v>9</v>
      </c>
    </row>
    <row r="1069" spans="1:2" x14ac:dyDescent="0.25">
      <c r="A1069" s="7" t="s">
        <v>8221</v>
      </c>
      <c r="B1069" s="7">
        <v>13</v>
      </c>
    </row>
    <row r="1070" spans="1:2" x14ac:dyDescent="0.25">
      <c r="A1070" s="7" t="s">
        <v>8221</v>
      </c>
      <c r="B1070" s="7">
        <v>0</v>
      </c>
    </row>
    <row r="1071" spans="1:2" x14ac:dyDescent="0.25">
      <c r="A1071" s="7" t="s">
        <v>8221</v>
      </c>
      <c r="B1071" s="7">
        <v>8</v>
      </c>
    </row>
    <row r="1072" spans="1:2" x14ac:dyDescent="0.25">
      <c r="A1072" s="7" t="s">
        <v>8221</v>
      </c>
      <c r="B1072" s="7">
        <v>3</v>
      </c>
    </row>
    <row r="1073" spans="1:2" x14ac:dyDescent="0.25">
      <c r="A1073" s="7" t="s">
        <v>8221</v>
      </c>
      <c r="B1073" s="7">
        <v>3</v>
      </c>
    </row>
    <row r="1074" spans="1:2" x14ac:dyDescent="0.25">
      <c r="A1074" s="7" t="s">
        <v>8221</v>
      </c>
      <c r="B1074" s="7">
        <v>0</v>
      </c>
    </row>
    <row r="1075" spans="1:2" x14ac:dyDescent="0.25">
      <c r="A1075" s="7" t="s">
        <v>8221</v>
      </c>
      <c r="B1075" s="7">
        <v>6</v>
      </c>
    </row>
    <row r="1076" spans="1:2" x14ac:dyDescent="0.25">
      <c r="A1076" s="7" t="s">
        <v>8221</v>
      </c>
      <c r="B1076" s="7">
        <v>4</v>
      </c>
    </row>
    <row r="1077" spans="1:2" x14ac:dyDescent="0.25">
      <c r="A1077" s="7" t="s">
        <v>8221</v>
      </c>
      <c r="B1077" s="7">
        <v>1</v>
      </c>
    </row>
    <row r="1078" spans="1:2" x14ac:dyDescent="0.25">
      <c r="A1078" s="7" t="s">
        <v>8221</v>
      </c>
      <c r="B1078" s="7">
        <v>29</v>
      </c>
    </row>
    <row r="1079" spans="1:2" x14ac:dyDescent="0.25">
      <c r="A1079" s="7" t="s">
        <v>8221</v>
      </c>
      <c r="B1079" s="7">
        <v>0</v>
      </c>
    </row>
    <row r="1080" spans="1:2" x14ac:dyDescent="0.25">
      <c r="A1080" s="7" t="s">
        <v>8221</v>
      </c>
      <c r="B1080" s="7">
        <v>4</v>
      </c>
    </row>
    <row r="1081" spans="1:2" x14ac:dyDescent="0.25">
      <c r="A1081" s="7" t="s">
        <v>8221</v>
      </c>
      <c r="B1081" s="7">
        <v>5</v>
      </c>
    </row>
    <row r="1082" spans="1:2" x14ac:dyDescent="0.25">
      <c r="A1082" s="7" t="s">
        <v>8221</v>
      </c>
      <c r="B1082" s="7">
        <v>4</v>
      </c>
    </row>
    <row r="1083" spans="1:2" x14ac:dyDescent="0.25">
      <c r="A1083" s="7" t="s">
        <v>8221</v>
      </c>
      <c r="B1083" s="7">
        <v>5</v>
      </c>
    </row>
    <row r="1084" spans="1:2" x14ac:dyDescent="0.25">
      <c r="A1084" s="7" t="s">
        <v>8221</v>
      </c>
      <c r="B1084" s="7">
        <v>1</v>
      </c>
    </row>
    <row r="1085" spans="1:2" x14ac:dyDescent="0.25">
      <c r="A1085" s="7" t="s">
        <v>8221</v>
      </c>
      <c r="B1085" s="7">
        <v>1</v>
      </c>
    </row>
    <row r="1086" spans="1:2" x14ac:dyDescent="0.25">
      <c r="A1086" s="7" t="s">
        <v>8221</v>
      </c>
      <c r="B1086" s="7">
        <v>0</v>
      </c>
    </row>
    <row r="1087" spans="1:2" x14ac:dyDescent="0.25">
      <c r="A1087" s="7" t="s">
        <v>8221</v>
      </c>
      <c r="B1087" s="7">
        <v>14</v>
      </c>
    </row>
    <row r="1088" spans="1:2" x14ac:dyDescent="0.25">
      <c r="A1088" s="7" t="s">
        <v>8221</v>
      </c>
      <c r="B1088" s="7">
        <v>3</v>
      </c>
    </row>
    <row r="1089" spans="1:2" x14ac:dyDescent="0.25">
      <c r="A1089" s="7" t="s">
        <v>8221</v>
      </c>
      <c r="B1089" s="7">
        <v>10</v>
      </c>
    </row>
    <row r="1090" spans="1:2" x14ac:dyDescent="0.25">
      <c r="A1090" s="7" t="s">
        <v>8221</v>
      </c>
      <c r="B1090" s="7">
        <v>17</v>
      </c>
    </row>
    <row r="1091" spans="1:2" x14ac:dyDescent="0.25">
      <c r="A1091" s="7" t="s">
        <v>8221</v>
      </c>
      <c r="B1091" s="7">
        <v>2</v>
      </c>
    </row>
    <row r="1092" spans="1:2" x14ac:dyDescent="0.25">
      <c r="A1092" s="7" t="s">
        <v>8221</v>
      </c>
      <c r="B1092" s="7">
        <v>0</v>
      </c>
    </row>
    <row r="1093" spans="1:2" x14ac:dyDescent="0.25">
      <c r="A1093" s="7" t="s">
        <v>8221</v>
      </c>
      <c r="B1093" s="7">
        <v>4</v>
      </c>
    </row>
    <row r="1094" spans="1:2" x14ac:dyDescent="0.25">
      <c r="A1094" s="7" t="s">
        <v>8221</v>
      </c>
      <c r="B1094" s="7">
        <v>12</v>
      </c>
    </row>
    <row r="1095" spans="1:2" x14ac:dyDescent="0.25">
      <c r="A1095" s="7" t="s">
        <v>8221</v>
      </c>
      <c r="B1095" s="7">
        <v>3</v>
      </c>
    </row>
    <row r="1096" spans="1:2" x14ac:dyDescent="0.25">
      <c r="A1096" s="7" t="s">
        <v>8221</v>
      </c>
      <c r="B1096" s="7">
        <v>12</v>
      </c>
    </row>
    <row r="1097" spans="1:2" x14ac:dyDescent="0.25">
      <c r="A1097" s="7" t="s">
        <v>8221</v>
      </c>
      <c r="B1097" s="7">
        <v>0</v>
      </c>
    </row>
    <row r="1098" spans="1:2" x14ac:dyDescent="0.25">
      <c r="A1098" s="7" t="s">
        <v>8221</v>
      </c>
      <c r="B1098" s="7">
        <v>7</v>
      </c>
    </row>
    <row r="1099" spans="1:2" x14ac:dyDescent="0.25">
      <c r="A1099" s="7" t="s">
        <v>8221</v>
      </c>
      <c r="B1099" s="7">
        <v>2</v>
      </c>
    </row>
    <row r="1100" spans="1:2" x14ac:dyDescent="0.25">
      <c r="A1100" s="7" t="s">
        <v>8221</v>
      </c>
      <c r="B1100" s="7">
        <v>1</v>
      </c>
    </row>
    <row r="1101" spans="1:2" x14ac:dyDescent="0.25">
      <c r="A1101" s="7" t="s">
        <v>8221</v>
      </c>
      <c r="B1101" s="7">
        <v>4</v>
      </c>
    </row>
    <row r="1102" spans="1:2" x14ac:dyDescent="0.25">
      <c r="A1102" s="7" t="s">
        <v>8221</v>
      </c>
      <c r="B1102" s="7">
        <v>4</v>
      </c>
    </row>
    <row r="1103" spans="1:2" x14ac:dyDescent="0.25">
      <c r="A1103" s="7" t="s">
        <v>8221</v>
      </c>
      <c r="B1103" s="7">
        <v>17</v>
      </c>
    </row>
    <row r="1104" spans="1:2" x14ac:dyDescent="0.25">
      <c r="A1104" s="7" t="s">
        <v>8221</v>
      </c>
      <c r="B1104" s="7">
        <v>7</v>
      </c>
    </row>
    <row r="1105" spans="1:2" x14ac:dyDescent="0.25">
      <c r="A1105" s="7" t="s">
        <v>8221</v>
      </c>
      <c r="B1105" s="7">
        <v>2</v>
      </c>
    </row>
    <row r="1106" spans="1:2" x14ac:dyDescent="0.25">
      <c r="A1106" s="7" t="s">
        <v>8221</v>
      </c>
      <c r="B1106" s="7">
        <v>5</v>
      </c>
    </row>
    <row r="1107" spans="1:2" x14ac:dyDescent="0.25">
      <c r="A1107" s="7" t="s">
        <v>8221</v>
      </c>
      <c r="B1107" s="7">
        <v>1</v>
      </c>
    </row>
    <row r="1108" spans="1:2" x14ac:dyDescent="0.25">
      <c r="A1108" s="7" t="s">
        <v>8221</v>
      </c>
      <c r="B1108" s="7">
        <v>1</v>
      </c>
    </row>
    <row r="1109" spans="1:2" x14ac:dyDescent="0.25">
      <c r="A1109" s="7" t="s">
        <v>8221</v>
      </c>
      <c r="B1109" s="7">
        <v>14</v>
      </c>
    </row>
    <row r="1110" spans="1:2" x14ac:dyDescent="0.25">
      <c r="A1110" s="7" t="s">
        <v>8221</v>
      </c>
      <c r="B1110" s="7">
        <v>26</v>
      </c>
    </row>
    <row r="1111" spans="1:2" x14ac:dyDescent="0.25">
      <c r="A1111" s="7" t="s">
        <v>8221</v>
      </c>
      <c r="B1111" s="7">
        <v>2</v>
      </c>
    </row>
    <row r="1112" spans="1:2" x14ac:dyDescent="0.25">
      <c r="A1112" s="7" t="s">
        <v>8221</v>
      </c>
      <c r="B1112" s="7">
        <v>1</v>
      </c>
    </row>
    <row r="1113" spans="1:2" x14ac:dyDescent="0.25">
      <c r="A1113" s="7" t="s">
        <v>8221</v>
      </c>
      <c r="B1113" s="7">
        <v>3</v>
      </c>
    </row>
    <row r="1114" spans="1:2" x14ac:dyDescent="0.25">
      <c r="A1114" s="7" t="s">
        <v>8221</v>
      </c>
      <c r="B1114" s="7">
        <v>7</v>
      </c>
    </row>
    <row r="1115" spans="1:2" x14ac:dyDescent="0.25">
      <c r="A1115" s="7" t="s">
        <v>8221</v>
      </c>
      <c r="B1115" s="7">
        <v>9</v>
      </c>
    </row>
    <row r="1116" spans="1:2" x14ac:dyDescent="0.25">
      <c r="A1116" s="7" t="s">
        <v>8221</v>
      </c>
      <c r="B1116" s="7">
        <v>20</v>
      </c>
    </row>
    <row r="1117" spans="1:2" x14ac:dyDescent="0.25">
      <c r="A1117" s="7" t="s">
        <v>8221</v>
      </c>
      <c r="B1117" s="7">
        <v>6</v>
      </c>
    </row>
    <row r="1118" spans="1:2" x14ac:dyDescent="0.25">
      <c r="A1118" s="7" t="s">
        <v>8221</v>
      </c>
      <c r="B1118" s="7">
        <v>13</v>
      </c>
    </row>
    <row r="1119" spans="1:2" x14ac:dyDescent="0.25">
      <c r="A1119" s="7" t="s">
        <v>8221</v>
      </c>
      <c r="B1119" s="7">
        <v>1</v>
      </c>
    </row>
    <row r="1120" spans="1:2" x14ac:dyDescent="0.25">
      <c r="A1120" s="7" t="s">
        <v>8221</v>
      </c>
      <c r="B1120" s="7">
        <v>202</v>
      </c>
    </row>
    <row r="1121" spans="1:2" x14ac:dyDescent="0.25">
      <c r="A1121" s="7" t="s">
        <v>8221</v>
      </c>
      <c r="B1121" s="7">
        <v>0</v>
      </c>
    </row>
    <row r="1122" spans="1:2" x14ac:dyDescent="0.25">
      <c r="A1122" s="7" t="s">
        <v>8221</v>
      </c>
      <c r="B1122" s="7">
        <v>1</v>
      </c>
    </row>
    <row r="1123" spans="1:2" x14ac:dyDescent="0.25">
      <c r="A1123" s="7" t="s">
        <v>8221</v>
      </c>
      <c r="B1123" s="7">
        <v>0</v>
      </c>
    </row>
    <row r="1124" spans="1:2" x14ac:dyDescent="0.25">
      <c r="A1124" s="7" t="s">
        <v>8221</v>
      </c>
      <c r="B1124" s="7">
        <v>2</v>
      </c>
    </row>
    <row r="1125" spans="1:2" x14ac:dyDescent="0.25">
      <c r="A1125" s="7" t="s">
        <v>8221</v>
      </c>
      <c r="B1125" s="7">
        <v>13</v>
      </c>
    </row>
    <row r="1126" spans="1:2" x14ac:dyDescent="0.25">
      <c r="A1126" s="7" t="s">
        <v>8221</v>
      </c>
      <c r="B1126" s="7">
        <v>9</v>
      </c>
    </row>
    <row r="1127" spans="1:2" x14ac:dyDescent="0.25">
      <c r="A1127" s="7" t="s">
        <v>8221</v>
      </c>
      <c r="B1127" s="7">
        <v>2</v>
      </c>
    </row>
    <row r="1128" spans="1:2" x14ac:dyDescent="0.25">
      <c r="A1128" s="7" t="s">
        <v>8221</v>
      </c>
      <c r="B1128" s="7">
        <v>0</v>
      </c>
    </row>
    <row r="1129" spans="1:2" x14ac:dyDescent="0.25">
      <c r="A1129" s="7" t="s">
        <v>8221</v>
      </c>
      <c r="B1129" s="7">
        <v>35</v>
      </c>
    </row>
    <row r="1130" spans="1:2" x14ac:dyDescent="0.25">
      <c r="A1130" s="7" t="s">
        <v>8221</v>
      </c>
      <c r="B1130" s="7">
        <v>2</v>
      </c>
    </row>
    <row r="1131" spans="1:2" x14ac:dyDescent="0.25">
      <c r="A1131" s="7" t="s">
        <v>8221</v>
      </c>
      <c r="B1131" s="7">
        <v>3</v>
      </c>
    </row>
    <row r="1132" spans="1:2" x14ac:dyDescent="0.25">
      <c r="A1132" s="7" t="s">
        <v>8221</v>
      </c>
      <c r="B1132" s="7">
        <v>0</v>
      </c>
    </row>
    <row r="1133" spans="1:2" x14ac:dyDescent="0.25">
      <c r="A1133" s="7" t="s">
        <v>8221</v>
      </c>
      <c r="B1133" s="7">
        <v>1</v>
      </c>
    </row>
    <row r="1134" spans="1:2" x14ac:dyDescent="0.25">
      <c r="A1134" s="7" t="s">
        <v>8221</v>
      </c>
      <c r="B1134" s="7">
        <v>0</v>
      </c>
    </row>
    <row r="1135" spans="1:2" x14ac:dyDescent="0.25">
      <c r="A1135" s="7" t="s">
        <v>8221</v>
      </c>
      <c r="B1135" s="7">
        <v>0</v>
      </c>
    </row>
    <row r="1136" spans="1:2" x14ac:dyDescent="0.25">
      <c r="A1136" s="7" t="s">
        <v>8221</v>
      </c>
      <c r="B1136" s="7">
        <v>3</v>
      </c>
    </row>
    <row r="1137" spans="1:2" x14ac:dyDescent="0.25">
      <c r="A1137" s="7" t="s">
        <v>8221</v>
      </c>
      <c r="B1137" s="7">
        <v>11</v>
      </c>
    </row>
    <row r="1138" spans="1:2" x14ac:dyDescent="0.25">
      <c r="A1138" s="7" t="s">
        <v>8221</v>
      </c>
      <c r="B1138" s="7">
        <v>6</v>
      </c>
    </row>
    <row r="1139" spans="1:2" x14ac:dyDescent="0.25">
      <c r="A1139" s="7" t="s">
        <v>8221</v>
      </c>
      <c r="B1139" s="7">
        <v>0</v>
      </c>
    </row>
    <row r="1140" spans="1:2" x14ac:dyDescent="0.25">
      <c r="A1140" s="7" t="s">
        <v>8221</v>
      </c>
      <c r="B1140" s="7">
        <v>67</v>
      </c>
    </row>
    <row r="1141" spans="1:2" x14ac:dyDescent="0.25">
      <c r="A1141" s="7" t="s">
        <v>8221</v>
      </c>
      <c r="B1141" s="7">
        <v>23</v>
      </c>
    </row>
    <row r="1142" spans="1:2" x14ac:dyDescent="0.25">
      <c r="A1142" s="7" t="s">
        <v>8221</v>
      </c>
      <c r="B1142" s="7">
        <v>72</v>
      </c>
    </row>
    <row r="1143" spans="1:2" x14ac:dyDescent="0.25">
      <c r="A1143" s="7" t="s">
        <v>8221</v>
      </c>
      <c r="B1143" s="7">
        <v>2</v>
      </c>
    </row>
    <row r="1144" spans="1:2" x14ac:dyDescent="0.25">
      <c r="A1144" s="7" t="s">
        <v>8221</v>
      </c>
      <c r="B1144" s="7">
        <v>15</v>
      </c>
    </row>
    <row r="1145" spans="1:2" x14ac:dyDescent="0.25">
      <c r="A1145" s="7" t="s">
        <v>8221</v>
      </c>
      <c r="B1145" s="7">
        <v>1</v>
      </c>
    </row>
    <row r="1146" spans="1:2" x14ac:dyDescent="0.25">
      <c r="A1146" s="7" t="s">
        <v>8221</v>
      </c>
      <c r="B1146" s="7">
        <v>2</v>
      </c>
    </row>
    <row r="1147" spans="1:2" x14ac:dyDescent="0.25">
      <c r="A1147" s="7" t="s">
        <v>8221</v>
      </c>
      <c r="B1147" s="7">
        <v>7</v>
      </c>
    </row>
    <row r="1148" spans="1:2" x14ac:dyDescent="0.25">
      <c r="A1148" s="7" t="s">
        <v>8221</v>
      </c>
      <c r="B1148" s="7">
        <v>16</v>
      </c>
    </row>
    <row r="1149" spans="1:2" x14ac:dyDescent="0.25">
      <c r="A1149" s="7" t="s">
        <v>8221</v>
      </c>
      <c r="B1149" s="7">
        <v>117</v>
      </c>
    </row>
    <row r="1150" spans="1:2" x14ac:dyDescent="0.25">
      <c r="A1150" s="7" t="s">
        <v>8221</v>
      </c>
      <c r="B1150" s="7">
        <v>2</v>
      </c>
    </row>
    <row r="1151" spans="1:2" x14ac:dyDescent="0.25">
      <c r="A1151" s="7" t="s">
        <v>8221</v>
      </c>
      <c r="B1151" s="7">
        <v>7</v>
      </c>
    </row>
    <row r="1152" spans="1:2" x14ac:dyDescent="0.25">
      <c r="A1152" s="7" t="s">
        <v>8221</v>
      </c>
      <c r="B1152" s="7">
        <v>3</v>
      </c>
    </row>
    <row r="1153" spans="1:2" x14ac:dyDescent="0.25">
      <c r="A1153" s="7" t="s">
        <v>8221</v>
      </c>
      <c r="B1153" s="7">
        <v>20</v>
      </c>
    </row>
    <row r="1154" spans="1:2" x14ac:dyDescent="0.25">
      <c r="A1154" s="7" t="s">
        <v>8221</v>
      </c>
      <c r="B1154" s="7">
        <v>50</v>
      </c>
    </row>
    <row r="1155" spans="1:2" x14ac:dyDescent="0.25">
      <c r="A1155" s="7" t="s">
        <v>8221</v>
      </c>
      <c r="B1155" s="7">
        <v>2</v>
      </c>
    </row>
    <row r="1156" spans="1:2" x14ac:dyDescent="0.25">
      <c r="A1156" s="7" t="s">
        <v>8221</v>
      </c>
      <c r="B1156" s="7">
        <v>3</v>
      </c>
    </row>
    <row r="1157" spans="1:2" x14ac:dyDescent="0.25">
      <c r="A1157" s="7" t="s">
        <v>8221</v>
      </c>
      <c r="B1157" s="7">
        <v>27</v>
      </c>
    </row>
    <row r="1158" spans="1:2" x14ac:dyDescent="0.25">
      <c r="A1158" s="7" t="s">
        <v>8221</v>
      </c>
      <c r="B1158" s="7">
        <v>7</v>
      </c>
    </row>
    <row r="1159" spans="1:2" x14ac:dyDescent="0.25">
      <c r="A1159" s="7" t="s">
        <v>8221</v>
      </c>
      <c r="B1159" s="7">
        <v>5</v>
      </c>
    </row>
    <row r="1160" spans="1:2" x14ac:dyDescent="0.25">
      <c r="A1160" s="7" t="s">
        <v>8221</v>
      </c>
      <c r="B1160" s="7">
        <v>0</v>
      </c>
    </row>
    <row r="1161" spans="1:2" x14ac:dyDescent="0.25">
      <c r="A1161" s="7" t="s">
        <v>8221</v>
      </c>
      <c r="B1161" s="7">
        <v>3</v>
      </c>
    </row>
    <row r="1162" spans="1:2" x14ac:dyDescent="0.25">
      <c r="A1162" s="7" t="s">
        <v>8221</v>
      </c>
      <c r="B1162" s="7">
        <v>6</v>
      </c>
    </row>
    <row r="1163" spans="1:2" x14ac:dyDescent="0.25">
      <c r="A1163" s="7" t="s">
        <v>8221</v>
      </c>
      <c r="B1163" s="7">
        <v>9</v>
      </c>
    </row>
    <row r="1164" spans="1:2" x14ac:dyDescent="0.25">
      <c r="A1164" s="7" t="s">
        <v>8221</v>
      </c>
      <c r="B1164" s="7">
        <v>3</v>
      </c>
    </row>
    <row r="1165" spans="1:2" x14ac:dyDescent="0.25">
      <c r="A1165" s="7" t="s">
        <v>8221</v>
      </c>
      <c r="B1165" s="7">
        <v>2</v>
      </c>
    </row>
    <row r="1166" spans="1:2" x14ac:dyDescent="0.25">
      <c r="A1166" s="7" t="s">
        <v>8221</v>
      </c>
      <c r="B1166" s="7">
        <v>3</v>
      </c>
    </row>
    <row r="1167" spans="1:2" x14ac:dyDescent="0.25">
      <c r="A1167" s="7" t="s">
        <v>8221</v>
      </c>
      <c r="B1167" s="7">
        <v>45</v>
      </c>
    </row>
    <row r="1168" spans="1:2" x14ac:dyDescent="0.25">
      <c r="A1168" s="7" t="s">
        <v>8221</v>
      </c>
      <c r="B1168" s="7">
        <v>9</v>
      </c>
    </row>
    <row r="1169" spans="1:2" x14ac:dyDescent="0.25">
      <c r="A1169" s="7" t="s">
        <v>8221</v>
      </c>
      <c r="B1169" s="7">
        <v>9</v>
      </c>
    </row>
    <row r="1170" spans="1:2" x14ac:dyDescent="0.25">
      <c r="A1170" s="7" t="s">
        <v>8221</v>
      </c>
      <c r="B1170" s="7">
        <v>21</v>
      </c>
    </row>
    <row r="1171" spans="1:2" x14ac:dyDescent="0.25">
      <c r="A1171" s="7" t="s">
        <v>8221</v>
      </c>
      <c r="B1171" s="7">
        <v>17</v>
      </c>
    </row>
    <row r="1172" spans="1:2" x14ac:dyDescent="0.25">
      <c r="A1172" s="7" t="s">
        <v>8221</v>
      </c>
      <c r="B1172" s="7">
        <v>1</v>
      </c>
    </row>
    <row r="1173" spans="1:2" x14ac:dyDescent="0.25">
      <c r="A1173" s="7" t="s">
        <v>8221</v>
      </c>
      <c r="B1173" s="7">
        <v>1</v>
      </c>
    </row>
    <row r="1174" spans="1:2" x14ac:dyDescent="0.25">
      <c r="A1174" s="7" t="s">
        <v>8221</v>
      </c>
      <c r="B1174" s="7">
        <v>14</v>
      </c>
    </row>
    <row r="1175" spans="1:2" x14ac:dyDescent="0.25">
      <c r="A1175" s="7" t="s">
        <v>8221</v>
      </c>
      <c r="B1175" s="7">
        <v>42</v>
      </c>
    </row>
    <row r="1176" spans="1:2" x14ac:dyDescent="0.25">
      <c r="A1176" s="7" t="s">
        <v>8221</v>
      </c>
      <c r="B1176" s="7">
        <v>27</v>
      </c>
    </row>
    <row r="1177" spans="1:2" x14ac:dyDescent="0.25">
      <c r="A1177" s="7" t="s">
        <v>8221</v>
      </c>
      <c r="B1177" s="7">
        <v>5</v>
      </c>
    </row>
    <row r="1178" spans="1:2" x14ac:dyDescent="0.25">
      <c r="A1178" s="7" t="s">
        <v>8221</v>
      </c>
      <c r="B1178" s="7">
        <v>13</v>
      </c>
    </row>
    <row r="1179" spans="1:2" x14ac:dyDescent="0.25">
      <c r="A1179" s="7" t="s">
        <v>8221</v>
      </c>
      <c r="B1179" s="7">
        <v>12</v>
      </c>
    </row>
    <row r="1180" spans="1:2" x14ac:dyDescent="0.25">
      <c r="A1180" s="7" t="s">
        <v>8221</v>
      </c>
      <c r="B1180" s="7">
        <v>90</v>
      </c>
    </row>
    <row r="1181" spans="1:2" x14ac:dyDescent="0.25">
      <c r="A1181" s="7" t="s">
        <v>8221</v>
      </c>
      <c r="B1181" s="7">
        <v>2</v>
      </c>
    </row>
    <row r="1182" spans="1:2" x14ac:dyDescent="0.25">
      <c r="A1182" s="7" t="s">
        <v>8221</v>
      </c>
      <c r="B1182" s="7">
        <v>5</v>
      </c>
    </row>
    <row r="1183" spans="1:2" x14ac:dyDescent="0.25">
      <c r="A1183" s="7" t="s">
        <v>8221</v>
      </c>
      <c r="B1183" s="7">
        <v>31</v>
      </c>
    </row>
    <row r="1184" spans="1:2" x14ac:dyDescent="0.25">
      <c r="A1184" s="7" t="s">
        <v>8221</v>
      </c>
      <c r="B1184" s="7">
        <v>4</v>
      </c>
    </row>
    <row r="1185" spans="1:2" x14ac:dyDescent="0.25">
      <c r="A1185" s="7" t="s">
        <v>8221</v>
      </c>
      <c r="B1185" s="7">
        <v>29</v>
      </c>
    </row>
    <row r="1186" spans="1:2" x14ac:dyDescent="0.25">
      <c r="A1186" s="7" t="s">
        <v>8221</v>
      </c>
      <c r="B1186" s="7">
        <v>2</v>
      </c>
    </row>
    <row r="1187" spans="1:2" x14ac:dyDescent="0.25">
      <c r="A1187" s="7" t="s">
        <v>8221</v>
      </c>
      <c r="B1187" s="7">
        <v>114</v>
      </c>
    </row>
    <row r="1188" spans="1:2" x14ac:dyDescent="0.25">
      <c r="A1188" s="7" t="s">
        <v>8221</v>
      </c>
      <c r="B1188" s="7">
        <v>1</v>
      </c>
    </row>
    <row r="1189" spans="1:2" x14ac:dyDescent="0.25">
      <c r="A1189" s="7" t="s">
        <v>8221</v>
      </c>
      <c r="B1189" s="7">
        <v>76</v>
      </c>
    </row>
    <row r="1190" spans="1:2" x14ac:dyDescent="0.25">
      <c r="A1190" s="7" t="s">
        <v>8221</v>
      </c>
      <c r="B1190" s="7">
        <v>9</v>
      </c>
    </row>
    <row r="1191" spans="1:2" x14ac:dyDescent="0.25">
      <c r="A1191" s="7" t="s">
        <v>8221</v>
      </c>
      <c r="B1191" s="7">
        <v>37</v>
      </c>
    </row>
    <row r="1192" spans="1:2" x14ac:dyDescent="0.25">
      <c r="A1192" s="7" t="s">
        <v>8221</v>
      </c>
      <c r="B1192" s="7">
        <v>0</v>
      </c>
    </row>
    <row r="1193" spans="1:2" x14ac:dyDescent="0.25">
      <c r="A1193" s="7" t="s">
        <v>8221</v>
      </c>
      <c r="B1193" s="7">
        <v>1</v>
      </c>
    </row>
    <row r="1194" spans="1:2" x14ac:dyDescent="0.25">
      <c r="A1194" s="7" t="s">
        <v>8221</v>
      </c>
      <c r="B1194" s="7">
        <v>10</v>
      </c>
    </row>
    <row r="1195" spans="1:2" x14ac:dyDescent="0.25">
      <c r="A1195" s="7" t="s">
        <v>8221</v>
      </c>
      <c r="B1195" s="7">
        <v>1</v>
      </c>
    </row>
    <row r="1196" spans="1:2" x14ac:dyDescent="0.25">
      <c r="A1196" s="7" t="s">
        <v>8221</v>
      </c>
      <c r="B1196" s="7">
        <v>2</v>
      </c>
    </row>
    <row r="1197" spans="1:2" x14ac:dyDescent="0.25">
      <c r="A1197" s="7" t="s">
        <v>8221</v>
      </c>
      <c r="B1197" s="7">
        <v>1</v>
      </c>
    </row>
    <row r="1198" spans="1:2" x14ac:dyDescent="0.25">
      <c r="A1198" s="7" t="s">
        <v>8221</v>
      </c>
      <c r="B1198" s="7">
        <v>10</v>
      </c>
    </row>
    <row r="1199" spans="1:2" x14ac:dyDescent="0.25">
      <c r="A1199" s="7" t="s">
        <v>8221</v>
      </c>
      <c r="B1199" s="7">
        <v>9</v>
      </c>
    </row>
    <row r="1200" spans="1:2" x14ac:dyDescent="0.25">
      <c r="A1200" s="7" t="s">
        <v>8221</v>
      </c>
      <c r="B1200" s="7">
        <v>19</v>
      </c>
    </row>
    <row r="1201" spans="1:2" x14ac:dyDescent="0.25">
      <c r="A1201" s="7" t="s">
        <v>8221</v>
      </c>
      <c r="B1201" s="7">
        <v>0</v>
      </c>
    </row>
    <row r="1202" spans="1:2" x14ac:dyDescent="0.25">
      <c r="A1202" s="7" t="s">
        <v>8221</v>
      </c>
      <c r="B1202" s="7">
        <v>4</v>
      </c>
    </row>
    <row r="1203" spans="1:2" x14ac:dyDescent="0.25">
      <c r="A1203" s="7" t="s">
        <v>8221</v>
      </c>
      <c r="B1203" s="7">
        <v>8</v>
      </c>
    </row>
    <row r="1204" spans="1:2" x14ac:dyDescent="0.25">
      <c r="A1204" s="7" t="s">
        <v>8221</v>
      </c>
      <c r="B1204" s="7">
        <v>24</v>
      </c>
    </row>
    <row r="1205" spans="1:2" x14ac:dyDescent="0.25">
      <c r="A1205" s="7" t="s">
        <v>8221</v>
      </c>
      <c r="B1205" s="7">
        <v>0</v>
      </c>
    </row>
    <row r="1206" spans="1:2" x14ac:dyDescent="0.25">
      <c r="A1206" s="7" t="s">
        <v>8221</v>
      </c>
      <c r="B1206" s="7">
        <v>39</v>
      </c>
    </row>
    <row r="1207" spans="1:2" x14ac:dyDescent="0.25">
      <c r="A1207" s="7" t="s">
        <v>8221</v>
      </c>
      <c r="B1207" s="7">
        <v>6</v>
      </c>
    </row>
    <row r="1208" spans="1:2" x14ac:dyDescent="0.25">
      <c r="A1208" s="7" t="s">
        <v>8221</v>
      </c>
      <c r="B1208" s="7">
        <v>4</v>
      </c>
    </row>
    <row r="1209" spans="1:2" x14ac:dyDescent="0.25">
      <c r="A1209" s="7" t="s">
        <v>8221</v>
      </c>
      <c r="B1209" s="7">
        <v>3</v>
      </c>
    </row>
    <row r="1210" spans="1:2" x14ac:dyDescent="0.25">
      <c r="A1210" s="7" t="s">
        <v>8221</v>
      </c>
      <c r="B1210" s="7">
        <v>53</v>
      </c>
    </row>
    <row r="1211" spans="1:2" x14ac:dyDescent="0.25">
      <c r="A1211" s="7" t="s">
        <v>8221</v>
      </c>
      <c r="B1211" s="7">
        <v>1</v>
      </c>
    </row>
    <row r="1212" spans="1:2" x14ac:dyDescent="0.25">
      <c r="A1212" s="7" t="s">
        <v>8221</v>
      </c>
      <c r="B1212" s="7">
        <v>2</v>
      </c>
    </row>
    <row r="1213" spans="1:2" x14ac:dyDescent="0.25">
      <c r="A1213" s="7" t="s">
        <v>8221</v>
      </c>
      <c r="B1213" s="7">
        <v>25</v>
      </c>
    </row>
    <row r="1214" spans="1:2" x14ac:dyDescent="0.25">
      <c r="A1214" s="7" t="s">
        <v>8221</v>
      </c>
      <c r="B1214" s="7">
        <v>6</v>
      </c>
    </row>
    <row r="1215" spans="1:2" x14ac:dyDescent="0.25">
      <c r="A1215" s="7" t="s">
        <v>8221</v>
      </c>
      <c r="B1215" s="7">
        <v>0</v>
      </c>
    </row>
    <row r="1216" spans="1:2" x14ac:dyDescent="0.25">
      <c r="A1216" s="7" t="s">
        <v>8221</v>
      </c>
      <c r="B1216" s="7">
        <v>12</v>
      </c>
    </row>
    <row r="1217" spans="1:2" x14ac:dyDescent="0.25">
      <c r="A1217" s="7" t="s">
        <v>8221</v>
      </c>
      <c r="B1217" s="7">
        <v>0</v>
      </c>
    </row>
    <row r="1218" spans="1:2" x14ac:dyDescent="0.25">
      <c r="A1218" s="7" t="s">
        <v>8221</v>
      </c>
      <c r="B1218" s="7">
        <v>36</v>
      </c>
    </row>
    <row r="1219" spans="1:2" x14ac:dyDescent="0.25">
      <c r="A1219" s="7" t="s">
        <v>8221</v>
      </c>
      <c r="B1219" s="7">
        <v>0</v>
      </c>
    </row>
    <row r="1220" spans="1:2" x14ac:dyDescent="0.25">
      <c r="A1220" s="7" t="s">
        <v>8221</v>
      </c>
      <c r="B1220" s="7">
        <v>2</v>
      </c>
    </row>
    <row r="1221" spans="1:2" x14ac:dyDescent="0.25">
      <c r="A1221" s="7" t="s">
        <v>8221</v>
      </c>
      <c r="B1221" s="7">
        <v>1</v>
      </c>
    </row>
    <row r="1222" spans="1:2" x14ac:dyDescent="0.25">
      <c r="A1222" s="7" t="s">
        <v>8221</v>
      </c>
      <c r="B1222" s="7">
        <v>59</v>
      </c>
    </row>
    <row r="1223" spans="1:2" x14ac:dyDescent="0.25">
      <c r="A1223" s="7" t="s">
        <v>8221</v>
      </c>
      <c r="B1223" s="7">
        <v>1</v>
      </c>
    </row>
    <row r="1224" spans="1:2" x14ac:dyDescent="0.25">
      <c r="A1224" s="7" t="s">
        <v>8221</v>
      </c>
      <c r="B1224" s="7">
        <v>31</v>
      </c>
    </row>
    <row r="1225" spans="1:2" x14ac:dyDescent="0.25">
      <c r="A1225" s="7" t="s">
        <v>8221</v>
      </c>
      <c r="B1225" s="7">
        <v>18</v>
      </c>
    </row>
    <row r="1226" spans="1:2" x14ac:dyDescent="0.25">
      <c r="A1226" s="7" t="s">
        <v>8221</v>
      </c>
      <c r="B1226" s="7">
        <v>10</v>
      </c>
    </row>
    <row r="1227" spans="1:2" x14ac:dyDescent="0.25">
      <c r="A1227" s="7" t="s">
        <v>8221</v>
      </c>
      <c r="B1227" s="7">
        <v>0</v>
      </c>
    </row>
    <row r="1228" spans="1:2" x14ac:dyDescent="0.25">
      <c r="A1228" s="7" t="s">
        <v>8221</v>
      </c>
      <c r="B1228" s="7">
        <v>14</v>
      </c>
    </row>
    <row r="1229" spans="1:2" x14ac:dyDescent="0.25">
      <c r="A1229" s="7" t="s">
        <v>8221</v>
      </c>
      <c r="B1229" s="7">
        <v>2</v>
      </c>
    </row>
    <row r="1230" spans="1:2" x14ac:dyDescent="0.25">
      <c r="A1230" s="7" t="s">
        <v>8221</v>
      </c>
      <c r="B1230" s="7">
        <v>1</v>
      </c>
    </row>
    <row r="1231" spans="1:2" x14ac:dyDescent="0.25">
      <c r="A1231" s="7" t="s">
        <v>8221</v>
      </c>
      <c r="B1231" s="7">
        <v>3</v>
      </c>
    </row>
    <row r="1232" spans="1:2" x14ac:dyDescent="0.25">
      <c r="A1232" s="7" t="s">
        <v>8221</v>
      </c>
      <c r="B1232" s="7">
        <v>0</v>
      </c>
    </row>
    <row r="1233" spans="1:2" x14ac:dyDescent="0.25">
      <c r="A1233" s="7" t="s">
        <v>8221</v>
      </c>
      <c r="B1233" s="7">
        <v>2</v>
      </c>
    </row>
    <row r="1234" spans="1:2" x14ac:dyDescent="0.25">
      <c r="A1234" s="7" t="s">
        <v>8221</v>
      </c>
      <c r="B1234" s="7">
        <v>0</v>
      </c>
    </row>
    <row r="1235" spans="1:2" x14ac:dyDescent="0.25">
      <c r="A1235" s="7" t="s">
        <v>8221</v>
      </c>
      <c r="B1235" s="7">
        <v>12</v>
      </c>
    </row>
    <row r="1236" spans="1:2" x14ac:dyDescent="0.25">
      <c r="A1236" s="7" t="s">
        <v>8221</v>
      </c>
      <c r="B1236" s="7">
        <v>1</v>
      </c>
    </row>
    <row r="1237" spans="1:2" x14ac:dyDescent="0.25">
      <c r="A1237" s="7" t="s">
        <v>8221</v>
      </c>
      <c r="B1237" s="7">
        <v>8</v>
      </c>
    </row>
    <row r="1238" spans="1:2" x14ac:dyDescent="0.25">
      <c r="A1238" s="7" t="s">
        <v>8221</v>
      </c>
      <c r="B1238" s="7">
        <v>2</v>
      </c>
    </row>
    <row r="1239" spans="1:2" x14ac:dyDescent="0.25">
      <c r="A1239" s="7" t="s">
        <v>8221</v>
      </c>
      <c r="B1239" s="7">
        <v>31</v>
      </c>
    </row>
    <row r="1240" spans="1:2" x14ac:dyDescent="0.25">
      <c r="A1240" s="7" t="s">
        <v>8221</v>
      </c>
      <c r="B1240" s="7">
        <v>5</v>
      </c>
    </row>
    <row r="1241" spans="1:2" x14ac:dyDescent="0.25">
      <c r="A1241" s="7" t="s">
        <v>8221</v>
      </c>
      <c r="B1241" s="7">
        <v>1</v>
      </c>
    </row>
    <row r="1242" spans="1:2" x14ac:dyDescent="0.25">
      <c r="A1242" s="7" t="s">
        <v>8221</v>
      </c>
      <c r="B1242" s="7">
        <v>12</v>
      </c>
    </row>
    <row r="1243" spans="1:2" x14ac:dyDescent="0.25">
      <c r="A1243" s="7" t="s">
        <v>8221</v>
      </c>
      <c r="B1243" s="7">
        <v>4</v>
      </c>
    </row>
    <row r="1244" spans="1:2" x14ac:dyDescent="0.25">
      <c r="A1244" s="7" t="s">
        <v>8221</v>
      </c>
      <c r="B1244" s="7">
        <v>0</v>
      </c>
    </row>
    <row r="1245" spans="1:2" x14ac:dyDescent="0.25">
      <c r="A1245" s="7" t="s">
        <v>8221</v>
      </c>
      <c r="B1245" s="7">
        <v>7</v>
      </c>
    </row>
    <row r="1246" spans="1:2" x14ac:dyDescent="0.25">
      <c r="A1246" s="7" t="s">
        <v>8221</v>
      </c>
      <c r="B1246" s="7">
        <v>2</v>
      </c>
    </row>
    <row r="1247" spans="1:2" x14ac:dyDescent="0.25">
      <c r="A1247" s="7" t="s">
        <v>8221</v>
      </c>
      <c r="B1247" s="7">
        <v>1</v>
      </c>
    </row>
    <row r="1248" spans="1:2" x14ac:dyDescent="0.25">
      <c r="A1248" s="7" t="s">
        <v>8221</v>
      </c>
      <c r="B1248" s="7">
        <v>4</v>
      </c>
    </row>
    <row r="1249" spans="1:2" x14ac:dyDescent="0.25">
      <c r="A1249" s="7" t="s">
        <v>8221</v>
      </c>
      <c r="B1249" s="7">
        <v>6</v>
      </c>
    </row>
    <row r="1250" spans="1:2" x14ac:dyDescent="0.25">
      <c r="A1250" s="7" t="s">
        <v>8221</v>
      </c>
      <c r="B1250" s="7">
        <v>8</v>
      </c>
    </row>
    <row r="1251" spans="1:2" x14ac:dyDescent="0.25">
      <c r="A1251" s="7" t="s">
        <v>8221</v>
      </c>
      <c r="B1251" s="7">
        <v>14</v>
      </c>
    </row>
    <row r="1252" spans="1:2" x14ac:dyDescent="0.25">
      <c r="A1252" s="7" t="s">
        <v>8221</v>
      </c>
      <c r="B1252" s="7">
        <v>0</v>
      </c>
    </row>
    <row r="1253" spans="1:2" x14ac:dyDescent="0.25">
      <c r="A1253" s="7" t="s">
        <v>8221</v>
      </c>
      <c r="B1253" s="7">
        <v>4</v>
      </c>
    </row>
    <row r="1254" spans="1:2" x14ac:dyDescent="0.25">
      <c r="A1254" s="7" t="s">
        <v>8221</v>
      </c>
      <c r="B1254" s="7">
        <v>0</v>
      </c>
    </row>
    <row r="1255" spans="1:2" x14ac:dyDescent="0.25">
      <c r="A1255" s="7" t="s">
        <v>8221</v>
      </c>
      <c r="B1255" s="7">
        <v>0</v>
      </c>
    </row>
    <row r="1256" spans="1:2" x14ac:dyDescent="0.25">
      <c r="A1256" s="7" t="s">
        <v>8221</v>
      </c>
      <c r="B1256" s="7">
        <v>1</v>
      </c>
    </row>
    <row r="1257" spans="1:2" x14ac:dyDescent="0.25">
      <c r="A1257" s="7" t="s">
        <v>8221</v>
      </c>
      <c r="B1257" s="7">
        <v>1</v>
      </c>
    </row>
    <row r="1258" spans="1:2" x14ac:dyDescent="0.25">
      <c r="A1258" s="7" t="s">
        <v>8221</v>
      </c>
      <c r="B1258" s="7">
        <v>1</v>
      </c>
    </row>
    <row r="1259" spans="1:2" x14ac:dyDescent="0.25">
      <c r="A1259" s="7" t="s">
        <v>8221</v>
      </c>
      <c r="B1259" s="7">
        <v>1</v>
      </c>
    </row>
    <row r="1260" spans="1:2" x14ac:dyDescent="0.25">
      <c r="A1260" s="7" t="s">
        <v>8221</v>
      </c>
      <c r="B1260" s="7">
        <v>4</v>
      </c>
    </row>
    <row r="1261" spans="1:2" x14ac:dyDescent="0.25">
      <c r="A1261" s="7" t="s">
        <v>8221</v>
      </c>
      <c r="B1261" s="7">
        <v>0</v>
      </c>
    </row>
    <row r="1262" spans="1:2" x14ac:dyDescent="0.25">
      <c r="A1262" s="7" t="s">
        <v>8221</v>
      </c>
      <c r="B1262" s="7">
        <v>0</v>
      </c>
    </row>
    <row r="1263" spans="1:2" x14ac:dyDescent="0.25">
      <c r="A1263" s="7" t="s">
        <v>8221</v>
      </c>
      <c r="B1263" s="7">
        <v>2</v>
      </c>
    </row>
    <row r="1264" spans="1:2" x14ac:dyDescent="0.25">
      <c r="A1264" s="7" t="s">
        <v>8221</v>
      </c>
      <c r="B1264" s="7">
        <v>24</v>
      </c>
    </row>
    <row r="1265" spans="1:2" x14ac:dyDescent="0.25">
      <c r="A1265" s="7" t="s">
        <v>8221</v>
      </c>
      <c r="B1265" s="7">
        <v>1</v>
      </c>
    </row>
    <row r="1266" spans="1:2" x14ac:dyDescent="0.25">
      <c r="A1266" s="7" t="s">
        <v>8221</v>
      </c>
      <c r="B1266" s="7">
        <v>2</v>
      </c>
    </row>
    <row r="1267" spans="1:2" x14ac:dyDescent="0.25">
      <c r="A1267" s="7" t="s">
        <v>8221</v>
      </c>
      <c r="B1267" s="7">
        <v>1</v>
      </c>
    </row>
    <row r="1268" spans="1:2" x14ac:dyDescent="0.25">
      <c r="A1268" s="7" t="s">
        <v>8221</v>
      </c>
      <c r="B1268" s="7">
        <v>37</v>
      </c>
    </row>
    <row r="1269" spans="1:2" x14ac:dyDescent="0.25">
      <c r="A1269" s="7" t="s">
        <v>8221</v>
      </c>
      <c r="B1269" s="7">
        <v>5</v>
      </c>
    </row>
    <row r="1270" spans="1:2" x14ac:dyDescent="0.25">
      <c r="A1270" s="7" t="s">
        <v>8221</v>
      </c>
      <c r="B1270" s="7">
        <v>4</v>
      </c>
    </row>
    <row r="1271" spans="1:2" x14ac:dyDescent="0.25">
      <c r="A1271" s="7" t="s">
        <v>8221</v>
      </c>
      <c r="B1271" s="7">
        <v>16</v>
      </c>
    </row>
    <row r="1272" spans="1:2" x14ac:dyDescent="0.25">
      <c r="A1272" s="7" t="s">
        <v>8221</v>
      </c>
      <c r="B1272" s="7">
        <v>9</v>
      </c>
    </row>
    <row r="1273" spans="1:2" x14ac:dyDescent="0.25">
      <c r="A1273" s="7" t="s">
        <v>8221</v>
      </c>
      <c r="B1273" s="7">
        <v>0</v>
      </c>
    </row>
    <row r="1274" spans="1:2" x14ac:dyDescent="0.25">
      <c r="A1274" s="7" t="s">
        <v>8221</v>
      </c>
      <c r="B1274" s="7">
        <v>40</v>
      </c>
    </row>
    <row r="1275" spans="1:2" x14ac:dyDescent="0.25">
      <c r="A1275" s="7" t="s">
        <v>8221</v>
      </c>
      <c r="B1275" s="7">
        <v>0</v>
      </c>
    </row>
    <row r="1276" spans="1:2" x14ac:dyDescent="0.25">
      <c r="A1276" s="7" t="s">
        <v>8221</v>
      </c>
      <c r="B1276" s="7">
        <v>2</v>
      </c>
    </row>
    <row r="1277" spans="1:2" x14ac:dyDescent="0.25">
      <c r="A1277" s="7" t="s">
        <v>8221</v>
      </c>
      <c r="B1277" s="7">
        <v>1</v>
      </c>
    </row>
    <row r="1278" spans="1:2" x14ac:dyDescent="0.25">
      <c r="A1278" s="7" t="s">
        <v>8221</v>
      </c>
      <c r="B1278" s="7">
        <v>9</v>
      </c>
    </row>
    <row r="1279" spans="1:2" x14ac:dyDescent="0.25">
      <c r="A1279" s="7" t="s">
        <v>8221</v>
      </c>
      <c r="B1279" s="7">
        <v>34</v>
      </c>
    </row>
    <row r="1280" spans="1:2" x14ac:dyDescent="0.25">
      <c r="A1280" s="7" t="s">
        <v>8221</v>
      </c>
      <c r="B1280" s="7">
        <v>23</v>
      </c>
    </row>
    <row r="1281" spans="1:2" x14ac:dyDescent="0.25">
      <c r="A1281" s="7" t="s">
        <v>8221</v>
      </c>
      <c r="B1281" s="7">
        <v>19</v>
      </c>
    </row>
    <row r="1282" spans="1:2" x14ac:dyDescent="0.25">
      <c r="A1282" s="7" t="s">
        <v>8221</v>
      </c>
      <c r="B1282" s="7">
        <v>50</v>
      </c>
    </row>
    <row r="1283" spans="1:2" x14ac:dyDescent="0.25">
      <c r="A1283" s="7" t="s">
        <v>8221</v>
      </c>
      <c r="B1283" s="7">
        <v>12</v>
      </c>
    </row>
    <row r="1284" spans="1:2" x14ac:dyDescent="0.25">
      <c r="A1284" s="7" t="s">
        <v>8221</v>
      </c>
      <c r="B1284" s="7">
        <v>8</v>
      </c>
    </row>
    <row r="1285" spans="1:2" x14ac:dyDescent="0.25">
      <c r="A1285" s="7" t="s">
        <v>8221</v>
      </c>
      <c r="B1285" s="7">
        <v>9</v>
      </c>
    </row>
    <row r="1286" spans="1:2" x14ac:dyDescent="0.25">
      <c r="A1286" s="7" t="s">
        <v>8221</v>
      </c>
      <c r="B1286" s="7">
        <v>43</v>
      </c>
    </row>
    <row r="1287" spans="1:2" x14ac:dyDescent="0.25">
      <c r="A1287" s="7" t="s">
        <v>8221</v>
      </c>
      <c r="B1287" s="7">
        <v>28</v>
      </c>
    </row>
    <row r="1288" spans="1:2" x14ac:dyDescent="0.25">
      <c r="A1288" s="7" t="s">
        <v>8221</v>
      </c>
      <c r="B1288" s="7">
        <v>4</v>
      </c>
    </row>
    <row r="1289" spans="1:2" x14ac:dyDescent="0.25">
      <c r="A1289" s="7" t="s">
        <v>8221</v>
      </c>
      <c r="B1289" s="7">
        <v>24</v>
      </c>
    </row>
    <row r="1290" spans="1:2" x14ac:dyDescent="0.25">
      <c r="A1290" s="7" t="s">
        <v>8221</v>
      </c>
      <c r="B1290" s="7">
        <v>2</v>
      </c>
    </row>
    <row r="1291" spans="1:2" x14ac:dyDescent="0.25">
      <c r="A1291" s="7" t="s">
        <v>8221</v>
      </c>
      <c r="B1291" s="7">
        <v>2</v>
      </c>
    </row>
    <row r="1292" spans="1:2" x14ac:dyDescent="0.25">
      <c r="A1292" s="7" t="s">
        <v>8221</v>
      </c>
      <c r="B1292" s="7">
        <v>20</v>
      </c>
    </row>
    <row r="1293" spans="1:2" x14ac:dyDescent="0.25">
      <c r="A1293" s="7" t="s">
        <v>8221</v>
      </c>
      <c r="B1293" s="7">
        <v>1</v>
      </c>
    </row>
    <row r="1294" spans="1:2" x14ac:dyDescent="0.25">
      <c r="A1294" s="7" t="s">
        <v>8221</v>
      </c>
      <c r="B1294" s="7">
        <v>1</v>
      </c>
    </row>
    <row r="1295" spans="1:2" x14ac:dyDescent="0.25">
      <c r="A1295" s="7" t="s">
        <v>8221</v>
      </c>
      <c r="B1295" s="7">
        <v>4</v>
      </c>
    </row>
    <row r="1296" spans="1:2" x14ac:dyDescent="0.25">
      <c r="A1296" s="7" t="s">
        <v>8221</v>
      </c>
      <c r="B1296" s="7">
        <v>1</v>
      </c>
    </row>
    <row r="1297" spans="1:2" x14ac:dyDescent="0.25">
      <c r="A1297" s="7" t="s">
        <v>8221</v>
      </c>
      <c r="B1297" s="7">
        <v>1</v>
      </c>
    </row>
    <row r="1298" spans="1:2" x14ac:dyDescent="0.25">
      <c r="A1298" s="7" t="s">
        <v>8221</v>
      </c>
      <c r="B1298" s="7">
        <v>13</v>
      </c>
    </row>
    <row r="1299" spans="1:2" x14ac:dyDescent="0.25">
      <c r="A1299" s="7" t="s">
        <v>8221</v>
      </c>
      <c r="B1299" s="7">
        <v>1</v>
      </c>
    </row>
    <row r="1300" spans="1:2" x14ac:dyDescent="0.25">
      <c r="A1300" s="7" t="s">
        <v>8221</v>
      </c>
      <c r="B1300" s="7">
        <v>1</v>
      </c>
    </row>
    <row r="1301" spans="1:2" x14ac:dyDescent="0.25">
      <c r="A1301" s="7" t="s">
        <v>8221</v>
      </c>
      <c r="B1301" s="7">
        <v>0</v>
      </c>
    </row>
    <row r="1302" spans="1:2" x14ac:dyDescent="0.25">
      <c r="A1302" s="7" t="s">
        <v>8221</v>
      </c>
      <c r="B1302" s="7">
        <v>3</v>
      </c>
    </row>
    <row r="1303" spans="1:2" x14ac:dyDescent="0.25">
      <c r="A1303" s="7" t="s">
        <v>8221</v>
      </c>
      <c r="B1303" s="7">
        <v>14</v>
      </c>
    </row>
    <row r="1304" spans="1:2" x14ac:dyDescent="0.25">
      <c r="A1304" s="7" t="s">
        <v>8221</v>
      </c>
      <c r="B1304" s="7">
        <v>2</v>
      </c>
    </row>
    <row r="1305" spans="1:2" x14ac:dyDescent="0.25">
      <c r="A1305" s="7" t="s">
        <v>8221</v>
      </c>
      <c r="B1305" s="7">
        <v>5</v>
      </c>
    </row>
    <row r="1306" spans="1:2" x14ac:dyDescent="0.25">
      <c r="A1306" s="7" t="s">
        <v>8221</v>
      </c>
      <c r="B1306" s="7">
        <v>14</v>
      </c>
    </row>
    <row r="1307" spans="1:2" x14ac:dyDescent="0.25">
      <c r="A1307" s="7" t="s">
        <v>8221</v>
      </c>
      <c r="B1307" s="7">
        <v>9</v>
      </c>
    </row>
    <row r="1308" spans="1:2" x14ac:dyDescent="0.25">
      <c r="A1308" s="7" t="s">
        <v>8221</v>
      </c>
      <c r="B1308" s="7">
        <v>8</v>
      </c>
    </row>
    <row r="1309" spans="1:2" x14ac:dyDescent="0.25">
      <c r="A1309" s="7" t="s">
        <v>8221</v>
      </c>
      <c r="B1309" s="7">
        <v>7</v>
      </c>
    </row>
    <row r="1310" spans="1:2" x14ac:dyDescent="0.25">
      <c r="A1310" s="7" t="s">
        <v>8221</v>
      </c>
      <c r="B1310" s="7">
        <v>0</v>
      </c>
    </row>
    <row r="1311" spans="1:2" x14ac:dyDescent="0.25">
      <c r="A1311" s="7" t="s">
        <v>8221</v>
      </c>
      <c r="B1311" s="7">
        <v>84</v>
      </c>
    </row>
    <row r="1312" spans="1:2" x14ac:dyDescent="0.25">
      <c r="A1312" s="7" t="s">
        <v>8221</v>
      </c>
      <c r="B1312" s="7">
        <v>11</v>
      </c>
    </row>
    <row r="1313" spans="1:2" x14ac:dyDescent="0.25">
      <c r="A1313" s="7" t="s">
        <v>8221</v>
      </c>
      <c r="B1313" s="7">
        <v>1</v>
      </c>
    </row>
    <row r="1314" spans="1:2" x14ac:dyDescent="0.25">
      <c r="A1314" s="7" t="s">
        <v>8221</v>
      </c>
      <c r="B1314" s="7">
        <v>4</v>
      </c>
    </row>
    <row r="1315" spans="1:2" x14ac:dyDescent="0.25">
      <c r="A1315" s="7" t="s">
        <v>8221</v>
      </c>
      <c r="B1315" s="7">
        <v>10</v>
      </c>
    </row>
    <row r="1316" spans="1:2" x14ac:dyDescent="0.25">
      <c r="A1316" s="7" t="s">
        <v>8221</v>
      </c>
      <c r="B1316" s="7">
        <v>16</v>
      </c>
    </row>
    <row r="1317" spans="1:2" x14ac:dyDescent="0.25">
      <c r="A1317" s="7" t="s">
        <v>8221</v>
      </c>
      <c r="B1317" s="7">
        <v>2</v>
      </c>
    </row>
    <row r="1318" spans="1:2" x14ac:dyDescent="0.25">
      <c r="A1318" s="7" t="s">
        <v>8221</v>
      </c>
      <c r="B1318" s="7">
        <v>5</v>
      </c>
    </row>
    <row r="1319" spans="1:2" x14ac:dyDescent="0.25">
      <c r="A1319" s="7" t="s">
        <v>8221</v>
      </c>
      <c r="B1319" s="7">
        <v>1</v>
      </c>
    </row>
    <row r="1320" spans="1:2" x14ac:dyDescent="0.25">
      <c r="A1320" s="7" t="s">
        <v>8221</v>
      </c>
      <c r="B1320" s="7">
        <v>31</v>
      </c>
    </row>
    <row r="1321" spans="1:2" x14ac:dyDescent="0.25">
      <c r="A1321" s="7" t="s">
        <v>8221</v>
      </c>
      <c r="B1321" s="7">
        <v>0</v>
      </c>
    </row>
    <row r="1322" spans="1:2" x14ac:dyDescent="0.25">
      <c r="A1322" s="7" t="s">
        <v>8221</v>
      </c>
      <c r="B1322" s="7">
        <v>2</v>
      </c>
    </row>
    <row r="1323" spans="1:2" x14ac:dyDescent="0.25">
      <c r="A1323" s="7" t="s">
        <v>8221</v>
      </c>
      <c r="B1323" s="7">
        <v>7</v>
      </c>
    </row>
    <row r="1324" spans="1:2" x14ac:dyDescent="0.25">
      <c r="A1324" s="7" t="s">
        <v>8221</v>
      </c>
      <c r="B1324" s="7">
        <v>16</v>
      </c>
    </row>
    <row r="1325" spans="1:2" x14ac:dyDescent="0.25">
      <c r="A1325" s="7" t="s">
        <v>8221</v>
      </c>
      <c r="B1325" s="7">
        <v>4</v>
      </c>
    </row>
    <row r="1326" spans="1:2" x14ac:dyDescent="0.25">
      <c r="A1326" s="7" t="s">
        <v>8221</v>
      </c>
      <c r="B1326" s="7">
        <v>4</v>
      </c>
    </row>
    <row r="1327" spans="1:2" x14ac:dyDescent="0.25">
      <c r="A1327" s="7" t="s">
        <v>8221</v>
      </c>
      <c r="B1327" s="7">
        <v>4</v>
      </c>
    </row>
    <row r="1328" spans="1:2" x14ac:dyDescent="0.25">
      <c r="A1328" s="7" t="s">
        <v>8221</v>
      </c>
      <c r="B1328" s="7">
        <v>3</v>
      </c>
    </row>
    <row r="1329" spans="1:2" x14ac:dyDescent="0.25">
      <c r="A1329" s="7" t="s">
        <v>8221</v>
      </c>
      <c r="B1329" s="7">
        <v>36</v>
      </c>
    </row>
    <row r="1330" spans="1:2" x14ac:dyDescent="0.25">
      <c r="A1330" s="7" t="s">
        <v>8221</v>
      </c>
      <c r="B1330" s="7">
        <v>1</v>
      </c>
    </row>
    <row r="1331" spans="1:2" x14ac:dyDescent="0.25">
      <c r="A1331" s="7" t="s">
        <v>8221</v>
      </c>
      <c r="B1331" s="7">
        <v>7</v>
      </c>
    </row>
    <row r="1332" spans="1:2" x14ac:dyDescent="0.25">
      <c r="A1332" s="7" t="s">
        <v>8221</v>
      </c>
      <c r="B1332" s="7">
        <v>27</v>
      </c>
    </row>
    <row r="1333" spans="1:2" x14ac:dyDescent="0.25">
      <c r="A1333" s="7" t="s">
        <v>8221</v>
      </c>
      <c r="B1333" s="7">
        <v>1</v>
      </c>
    </row>
    <row r="1334" spans="1:2" x14ac:dyDescent="0.25">
      <c r="A1334" s="7" t="s">
        <v>8221</v>
      </c>
      <c r="B1334" s="7">
        <v>0</v>
      </c>
    </row>
    <row r="1335" spans="1:2" x14ac:dyDescent="0.25">
      <c r="A1335" s="7" t="s">
        <v>8221</v>
      </c>
      <c r="B1335" s="7">
        <v>1</v>
      </c>
    </row>
    <row r="1336" spans="1:2" x14ac:dyDescent="0.25">
      <c r="A1336" s="7" t="s">
        <v>8221</v>
      </c>
      <c r="B1336" s="7">
        <v>3</v>
      </c>
    </row>
    <row r="1337" spans="1:2" x14ac:dyDescent="0.25">
      <c r="A1337" s="7" t="s">
        <v>8221</v>
      </c>
      <c r="B1337" s="7">
        <v>3</v>
      </c>
    </row>
    <row r="1338" spans="1:2" x14ac:dyDescent="0.25">
      <c r="A1338" s="7" t="s">
        <v>8221</v>
      </c>
      <c r="B1338" s="7">
        <v>3</v>
      </c>
    </row>
    <row r="1339" spans="1:2" x14ac:dyDescent="0.25">
      <c r="A1339" s="7" t="s">
        <v>8221</v>
      </c>
      <c r="B1339" s="7">
        <v>0</v>
      </c>
    </row>
    <row r="1340" spans="1:2" x14ac:dyDescent="0.25">
      <c r="A1340" s="7" t="s">
        <v>8221</v>
      </c>
      <c r="B1340" s="7">
        <v>6</v>
      </c>
    </row>
    <row r="1341" spans="1:2" x14ac:dyDescent="0.25">
      <c r="A1341" s="7" t="s">
        <v>8221</v>
      </c>
      <c r="B1341" s="7">
        <v>17</v>
      </c>
    </row>
    <row r="1342" spans="1:2" x14ac:dyDescent="0.25">
      <c r="A1342" s="7" t="s">
        <v>8221</v>
      </c>
      <c r="B1342" s="7">
        <v>40</v>
      </c>
    </row>
    <row r="1343" spans="1:2" x14ac:dyDescent="0.25">
      <c r="A1343" s="7" t="s">
        <v>8221</v>
      </c>
      <c r="B1343" s="7">
        <v>3</v>
      </c>
    </row>
    <row r="1344" spans="1:2" x14ac:dyDescent="0.25">
      <c r="A1344" s="7" t="s">
        <v>8221</v>
      </c>
      <c r="B1344" s="7">
        <v>1</v>
      </c>
    </row>
    <row r="1345" spans="1:2" x14ac:dyDescent="0.25">
      <c r="A1345" s="7" t="s">
        <v>8221</v>
      </c>
      <c r="B1345" s="7">
        <v>2</v>
      </c>
    </row>
    <row r="1346" spans="1:2" x14ac:dyDescent="0.25">
      <c r="A1346" s="7" t="s">
        <v>8221</v>
      </c>
      <c r="B1346" s="7">
        <v>7</v>
      </c>
    </row>
    <row r="1347" spans="1:2" x14ac:dyDescent="0.25">
      <c r="A1347" s="7" t="s">
        <v>8221</v>
      </c>
      <c r="B1347" s="7">
        <v>14</v>
      </c>
    </row>
    <row r="1348" spans="1:2" x14ac:dyDescent="0.25">
      <c r="A1348" s="7" t="s">
        <v>8221</v>
      </c>
      <c r="B1348" s="7">
        <v>0</v>
      </c>
    </row>
    <row r="1349" spans="1:2" x14ac:dyDescent="0.25">
      <c r="A1349" s="7" t="s">
        <v>8221</v>
      </c>
      <c r="B1349" s="7">
        <v>0</v>
      </c>
    </row>
    <row r="1350" spans="1:2" x14ac:dyDescent="0.25">
      <c r="A1350" s="7" t="s">
        <v>8221</v>
      </c>
      <c r="B1350" s="7">
        <v>1</v>
      </c>
    </row>
    <row r="1351" spans="1:2" x14ac:dyDescent="0.25">
      <c r="A1351" s="7" t="s">
        <v>8221</v>
      </c>
      <c r="B1351" s="7">
        <v>12</v>
      </c>
    </row>
    <row r="1352" spans="1:2" x14ac:dyDescent="0.25">
      <c r="A1352" s="7" t="s">
        <v>8221</v>
      </c>
      <c r="B1352" s="7">
        <v>12</v>
      </c>
    </row>
    <row r="1353" spans="1:2" x14ac:dyDescent="0.25">
      <c r="A1353" s="7" t="s">
        <v>8221</v>
      </c>
      <c r="B1353" s="7">
        <v>23</v>
      </c>
    </row>
    <row r="1354" spans="1:2" x14ac:dyDescent="0.25">
      <c r="A1354" s="7" t="s">
        <v>8221</v>
      </c>
      <c r="B1354" s="7">
        <v>0</v>
      </c>
    </row>
    <row r="1355" spans="1:2" x14ac:dyDescent="0.25">
      <c r="A1355" s="7" t="s">
        <v>8221</v>
      </c>
      <c r="B1355" s="7">
        <v>10</v>
      </c>
    </row>
    <row r="1356" spans="1:2" x14ac:dyDescent="0.25">
      <c r="A1356" s="7" t="s">
        <v>8221</v>
      </c>
      <c r="B1356" s="7">
        <v>5</v>
      </c>
    </row>
    <row r="1357" spans="1:2" x14ac:dyDescent="0.25">
      <c r="A1357" s="7" t="s">
        <v>8221</v>
      </c>
      <c r="B1357" s="7">
        <v>1</v>
      </c>
    </row>
    <row r="1358" spans="1:2" x14ac:dyDescent="0.25">
      <c r="A1358" s="7" t="s">
        <v>8221</v>
      </c>
      <c r="B1358" s="7">
        <v>2</v>
      </c>
    </row>
    <row r="1359" spans="1:2" x14ac:dyDescent="0.25">
      <c r="A1359" s="7" t="s">
        <v>8221</v>
      </c>
      <c r="B1359" s="7">
        <v>2</v>
      </c>
    </row>
    <row r="1360" spans="1:2" x14ac:dyDescent="0.25">
      <c r="A1360" s="7" t="s">
        <v>8221</v>
      </c>
      <c r="B1360" s="7">
        <v>0</v>
      </c>
    </row>
    <row r="1361" spans="1:2" x14ac:dyDescent="0.25">
      <c r="A1361" s="7" t="s">
        <v>8221</v>
      </c>
      <c r="B1361" s="7">
        <v>13</v>
      </c>
    </row>
    <row r="1362" spans="1:2" x14ac:dyDescent="0.25">
      <c r="A1362" s="7" t="s">
        <v>8221</v>
      </c>
      <c r="B1362" s="7">
        <v>0</v>
      </c>
    </row>
    <row r="1363" spans="1:2" x14ac:dyDescent="0.25">
      <c r="A1363" s="7" t="s">
        <v>8221</v>
      </c>
      <c r="B1363" s="7">
        <v>1</v>
      </c>
    </row>
    <row r="1364" spans="1:2" x14ac:dyDescent="0.25">
      <c r="A1364" s="7" t="s">
        <v>8221</v>
      </c>
      <c r="B1364" s="7">
        <v>5</v>
      </c>
    </row>
    <row r="1365" spans="1:2" x14ac:dyDescent="0.25">
      <c r="A1365" s="7" t="s">
        <v>8221</v>
      </c>
      <c r="B1365" s="7">
        <v>2</v>
      </c>
    </row>
    <row r="1366" spans="1:2" x14ac:dyDescent="0.25">
      <c r="A1366" s="7" t="s">
        <v>8221</v>
      </c>
      <c r="B1366" s="7">
        <v>0</v>
      </c>
    </row>
    <row r="1367" spans="1:2" x14ac:dyDescent="0.25">
      <c r="A1367" s="7" t="s">
        <v>8221</v>
      </c>
      <c r="B1367" s="7">
        <v>32</v>
      </c>
    </row>
    <row r="1368" spans="1:2" x14ac:dyDescent="0.25">
      <c r="A1368" s="7" t="s">
        <v>8221</v>
      </c>
      <c r="B1368" s="7">
        <v>1</v>
      </c>
    </row>
    <row r="1369" spans="1:2" x14ac:dyDescent="0.25">
      <c r="A1369" s="7" t="s">
        <v>8221</v>
      </c>
      <c r="B1369" s="7">
        <v>1</v>
      </c>
    </row>
    <row r="1370" spans="1:2" x14ac:dyDescent="0.25">
      <c r="A1370" s="7" t="s">
        <v>8221</v>
      </c>
      <c r="B1370" s="7">
        <v>1</v>
      </c>
    </row>
    <row r="1371" spans="1:2" x14ac:dyDescent="0.25">
      <c r="A1371" s="7" t="s">
        <v>8221</v>
      </c>
      <c r="B1371" s="7">
        <v>0</v>
      </c>
    </row>
    <row r="1372" spans="1:2" x14ac:dyDescent="0.25">
      <c r="A1372" s="7" t="s">
        <v>8221</v>
      </c>
      <c r="B1372" s="7">
        <v>0</v>
      </c>
    </row>
    <row r="1373" spans="1:2" x14ac:dyDescent="0.25">
      <c r="A1373" s="7" t="s">
        <v>8221</v>
      </c>
      <c r="B1373" s="7">
        <v>8</v>
      </c>
    </row>
    <row r="1374" spans="1:2" x14ac:dyDescent="0.25">
      <c r="A1374" s="7" t="s">
        <v>8221</v>
      </c>
      <c r="B1374" s="7">
        <v>0</v>
      </c>
    </row>
    <row r="1375" spans="1:2" x14ac:dyDescent="0.25">
      <c r="A1375" s="7" t="s">
        <v>8221</v>
      </c>
      <c r="B1375" s="7">
        <v>1</v>
      </c>
    </row>
    <row r="1376" spans="1:2" x14ac:dyDescent="0.25">
      <c r="A1376" s="7" t="s">
        <v>8221</v>
      </c>
      <c r="B1376" s="7">
        <v>16</v>
      </c>
    </row>
    <row r="1377" spans="1:2" x14ac:dyDescent="0.25">
      <c r="A1377" s="7" t="s">
        <v>8221</v>
      </c>
      <c r="B1377" s="7">
        <v>12</v>
      </c>
    </row>
    <row r="1378" spans="1:2" x14ac:dyDescent="0.25">
      <c r="A1378" s="7" t="s">
        <v>8221</v>
      </c>
      <c r="B1378" s="7">
        <v>4</v>
      </c>
    </row>
    <row r="1379" spans="1:2" x14ac:dyDescent="0.25">
      <c r="A1379" s="7" t="s">
        <v>8221</v>
      </c>
      <c r="B1379" s="7">
        <v>2</v>
      </c>
    </row>
    <row r="1380" spans="1:2" x14ac:dyDescent="0.25">
      <c r="A1380" s="7" t="s">
        <v>8221</v>
      </c>
      <c r="B1380" s="7">
        <v>3</v>
      </c>
    </row>
    <row r="1381" spans="1:2" x14ac:dyDescent="0.25">
      <c r="A1381" s="7" t="s">
        <v>8221</v>
      </c>
      <c r="B1381" s="7">
        <v>0</v>
      </c>
    </row>
    <row r="1382" spans="1:2" x14ac:dyDescent="0.25">
      <c r="A1382" s="7" t="s">
        <v>8221</v>
      </c>
      <c r="B1382" s="7">
        <v>3</v>
      </c>
    </row>
    <row r="1383" spans="1:2" x14ac:dyDescent="0.25">
      <c r="A1383" s="7" t="s">
        <v>8221</v>
      </c>
      <c r="B1383" s="7">
        <v>4</v>
      </c>
    </row>
    <row r="1384" spans="1:2" x14ac:dyDescent="0.25">
      <c r="A1384" s="7" t="s">
        <v>8221</v>
      </c>
      <c r="B1384" s="7">
        <v>2</v>
      </c>
    </row>
    <row r="1385" spans="1:2" x14ac:dyDescent="0.25">
      <c r="A1385" s="7" t="s">
        <v>8221</v>
      </c>
      <c r="B1385" s="7">
        <v>10</v>
      </c>
    </row>
    <row r="1386" spans="1:2" x14ac:dyDescent="0.25">
      <c r="A1386" s="7" t="s">
        <v>8221</v>
      </c>
      <c r="B1386" s="7">
        <v>11</v>
      </c>
    </row>
    <row r="1387" spans="1:2" x14ac:dyDescent="0.25">
      <c r="A1387" s="7" t="s">
        <v>8221</v>
      </c>
      <c r="B1387" s="7">
        <v>6</v>
      </c>
    </row>
    <row r="1388" spans="1:2" x14ac:dyDescent="0.25">
      <c r="A1388" s="7" t="s">
        <v>8221</v>
      </c>
      <c r="B1388" s="7">
        <v>2</v>
      </c>
    </row>
    <row r="1389" spans="1:2" x14ac:dyDescent="0.25">
      <c r="A1389" s="7" t="s">
        <v>8221</v>
      </c>
      <c r="B1389" s="7">
        <v>6</v>
      </c>
    </row>
    <row r="1390" spans="1:2" x14ac:dyDescent="0.25">
      <c r="A1390" s="7" t="s">
        <v>8221</v>
      </c>
      <c r="B1390" s="7">
        <v>8</v>
      </c>
    </row>
    <row r="1391" spans="1:2" x14ac:dyDescent="0.25">
      <c r="A1391" s="7" t="s">
        <v>8221</v>
      </c>
      <c r="B1391" s="7">
        <v>37</v>
      </c>
    </row>
    <row r="1392" spans="1:2" x14ac:dyDescent="0.25">
      <c r="A1392" s="7" t="s">
        <v>8221</v>
      </c>
      <c r="B1392" s="7">
        <v>11</v>
      </c>
    </row>
    <row r="1393" spans="1:2" x14ac:dyDescent="0.25">
      <c r="A1393" s="7" t="s">
        <v>8221</v>
      </c>
      <c r="B1393" s="7">
        <v>0</v>
      </c>
    </row>
    <row r="1394" spans="1:2" x14ac:dyDescent="0.25">
      <c r="A1394" s="7" t="s">
        <v>8221</v>
      </c>
      <c r="B1394" s="7">
        <v>10</v>
      </c>
    </row>
    <row r="1395" spans="1:2" x14ac:dyDescent="0.25">
      <c r="A1395" s="7" t="s">
        <v>8221</v>
      </c>
      <c r="B1395" s="7">
        <v>6</v>
      </c>
    </row>
    <row r="1396" spans="1:2" x14ac:dyDescent="0.25">
      <c r="A1396" s="7" t="s">
        <v>8221</v>
      </c>
      <c r="B1396" s="7">
        <v>8</v>
      </c>
    </row>
    <row r="1397" spans="1:2" x14ac:dyDescent="0.25">
      <c r="A1397" s="7" t="s">
        <v>8221</v>
      </c>
      <c r="B1397" s="7">
        <v>6</v>
      </c>
    </row>
    <row r="1398" spans="1:2" x14ac:dyDescent="0.25">
      <c r="A1398" s="7" t="s">
        <v>8221</v>
      </c>
      <c r="B1398" s="7">
        <v>7</v>
      </c>
    </row>
    <row r="1399" spans="1:2" x14ac:dyDescent="0.25">
      <c r="A1399" s="7" t="s">
        <v>8221</v>
      </c>
      <c r="B1399" s="7">
        <v>7</v>
      </c>
    </row>
    <row r="1400" spans="1:2" x14ac:dyDescent="0.25">
      <c r="A1400" s="7" t="s">
        <v>8221</v>
      </c>
      <c r="B1400" s="7">
        <v>5</v>
      </c>
    </row>
    <row r="1401" spans="1:2" x14ac:dyDescent="0.25">
      <c r="A1401" s="7" t="s">
        <v>8221</v>
      </c>
      <c r="B1401" s="7">
        <v>46</v>
      </c>
    </row>
    <row r="1402" spans="1:2" x14ac:dyDescent="0.25">
      <c r="A1402" s="7" t="s">
        <v>8221</v>
      </c>
      <c r="B1402" s="7">
        <v>10</v>
      </c>
    </row>
    <row r="1403" spans="1:2" x14ac:dyDescent="0.25">
      <c r="A1403" s="7" t="s">
        <v>8221</v>
      </c>
      <c r="B1403" s="7">
        <v>19</v>
      </c>
    </row>
    <row r="1404" spans="1:2" x14ac:dyDescent="0.25">
      <c r="A1404" s="7" t="s">
        <v>8221</v>
      </c>
      <c r="B1404" s="7">
        <v>13</v>
      </c>
    </row>
    <row r="1405" spans="1:2" x14ac:dyDescent="0.25">
      <c r="A1405" s="7" t="s">
        <v>8221</v>
      </c>
      <c r="B1405" s="7">
        <v>13</v>
      </c>
    </row>
    <row r="1406" spans="1:2" x14ac:dyDescent="0.25">
      <c r="A1406" s="7" t="s">
        <v>8221</v>
      </c>
      <c r="B1406" s="7">
        <v>4</v>
      </c>
    </row>
    <row r="1407" spans="1:2" x14ac:dyDescent="0.25">
      <c r="A1407" s="7" t="s">
        <v>8221</v>
      </c>
      <c r="B1407" s="7">
        <v>0</v>
      </c>
    </row>
    <row r="1408" spans="1:2" x14ac:dyDescent="0.25">
      <c r="A1408" s="7" t="s">
        <v>8221</v>
      </c>
      <c r="B1408" s="7">
        <v>3</v>
      </c>
    </row>
    <row r="1409" spans="1:2" x14ac:dyDescent="0.25">
      <c r="A1409" s="7" t="s">
        <v>8221</v>
      </c>
      <c r="B1409" s="7">
        <v>1</v>
      </c>
    </row>
    <row r="1410" spans="1:2" x14ac:dyDescent="0.25">
      <c r="A1410" s="7" t="s">
        <v>8221</v>
      </c>
      <c r="B1410" s="7">
        <v>9</v>
      </c>
    </row>
    <row r="1411" spans="1:2" x14ac:dyDescent="0.25">
      <c r="A1411" s="7" t="s">
        <v>8221</v>
      </c>
      <c r="B1411" s="7">
        <v>1</v>
      </c>
    </row>
    <row r="1412" spans="1:2" x14ac:dyDescent="0.25">
      <c r="A1412" s="7" t="s">
        <v>8221</v>
      </c>
      <c r="B1412" s="7">
        <v>1</v>
      </c>
    </row>
    <row r="1413" spans="1:2" x14ac:dyDescent="0.25">
      <c r="A1413" s="7" t="s">
        <v>8221</v>
      </c>
      <c r="B1413" s="7">
        <v>4</v>
      </c>
    </row>
    <row r="1414" spans="1:2" x14ac:dyDescent="0.25">
      <c r="A1414" s="7" t="s">
        <v>8221</v>
      </c>
      <c r="B1414" s="7">
        <v>17</v>
      </c>
    </row>
    <row r="1415" spans="1:2" x14ac:dyDescent="0.25">
      <c r="A1415" s="7" t="s">
        <v>8221</v>
      </c>
      <c r="B1415" s="7">
        <v>0</v>
      </c>
    </row>
    <row r="1416" spans="1:2" x14ac:dyDescent="0.25">
      <c r="A1416" s="7" t="s">
        <v>8221</v>
      </c>
      <c r="B1416" s="7">
        <v>12</v>
      </c>
    </row>
    <row r="1417" spans="1:2" x14ac:dyDescent="0.25">
      <c r="A1417" s="7" t="s">
        <v>8221</v>
      </c>
      <c r="B1417" s="7">
        <v>14</v>
      </c>
    </row>
    <row r="1418" spans="1:2" x14ac:dyDescent="0.25">
      <c r="A1418" s="7" t="s">
        <v>8221</v>
      </c>
      <c r="B1418" s="7">
        <v>1</v>
      </c>
    </row>
    <row r="1419" spans="1:2" x14ac:dyDescent="0.25">
      <c r="A1419" s="7" t="s">
        <v>8221</v>
      </c>
      <c r="B1419" s="7">
        <v>14</v>
      </c>
    </row>
    <row r="1420" spans="1:2" x14ac:dyDescent="0.25">
      <c r="A1420" s="7" t="s">
        <v>8221</v>
      </c>
      <c r="B1420" s="7">
        <v>4</v>
      </c>
    </row>
    <row r="1421" spans="1:2" x14ac:dyDescent="0.25">
      <c r="A1421" s="7" t="s">
        <v>8221</v>
      </c>
      <c r="B1421" s="7">
        <v>2</v>
      </c>
    </row>
    <row r="1422" spans="1:2" x14ac:dyDescent="0.25">
      <c r="A1422" s="7" t="s">
        <v>8221</v>
      </c>
      <c r="B1422" s="7">
        <v>1</v>
      </c>
    </row>
    <row r="1423" spans="1:2" x14ac:dyDescent="0.25">
      <c r="A1423" s="7" t="s">
        <v>8221</v>
      </c>
      <c r="B1423" s="7">
        <v>2</v>
      </c>
    </row>
    <row r="1424" spans="1:2" x14ac:dyDescent="0.25">
      <c r="A1424" s="7" t="s">
        <v>8221</v>
      </c>
      <c r="B1424" s="7">
        <v>1</v>
      </c>
    </row>
    <row r="1425" spans="1:2" x14ac:dyDescent="0.25">
      <c r="A1425" s="7" t="s">
        <v>8221</v>
      </c>
      <c r="B1425" s="7">
        <v>1</v>
      </c>
    </row>
    <row r="1426" spans="1:2" x14ac:dyDescent="0.25">
      <c r="A1426" s="7" t="s">
        <v>8221</v>
      </c>
      <c r="B1426" s="7">
        <v>4</v>
      </c>
    </row>
    <row r="1427" spans="1:2" x14ac:dyDescent="0.25">
      <c r="A1427" s="7" t="s">
        <v>8221</v>
      </c>
      <c r="B1427" s="7">
        <v>3</v>
      </c>
    </row>
    <row r="1428" spans="1:2" x14ac:dyDescent="0.25">
      <c r="A1428" s="7" t="s">
        <v>8221</v>
      </c>
      <c r="B1428" s="7">
        <v>38</v>
      </c>
    </row>
    <row r="1429" spans="1:2" x14ac:dyDescent="0.25">
      <c r="A1429" s="7" t="s">
        <v>8221</v>
      </c>
      <c r="B1429" s="7">
        <v>4</v>
      </c>
    </row>
    <row r="1430" spans="1:2" x14ac:dyDescent="0.25">
      <c r="A1430" s="7" t="s">
        <v>8221</v>
      </c>
      <c r="B1430" s="7">
        <v>0</v>
      </c>
    </row>
    <row r="1431" spans="1:2" x14ac:dyDescent="0.25">
      <c r="A1431" s="7" t="s">
        <v>8221</v>
      </c>
      <c r="B1431" s="7">
        <v>2</v>
      </c>
    </row>
    <row r="1432" spans="1:2" x14ac:dyDescent="0.25">
      <c r="A1432" s="7" t="s">
        <v>8221</v>
      </c>
      <c r="B1432" s="7">
        <v>0</v>
      </c>
    </row>
    <row r="1433" spans="1:2" x14ac:dyDescent="0.25">
      <c r="A1433" s="7" t="s">
        <v>8221</v>
      </c>
      <c r="B1433" s="7">
        <v>1</v>
      </c>
    </row>
    <row r="1434" spans="1:2" x14ac:dyDescent="0.25">
      <c r="A1434" s="7" t="s">
        <v>8221</v>
      </c>
      <c r="B1434" s="7">
        <v>7</v>
      </c>
    </row>
    <row r="1435" spans="1:2" x14ac:dyDescent="0.25">
      <c r="A1435" s="7" t="s">
        <v>8221</v>
      </c>
      <c r="B1435" s="7">
        <v>2</v>
      </c>
    </row>
    <row r="1436" spans="1:2" x14ac:dyDescent="0.25">
      <c r="A1436" s="7" t="s">
        <v>8221</v>
      </c>
      <c r="B1436" s="7">
        <v>4</v>
      </c>
    </row>
    <row r="1437" spans="1:2" x14ac:dyDescent="0.25">
      <c r="A1437" s="7" t="s">
        <v>8221</v>
      </c>
      <c r="B1437" s="7">
        <v>4</v>
      </c>
    </row>
    <row r="1438" spans="1:2" x14ac:dyDescent="0.25">
      <c r="A1438" s="7" t="s">
        <v>8221</v>
      </c>
      <c r="B1438" s="7">
        <v>3</v>
      </c>
    </row>
    <row r="1439" spans="1:2" x14ac:dyDescent="0.25">
      <c r="A1439" s="7" t="s">
        <v>8221</v>
      </c>
      <c r="B1439" s="7">
        <v>2</v>
      </c>
    </row>
    <row r="1440" spans="1:2" x14ac:dyDescent="0.25">
      <c r="A1440" s="7" t="s">
        <v>8221</v>
      </c>
      <c r="B1440" s="7">
        <v>197</v>
      </c>
    </row>
    <row r="1441" spans="1:2" x14ac:dyDescent="0.25">
      <c r="A1441" s="7" t="s">
        <v>8221</v>
      </c>
      <c r="B1441" s="7">
        <v>0</v>
      </c>
    </row>
    <row r="1442" spans="1:2" x14ac:dyDescent="0.25">
      <c r="A1442" s="7" t="s">
        <v>8221</v>
      </c>
      <c r="B1442" s="7">
        <v>1</v>
      </c>
    </row>
    <row r="1443" spans="1:2" x14ac:dyDescent="0.25">
      <c r="A1443" s="7" t="s">
        <v>8221</v>
      </c>
      <c r="B1443" s="7">
        <v>4</v>
      </c>
    </row>
    <row r="1444" spans="1:2" x14ac:dyDescent="0.25">
      <c r="A1444" s="7" t="s">
        <v>8221</v>
      </c>
      <c r="B1444" s="7">
        <v>0</v>
      </c>
    </row>
    <row r="1445" spans="1:2" x14ac:dyDescent="0.25">
      <c r="A1445" s="7" t="s">
        <v>8221</v>
      </c>
      <c r="B1445" s="7">
        <v>7</v>
      </c>
    </row>
    <row r="1446" spans="1:2" x14ac:dyDescent="0.25">
      <c r="A1446" s="7" t="s">
        <v>8221</v>
      </c>
      <c r="B1446" s="7">
        <v>11</v>
      </c>
    </row>
    <row r="1447" spans="1:2" x14ac:dyDescent="0.25">
      <c r="A1447" s="7" t="s">
        <v>8221</v>
      </c>
      <c r="B1447" s="7">
        <v>0</v>
      </c>
    </row>
    <row r="1448" spans="1:2" x14ac:dyDescent="0.25">
      <c r="A1448" s="7" t="s">
        <v>8221</v>
      </c>
      <c r="B1448" s="7">
        <v>6</v>
      </c>
    </row>
    <row r="1449" spans="1:2" x14ac:dyDescent="0.25">
      <c r="A1449" s="7" t="s">
        <v>8221</v>
      </c>
      <c r="B1449" s="7">
        <v>0</v>
      </c>
    </row>
    <row r="1450" spans="1:2" x14ac:dyDescent="0.25">
      <c r="A1450" s="7" t="s">
        <v>8221</v>
      </c>
      <c r="B1450" s="7">
        <v>7</v>
      </c>
    </row>
    <row r="1451" spans="1:2" x14ac:dyDescent="0.25">
      <c r="A1451" s="7" t="s">
        <v>8221</v>
      </c>
      <c r="B1451" s="7">
        <v>94</v>
      </c>
    </row>
    <row r="1452" spans="1:2" x14ac:dyDescent="0.25">
      <c r="A1452" s="7" t="s">
        <v>8221</v>
      </c>
      <c r="B1452" s="7">
        <v>2</v>
      </c>
    </row>
    <row r="1453" spans="1:2" x14ac:dyDescent="0.25">
      <c r="A1453" s="7" t="s">
        <v>8221</v>
      </c>
      <c r="B1453" s="7">
        <v>25</v>
      </c>
    </row>
    <row r="1454" spans="1:2" x14ac:dyDescent="0.25">
      <c r="A1454" s="7" t="s">
        <v>8221</v>
      </c>
      <c r="B1454" s="7">
        <v>17</v>
      </c>
    </row>
    <row r="1455" spans="1:2" x14ac:dyDescent="0.25">
      <c r="A1455" s="7" t="s">
        <v>8221</v>
      </c>
      <c r="B1455" s="7">
        <v>2</v>
      </c>
    </row>
    <row r="1456" spans="1:2" x14ac:dyDescent="0.25">
      <c r="A1456" s="7" t="s">
        <v>8221</v>
      </c>
      <c r="B1456" s="7">
        <v>4</v>
      </c>
    </row>
    <row r="1457" spans="1:2" x14ac:dyDescent="0.25">
      <c r="A1457" s="7" t="s">
        <v>8221</v>
      </c>
      <c r="B1457" s="7">
        <v>5</v>
      </c>
    </row>
    <row r="1458" spans="1:2" x14ac:dyDescent="0.25">
      <c r="A1458" s="7" t="s">
        <v>8221</v>
      </c>
      <c r="B1458" s="7">
        <v>2</v>
      </c>
    </row>
    <row r="1459" spans="1:2" x14ac:dyDescent="0.25">
      <c r="A1459" s="7" t="s">
        <v>8221</v>
      </c>
      <c r="B1459" s="7">
        <v>2</v>
      </c>
    </row>
    <row r="1460" spans="1:2" x14ac:dyDescent="0.25">
      <c r="A1460" s="7" t="s">
        <v>8221</v>
      </c>
      <c r="B1460" s="7">
        <v>3</v>
      </c>
    </row>
    <row r="1461" spans="1:2" x14ac:dyDescent="0.25">
      <c r="A1461" s="7" t="s">
        <v>8221</v>
      </c>
      <c r="B1461" s="7">
        <v>0</v>
      </c>
    </row>
    <row r="1462" spans="1:2" x14ac:dyDescent="0.25">
      <c r="A1462" s="7" t="s">
        <v>8221</v>
      </c>
      <c r="B1462" s="7">
        <v>4</v>
      </c>
    </row>
    <row r="1463" spans="1:2" x14ac:dyDescent="0.25">
      <c r="A1463" s="7" t="s">
        <v>8221</v>
      </c>
      <c r="B1463" s="7">
        <v>1</v>
      </c>
    </row>
    <row r="1464" spans="1:2" x14ac:dyDescent="0.25">
      <c r="A1464" s="7" t="s">
        <v>8221</v>
      </c>
      <c r="B1464" s="7">
        <v>12</v>
      </c>
    </row>
    <row r="1465" spans="1:2" x14ac:dyDescent="0.25">
      <c r="A1465" s="7" t="s">
        <v>8221</v>
      </c>
      <c r="B1465" s="7">
        <v>4</v>
      </c>
    </row>
    <row r="1466" spans="1:2" x14ac:dyDescent="0.25">
      <c r="A1466" s="7" t="s">
        <v>8221</v>
      </c>
      <c r="B1466" s="7">
        <v>91</v>
      </c>
    </row>
    <row r="1467" spans="1:2" x14ac:dyDescent="0.25">
      <c r="A1467" s="7" t="s">
        <v>8221</v>
      </c>
      <c r="B1467" s="7">
        <v>1</v>
      </c>
    </row>
    <row r="1468" spans="1:2" x14ac:dyDescent="0.25">
      <c r="A1468" s="7" t="s">
        <v>8221</v>
      </c>
      <c r="B1468" s="7">
        <v>1</v>
      </c>
    </row>
    <row r="1469" spans="1:2" x14ac:dyDescent="0.25">
      <c r="A1469" s="7" t="s">
        <v>8221</v>
      </c>
      <c r="B1469" s="7">
        <v>0</v>
      </c>
    </row>
    <row r="1470" spans="1:2" x14ac:dyDescent="0.25">
      <c r="A1470" s="7" t="s">
        <v>8221</v>
      </c>
      <c r="B1470" s="7">
        <v>13</v>
      </c>
    </row>
    <row r="1471" spans="1:2" x14ac:dyDescent="0.25">
      <c r="A1471" s="7" t="s">
        <v>8221</v>
      </c>
      <c r="B1471" s="7">
        <v>2</v>
      </c>
    </row>
    <row r="1472" spans="1:2" x14ac:dyDescent="0.25">
      <c r="A1472" s="7" t="s">
        <v>8221</v>
      </c>
      <c r="B1472" s="7">
        <v>0</v>
      </c>
    </row>
    <row r="1473" spans="1:2" x14ac:dyDescent="0.25">
      <c r="A1473" s="7" t="s">
        <v>8221</v>
      </c>
      <c r="B1473" s="7">
        <v>21</v>
      </c>
    </row>
    <row r="1474" spans="1:2" x14ac:dyDescent="0.25">
      <c r="A1474" s="7" t="s">
        <v>8221</v>
      </c>
      <c r="B1474" s="7">
        <v>9</v>
      </c>
    </row>
    <row r="1475" spans="1:2" x14ac:dyDescent="0.25">
      <c r="A1475" s="7" t="s">
        <v>8221</v>
      </c>
      <c r="B1475" s="7">
        <v>6</v>
      </c>
    </row>
    <row r="1476" spans="1:2" x14ac:dyDescent="0.25">
      <c r="A1476" s="7" t="s">
        <v>8221</v>
      </c>
      <c r="B1476" s="7">
        <v>4</v>
      </c>
    </row>
    <row r="1477" spans="1:2" x14ac:dyDescent="0.25">
      <c r="A1477" s="7" t="s">
        <v>8221</v>
      </c>
      <c r="B1477" s="7">
        <v>7</v>
      </c>
    </row>
    <row r="1478" spans="1:2" x14ac:dyDescent="0.25">
      <c r="A1478" s="7" t="s">
        <v>8221</v>
      </c>
      <c r="B1478" s="7">
        <v>5</v>
      </c>
    </row>
    <row r="1479" spans="1:2" x14ac:dyDescent="0.25">
      <c r="A1479" s="7" t="s">
        <v>8221</v>
      </c>
      <c r="B1479" s="7">
        <v>0</v>
      </c>
    </row>
    <row r="1480" spans="1:2" x14ac:dyDescent="0.25">
      <c r="A1480" s="7" t="s">
        <v>8221</v>
      </c>
      <c r="B1480" s="7">
        <v>3</v>
      </c>
    </row>
    <row r="1481" spans="1:2" x14ac:dyDescent="0.25">
      <c r="A1481" s="7" t="s">
        <v>8221</v>
      </c>
      <c r="B1481" s="7">
        <v>9</v>
      </c>
    </row>
    <row r="1482" spans="1:2" x14ac:dyDescent="0.25">
      <c r="A1482" s="7" t="s">
        <v>8221</v>
      </c>
      <c r="B1482" s="7">
        <v>6</v>
      </c>
    </row>
    <row r="1483" spans="1:2" x14ac:dyDescent="0.25">
      <c r="A1483" s="7" t="s">
        <v>8221</v>
      </c>
      <c r="B1483" s="7">
        <v>4</v>
      </c>
    </row>
    <row r="1484" spans="1:2" x14ac:dyDescent="0.25">
      <c r="A1484" s="7" t="s">
        <v>8221</v>
      </c>
      <c r="B1484" s="7">
        <v>1</v>
      </c>
    </row>
    <row r="1485" spans="1:2" x14ac:dyDescent="0.25">
      <c r="A1485" s="7" t="s">
        <v>8221</v>
      </c>
      <c r="B1485" s="7">
        <v>17</v>
      </c>
    </row>
    <row r="1486" spans="1:2" x14ac:dyDescent="0.25">
      <c r="A1486" s="7" t="s">
        <v>8221</v>
      </c>
      <c r="B1486" s="7">
        <v>1</v>
      </c>
    </row>
    <row r="1487" spans="1:2" x14ac:dyDescent="0.25">
      <c r="A1487" s="7" t="s">
        <v>8221</v>
      </c>
      <c r="B1487" s="7">
        <v>13</v>
      </c>
    </row>
    <row r="1488" spans="1:2" x14ac:dyDescent="0.25">
      <c r="A1488" s="7" t="s">
        <v>8221</v>
      </c>
      <c r="B1488" s="7">
        <v>6</v>
      </c>
    </row>
    <row r="1489" spans="1:2" x14ac:dyDescent="0.25">
      <c r="A1489" s="7" t="s">
        <v>8221</v>
      </c>
      <c r="B1489" s="7">
        <v>0</v>
      </c>
    </row>
    <row r="1490" spans="1:2" x14ac:dyDescent="0.25">
      <c r="A1490" s="7" t="s">
        <v>8221</v>
      </c>
      <c r="B1490" s="7">
        <v>2</v>
      </c>
    </row>
    <row r="1491" spans="1:2" x14ac:dyDescent="0.25">
      <c r="A1491" s="7" t="s">
        <v>8221</v>
      </c>
      <c r="B1491" s="7">
        <v>2</v>
      </c>
    </row>
    <row r="1492" spans="1:2" x14ac:dyDescent="0.25">
      <c r="A1492" s="7" t="s">
        <v>8221</v>
      </c>
      <c r="B1492" s="7">
        <v>21</v>
      </c>
    </row>
    <row r="1493" spans="1:2" x14ac:dyDescent="0.25">
      <c r="A1493" s="7" t="s">
        <v>8221</v>
      </c>
      <c r="B1493" s="7">
        <v>13</v>
      </c>
    </row>
    <row r="1494" spans="1:2" x14ac:dyDescent="0.25">
      <c r="A1494" s="7" t="s">
        <v>8221</v>
      </c>
      <c r="B1494" s="7">
        <v>0</v>
      </c>
    </row>
    <row r="1495" spans="1:2" x14ac:dyDescent="0.25">
      <c r="A1495" s="7" t="s">
        <v>8221</v>
      </c>
      <c r="B1495" s="7">
        <v>6</v>
      </c>
    </row>
    <row r="1496" spans="1:2" x14ac:dyDescent="0.25">
      <c r="A1496" s="7" t="s">
        <v>8221</v>
      </c>
      <c r="B1496" s="7">
        <v>0</v>
      </c>
    </row>
    <row r="1497" spans="1:2" x14ac:dyDescent="0.25">
      <c r="A1497" s="7" t="s">
        <v>8221</v>
      </c>
      <c r="B1497" s="7">
        <v>1</v>
      </c>
    </row>
    <row r="1498" spans="1:2" x14ac:dyDescent="0.25">
      <c r="A1498" s="7" t="s">
        <v>8221</v>
      </c>
      <c r="B1498" s="7">
        <v>0</v>
      </c>
    </row>
    <row r="1499" spans="1:2" x14ac:dyDescent="0.25">
      <c r="A1499" s="7" t="s">
        <v>8221</v>
      </c>
      <c r="B1499" s="7">
        <v>12</v>
      </c>
    </row>
    <row r="1500" spans="1:2" x14ac:dyDescent="0.25">
      <c r="A1500" s="7" t="s">
        <v>8221</v>
      </c>
      <c r="B1500" s="7">
        <v>2</v>
      </c>
    </row>
    <row r="1501" spans="1:2" x14ac:dyDescent="0.25">
      <c r="A1501" s="7" t="s">
        <v>8221</v>
      </c>
      <c r="B1501" s="7">
        <v>6</v>
      </c>
    </row>
    <row r="1502" spans="1:2" x14ac:dyDescent="0.25">
      <c r="A1502" s="7" t="s">
        <v>8221</v>
      </c>
      <c r="B1502" s="7">
        <v>1</v>
      </c>
    </row>
    <row r="1503" spans="1:2" x14ac:dyDescent="0.25">
      <c r="A1503" s="7" t="s">
        <v>8221</v>
      </c>
      <c r="B1503" s="7">
        <v>1</v>
      </c>
    </row>
    <row r="1504" spans="1:2" x14ac:dyDescent="0.25">
      <c r="A1504" s="7" t="s">
        <v>8221</v>
      </c>
      <c r="B1504" s="7">
        <v>5</v>
      </c>
    </row>
    <row r="1505" spans="1:2" x14ac:dyDescent="0.25">
      <c r="A1505" s="7" t="s">
        <v>8221</v>
      </c>
      <c r="B1505" s="7">
        <v>0</v>
      </c>
    </row>
    <row r="1506" spans="1:2" x14ac:dyDescent="0.25">
      <c r="A1506" s="7" t="s">
        <v>8221</v>
      </c>
      <c r="B1506" s="7">
        <v>3</v>
      </c>
    </row>
    <row r="1507" spans="1:2" x14ac:dyDescent="0.25">
      <c r="A1507" s="7" t="s">
        <v>8221</v>
      </c>
      <c r="B1507" s="7">
        <v>8</v>
      </c>
    </row>
    <row r="1508" spans="1:2" x14ac:dyDescent="0.25">
      <c r="A1508" s="7" t="s">
        <v>8221</v>
      </c>
      <c r="B1508" s="7">
        <v>3</v>
      </c>
    </row>
    <row r="1509" spans="1:2" x14ac:dyDescent="0.25">
      <c r="A1509" s="7" t="s">
        <v>8221</v>
      </c>
      <c r="B1509" s="7">
        <v>8</v>
      </c>
    </row>
    <row r="1510" spans="1:2" x14ac:dyDescent="0.25">
      <c r="A1510" s="7" t="s">
        <v>8221</v>
      </c>
      <c r="B1510" s="7">
        <v>1</v>
      </c>
    </row>
    <row r="1511" spans="1:2" x14ac:dyDescent="0.25">
      <c r="A1511" s="7" t="s">
        <v>8221</v>
      </c>
      <c r="B1511" s="7">
        <v>4</v>
      </c>
    </row>
    <row r="1512" spans="1:2" x14ac:dyDescent="0.25">
      <c r="A1512" s="7" t="s">
        <v>8221</v>
      </c>
      <c r="B1512" s="7">
        <v>8</v>
      </c>
    </row>
    <row r="1513" spans="1:2" x14ac:dyDescent="0.25">
      <c r="A1513" s="7" t="s">
        <v>8221</v>
      </c>
      <c r="B1513" s="7">
        <v>1</v>
      </c>
    </row>
    <row r="1514" spans="1:2" x14ac:dyDescent="0.25">
      <c r="A1514" s="7" t="s">
        <v>8221</v>
      </c>
      <c r="B1514" s="7">
        <v>5</v>
      </c>
    </row>
    <row r="1515" spans="1:2" x14ac:dyDescent="0.25">
      <c r="A1515" s="7" t="s">
        <v>8221</v>
      </c>
      <c r="B1515" s="7">
        <v>0</v>
      </c>
    </row>
    <row r="1516" spans="1:2" x14ac:dyDescent="0.25">
      <c r="A1516" s="7" t="s">
        <v>8221</v>
      </c>
      <c r="B1516" s="7">
        <v>0</v>
      </c>
    </row>
    <row r="1517" spans="1:2" x14ac:dyDescent="0.25">
      <c r="A1517" s="7" t="s">
        <v>8221</v>
      </c>
      <c r="B1517" s="7">
        <v>1</v>
      </c>
    </row>
    <row r="1518" spans="1:2" x14ac:dyDescent="0.25">
      <c r="A1518" s="7" t="s">
        <v>8221</v>
      </c>
      <c r="B1518" s="7">
        <v>0</v>
      </c>
    </row>
    <row r="1519" spans="1:2" x14ac:dyDescent="0.25">
      <c r="A1519" s="7" t="s">
        <v>8221</v>
      </c>
      <c r="B1519" s="7">
        <v>0</v>
      </c>
    </row>
    <row r="1520" spans="1:2" x14ac:dyDescent="0.25">
      <c r="A1520" s="7" t="s">
        <v>8221</v>
      </c>
      <c r="B1520" s="7">
        <v>6</v>
      </c>
    </row>
    <row r="1521" spans="1:2" x14ac:dyDescent="0.25">
      <c r="A1521" s="7" t="s">
        <v>8221</v>
      </c>
      <c r="B1521" s="7">
        <v>6</v>
      </c>
    </row>
    <row r="1522" spans="1:2" x14ac:dyDescent="0.25">
      <c r="A1522" s="7" t="s">
        <v>8221</v>
      </c>
      <c r="B1522" s="7">
        <v>14</v>
      </c>
    </row>
    <row r="1523" spans="1:2" x14ac:dyDescent="0.25">
      <c r="A1523" s="7" t="s">
        <v>8221</v>
      </c>
      <c r="B1523" s="7">
        <v>6</v>
      </c>
    </row>
    <row r="1524" spans="1:2" x14ac:dyDescent="0.25">
      <c r="A1524" s="7" t="s">
        <v>8221</v>
      </c>
      <c r="B1524" s="7">
        <v>33</v>
      </c>
    </row>
    <row r="1525" spans="1:2" x14ac:dyDescent="0.25">
      <c r="A1525" s="7" t="s">
        <v>8221</v>
      </c>
      <c r="B1525" s="7">
        <v>4</v>
      </c>
    </row>
    <row r="1526" spans="1:2" x14ac:dyDescent="0.25">
      <c r="A1526" s="7" t="s">
        <v>8221</v>
      </c>
      <c r="B1526" s="7">
        <v>1</v>
      </c>
    </row>
    <row r="1527" spans="1:2" x14ac:dyDescent="0.25">
      <c r="A1527" s="7" t="s">
        <v>8221</v>
      </c>
      <c r="B1527" s="7">
        <v>0</v>
      </c>
    </row>
    <row r="1528" spans="1:2" x14ac:dyDescent="0.25">
      <c r="A1528" s="7" t="s">
        <v>8221</v>
      </c>
      <c r="B1528" s="7">
        <v>6</v>
      </c>
    </row>
    <row r="1529" spans="1:2" x14ac:dyDescent="0.25">
      <c r="A1529" s="7" t="s">
        <v>8221</v>
      </c>
      <c r="B1529" s="7">
        <v>6</v>
      </c>
    </row>
    <row r="1530" spans="1:2" x14ac:dyDescent="0.25">
      <c r="A1530" s="7" t="s">
        <v>8221</v>
      </c>
      <c r="B1530" s="7">
        <v>1</v>
      </c>
    </row>
    <row r="1531" spans="1:2" x14ac:dyDescent="0.25">
      <c r="A1531" s="7" t="s">
        <v>8221</v>
      </c>
      <c r="B1531" s="7">
        <v>3</v>
      </c>
    </row>
  </sheetData>
  <sortState xmlns:xlrd2="http://schemas.microsoft.com/office/spreadsheetml/2017/richdata2" ref="A2:B1531">
    <sortCondition sortBy="cellColor" ref="A2:A1531" dxfId="20"/>
  </sortState>
  <conditionalFormatting sqref="A1:A1048576">
    <cfRule type="containsText" dxfId="19" priority="1" operator="containsText" text="live">
      <formula>NOT(ISERROR(SEARCH("live",A1)))</formula>
    </cfRule>
    <cfRule type="containsText" dxfId="18" priority="2" operator="containsText" text="live">
      <formula>NOT(ISERROR(SEARCH("live",A1)))</formula>
    </cfRule>
    <cfRule type="containsText" dxfId="17" priority="3" operator="containsText" text="cancel">
      <formula>NOT(ISERROR(SEARCH("cancel",A1)))</formula>
    </cfRule>
    <cfRule type="containsText" dxfId="16" priority="4" operator="containsText" text="failed">
      <formula>NOT(ISERROR(SEARCH("failed",A1)))</formula>
    </cfRule>
    <cfRule type="containsText" dxfId="15" priority="5" operator="containsText" text="cancel">
      <formula>NOT(ISERROR(SEARCH("cancel",A1)))</formula>
    </cfRule>
    <cfRule type="containsText" dxfId="14" priority="6" operator="containsText" text="live">
      <formula>NOT(ISERROR(SEARCH("live",A1)))</formula>
    </cfRule>
    <cfRule type="containsText" dxfId="13" priority="7" operator="containsText" text="live">
      <formula>NOT(ISERROR(SEARCH("live",A1)))</formula>
    </cfRule>
    <cfRule type="containsText" dxfId="12" priority="8" operator="containsText" text="failed">
      <formula>NOT(ISERROR(SEARCH("failed",A1)))</formula>
    </cfRule>
    <cfRule type="containsText" dxfId="11" priority="9" operator="containsText" text="successful">
      <formula>NOT(ISERROR(SEARCH("successful",A1)))</formula>
    </cfRule>
    <cfRule type="expression" dxfId="10" priority="10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C22F7-C752-6D40-B3E7-3B977DB5CA8F}">
  <dimension ref="A1:C7"/>
  <sheetViews>
    <sheetView zoomScale="120" zoomScaleNormal="120" workbookViewId="0">
      <selection sqref="A1:C7"/>
    </sheetView>
  </sheetViews>
  <sheetFormatPr baseColWidth="10" defaultColWidth="19.33203125" defaultRowHeight="21" x14ac:dyDescent="0.25"/>
  <cols>
    <col min="1" max="1" width="20.33203125" style="21" customWidth="1"/>
    <col min="2" max="3" width="19.33203125" style="24"/>
    <col min="4" max="16384" width="19.33203125" style="21"/>
  </cols>
  <sheetData>
    <row r="1" spans="1:3" x14ac:dyDescent="0.25">
      <c r="B1" s="22" t="s">
        <v>8394</v>
      </c>
      <c r="C1" s="22" t="s">
        <v>8395</v>
      </c>
    </row>
    <row r="2" spans="1:3" x14ac:dyDescent="0.25">
      <c r="A2" s="23" t="s">
        <v>8388</v>
      </c>
      <c r="B2" s="24">
        <f>AVERAGE('Bonus Stats Successes'!B:B)</f>
        <v>194.42517162471395</v>
      </c>
      <c r="C2" s="24">
        <f>AVERAGE('Bonus Stats Failures'!B:B)</f>
        <v>17.709803921568628</v>
      </c>
    </row>
    <row r="3" spans="1:3" x14ac:dyDescent="0.25">
      <c r="A3" s="23" t="s">
        <v>8389</v>
      </c>
      <c r="B3" s="24">
        <f>MEDIAN('Bonus Stats Successes'!B:B)</f>
        <v>62</v>
      </c>
      <c r="C3" s="24">
        <f>MEDIAN('Bonus Stats Failures'!B:B)</f>
        <v>4</v>
      </c>
    </row>
    <row r="4" spans="1:3" x14ac:dyDescent="0.25">
      <c r="A4" s="23" t="s">
        <v>8390</v>
      </c>
      <c r="B4" s="24">
        <f>MIN('Bonus Stats Successes'!B:B)</f>
        <v>1</v>
      </c>
      <c r="C4" s="24">
        <f>MIN('Bonus Stats Failures'!B:B)</f>
        <v>0</v>
      </c>
    </row>
    <row r="5" spans="1:3" x14ac:dyDescent="0.25">
      <c r="A5" s="23" t="s">
        <v>8391</v>
      </c>
      <c r="B5" s="24">
        <f>MAX('Bonus Stats Successes'!B:B)</f>
        <v>26457</v>
      </c>
      <c r="C5" s="24">
        <f>MAX('Bonus Stats Failures'!B:B)</f>
        <v>1293</v>
      </c>
    </row>
    <row r="6" spans="1:3" x14ac:dyDescent="0.25">
      <c r="A6" s="23" t="s">
        <v>8392</v>
      </c>
      <c r="B6" s="24">
        <f>_xlfn.VAR.P('Bonus Stats Successes'!B:B)</f>
        <v>712840.9867348104</v>
      </c>
      <c r="C6" s="24">
        <f>_xlfn.VAR.P('Bonus Stats Failures'!B:B)</f>
        <v>3773.2216685890044</v>
      </c>
    </row>
    <row r="7" spans="1:3" x14ac:dyDescent="0.25">
      <c r="A7" s="23" t="s">
        <v>8393</v>
      </c>
      <c r="B7" s="24">
        <f>_xlfn.STDEV.P('Bonus Stats Successes'!B:B)</f>
        <v>844.29910975602149</v>
      </c>
      <c r="C7" s="24">
        <f>_xlfn.STDEV.P('Bonus Stats Failures'!B:B)</f>
        <v>61.426555076684906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Pivot_State</vt:lpstr>
      <vt:lpstr>Pivot_Stacked</vt:lpstr>
      <vt:lpstr>Pivot_Date</vt:lpstr>
      <vt:lpstr>Bonus</vt:lpstr>
      <vt:lpstr>Bonus Stats Successes</vt:lpstr>
      <vt:lpstr>Bonus Stats Failures</vt:lpstr>
      <vt:lpstr>Bonus Stats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Muscanell</cp:lastModifiedBy>
  <dcterms:created xsi:type="dcterms:W3CDTF">2017-04-20T15:17:24Z</dcterms:created>
  <dcterms:modified xsi:type="dcterms:W3CDTF">2020-09-10T02:10:12Z</dcterms:modified>
</cp:coreProperties>
</file>