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showInkAnnotation="0" autoCompressPictures="0"/>
  <bookViews>
    <workbookView xWindow="0" yWindow="0" windowWidth="32000" windowHeight="19480" tabRatio="500"/>
  </bookViews>
  <sheets>
    <sheet name="distinct_mrn_note_id_stats.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37" i="1" l="1"/>
  <c r="E6" i="1"/>
  <c r="H6" i="1"/>
  <c r="H17" i="1"/>
  <c r="E5" i="1"/>
  <c r="H5" i="1"/>
  <c r="H10" i="1"/>
  <c r="E10" i="1"/>
  <c r="E15" i="1"/>
  <c r="H15" i="1"/>
  <c r="E13" i="1"/>
  <c r="H13" i="1"/>
  <c r="E12" i="1"/>
  <c r="H12" i="1"/>
  <c r="E14" i="1"/>
  <c r="H14" i="1"/>
  <c r="E19" i="1"/>
  <c r="H19" i="1"/>
  <c r="H25" i="1"/>
  <c r="E25" i="1"/>
  <c r="H4" i="1"/>
  <c r="E4" i="1"/>
  <c r="H18" i="1"/>
  <c r="E18" i="1"/>
  <c r="H16" i="1"/>
  <c r="E16" i="1"/>
  <c r="H3" i="1"/>
  <c r="E3" i="1"/>
  <c r="H8" i="1"/>
  <c r="E8" i="1"/>
  <c r="H11" i="1"/>
  <c r="E11" i="1"/>
  <c r="H20" i="1"/>
  <c r="E20" i="1"/>
  <c r="H7" i="1"/>
  <c r="E7" i="1"/>
  <c r="H9" i="1"/>
  <c r="E9" i="1"/>
  <c r="E17" i="1"/>
</calcChain>
</file>

<file path=xl/sharedStrings.xml><?xml version="1.0" encoding="utf-8"?>
<sst xmlns="http://schemas.openxmlformats.org/spreadsheetml/2006/main" count="54" uniqueCount="51">
  <si>
    <t>expanded search terms</t>
  </si>
  <si>
    <t>potential_marginal_count</t>
  </si>
  <si>
    <t>ascites</t>
  </si>
  <si>
    <t>basilar</t>
  </si>
  <si>
    <t>( basillar OR basiliar OR basalar ) NOT basilar</t>
  </si>
  <si>
    <t>chalazion</t>
  </si>
  <si>
    <t>( chalzion OR chelazion ) NOT chalazion</t>
  </si>
  <si>
    <t>chlamydia</t>
  </si>
  <si>
    <t>( clamydia OR chlamidia OR chamydia OR chlmydia OR chylamydia OR chlamdia OR chlamycia OR chlymydia OR chlaymydia OR chlamyia OR chlamydi OR chlyamydia OR chalamydia OR chlaydia OR chlamyda OR chlaymdia OR chalmydia OR chlymidia OR chlamyida OR chlymadia OR chlamidya OR chlamdyia OR chlmaydia OR chlaymidia OR chlymdia OR chylamdia OR chlamyd OR chylamidia ) NOT chlamydia</t>
  </si>
  <si>
    <t>cirrhosis</t>
  </si>
  <si>
    <t>( cirrhoses OR cirhosis OR cirrohosis OR cirrosis OR cirrhosi OR cirrrhosis OR chirrhosis OR cirrhois OR cirhhosis OR cirrhoisis OR cirrhossis OR dirrhosis OR cirrohsis OR chirrosis OR cirhossis OR cirrohis OR cirrohisis ) NOT cirrhosis</t>
  </si>
  <si>
    <t>paroxysmal</t>
  </si>
  <si>
    <t>( paroxsysmal OR paroxymal OR paroxysml OR paroxismal OR parosysmal OR paraxysmal OR paroxsmal OR paroxsymal OR paroxysysmal ) NOT paroxysmal</t>
  </si>
  <si>
    <t>seborrheic</t>
  </si>
  <si>
    <t>( seborrhoeic OR seborrhoic OR seborrhic OR seborheic OR seborrheica OR sebborrheic OR seborreic OR seborrhetic OR sebhorrheic OR seborrehic OR sebborheic OR sebhorreic OR seborric OR seborrhiec OR sebhoreic ) NOT seborrheic</t>
  </si>
  <si>
    <t>serotonin</t>
  </si>
  <si>
    <t>( seritonin OR seretonin OR seratonin OR serotinin OR sertonin OR serontonin OR serotonine ) NOT serotonin</t>
  </si>
  <si>
    <t>abdomen</t>
  </si>
  <si>
    <t>( abdomin OR abdoment OR abomen OR adomen OR abdoman OR abdmen OR abdonmen OR abdomina OR abodmen OR adbomen) NOT abdomen</t>
  </si>
  <si>
    <t>anesthesia</t>
  </si>
  <si>
    <t>( anaesthesia OR anethesia OR anasthesia OR anesthsia OR anestheia OR aneshesia OR anesthisia OR andesthesia OR aesthesia OR anestesia OR anesethesia OR anesthetia OR anesthesa OR ansesthesia OR anesathesia OR anestheisa OR anesthia OR aneshtesia OR anesethsia OR ansethesia OR anathesia OR anthesia OR anethsia OR anethesisa ) NOT anesthesia</t>
  </si>
  <si>
    <t>aneurysm</t>
  </si>
  <si>
    <t>( aneurism OR anerysm OR anurysm OR anneurysm OR aneurym OR aneurysym OR aneuryism OR aneuysm OR aneusysm OR aneursysm OR aneyrysm OR aneurys OR aneursm OR anerurysm OR aneurysum OR aneurysim OR aeurysm OR ameurysm OR annurysm OR aneurysn OR anuerysm OR aneursym OR anurism OR aneury OR aneuryms OR aneuyrsm OR aneruysm) NOT aneurysm</t>
  </si>
  <si>
    <t>blepharoplasty</t>
  </si>
  <si>
    <t>( blephroplasty OR blephoroplasty OR blepharoplasy OR blepheroplasty OR blephanoplasty OR blepharoplaty OR blepharoplast OR blepharplasty OR bletharoplasty OR blephoplasty OR belpharoplasty OR bhlepheroplasty OR blephoraplasty OR blefaroplasty OR blephorplasty) NOT blepharoplasty</t>
  </si>
  <si>
    <t>color</t>
  </si>
  <si>
    <t>dysfunction</t>
  </si>
  <si>
    <t>( disfunction OR dysfuntion OR dysfuction OR dyfunction OR dysfuncion OR dysfnction OR dysunction OR dysfuncton OR dyusfunction OR dysnfunction OR dysfunctin OR dysfunctio OR dysfucntion OR dysfunciton OR disfuction OR dsyfunction OR dysfunctino OR disfuntion OR dysfuncti OR dysfuntcion  ) NOT dysfunction</t>
  </si>
  <si>
    <t>glioblastoma</t>
  </si>
  <si>
    <t>( gliobastoma OR gioblastoma OR glioblastome OR glioblatoma OR gliblastoma ) NOT glioblastoma</t>
  </si>
  <si>
    <t>oophorectomy</t>
  </si>
  <si>
    <t>( oopherectomy OR oophrectomy OR ophorectomy OR ooporectomy OR oohorectomy OR oophorectmy OR oophorectom OR oopharectomy OR oophorctomy OR oophorecomy OR oorphorectomy OR ooophorectomy OR oophoectomy OR oophoreectomy OR oophorectemy OR oophoretomy OR oophorectomyv OR oophoerectomy OR opherectomy OR oopherctomy OR oophorotomy OR oophectomy OR ophrectomy OR ooperectomy OR oophorecotmy OR oophoerctomy OR oohporectomy OR oophroectomy OR oopheectomy OR oopherectemy ) NOT oophorectomy</t>
  </si>
  <si>
    <t>pancreatitis</t>
  </si>
  <si>
    <t>warfarin</t>
  </si>
  <si>
    <t>( warfain OR warfarn OR warafarin OR wararin OR wafarin OR warfaron OR warrfarin OR warfatin OR warfrin OR warafin OR warfin OR warfarni  OR warfairn OR warafrin ) NOT warfarin</t>
  </si>
  <si>
    <t>mrn</t>
  </si>
  <si>
    <t>note_id</t>
  </si>
  <si>
    <t>( pancreatits OR pancreaitis OR pancreatitits OR pancreatitic OR pancretitis OR pancratitis OR pancreatitus OR pancreatiis OR pancreatiitis OR pacreatitis OR pancareatitis OR ancreatitis OR pancretatitis OR pancreattis OR panreatitis OR pancreatittis OR pancreatisis OR pancreartitis OR panceatitis OR pancreastitis OR pancreatis OR pnacreatitis OR pancreatiits OR panceratitis OR pancraetitis) NOT pancreatitis</t>
  </si>
  <si>
    <t>( colour OR colr ) NOT color</t>
  </si>
  <si>
    <t>( ascities OR ascitis OR asites OR scites OR asicites OR asciites OR asictes OR asities ) NOT ascites</t>
  </si>
  <si>
    <t>dropped because overlap between abdominal stem and abdomin misspelling</t>
  </si>
  <si>
    <t>( murmer OR mumur OR murmu OR murmmur OR murmus OR mutmur OR murmor OR mrmur OR mummur OR murur OR murmru OR murmers OR mumurs OR mummer OR murm OR mrumur ) NOT murmur</t>
  </si>
  <si>
    <t>murmur</t>
  </si>
  <si>
    <t>Term</t>
  </si>
  <si>
    <t>Distinct Base Query Count</t>
  </si>
  <si>
    <t>Expansion Contribution Distinct Count</t>
  </si>
  <si>
    <t>Recall Increase (%)</t>
  </si>
  <si>
    <t>Base Query Distinct Count</t>
  </si>
  <si>
    <t>PATIENTS</t>
  </si>
  <si>
    <t>NOTES</t>
  </si>
  <si>
    <t>Expansion Terms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</si>
</sst>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8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2" fontId="0" fillId="0" borderId="0" xfId="0" applyNumberFormat="1"/>
    <xf numFmtId="0" fontId="0" fillId="0" borderId="0" xfId="0" applyNumberFormat="1" applyAlignment="1">
      <alignment wrapText="1"/>
    </xf>
    <xf numFmtId="0" fontId="0" fillId="0" borderId="0" xfId="0" applyAlignment="1">
      <alignment horizontal="center" vertical="center"/>
    </xf>
    <xf numFmtId="0" fontId="0" fillId="0" borderId="0" xfId="0" applyAlignment="1">
      <alignment horizontal="center"/>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workbookViewId="0">
      <selection activeCell="J31" sqref="J31"/>
    </sheetView>
  </sheetViews>
  <sheetFormatPr baseColWidth="10" defaultRowHeight="15" x14ac:dyDescent="0"/>
  <cols>
    <col min="1" max="2" width="18.1640625" customWidth="1"/>
    <col min="3" max="3" width="13.1640625" customWidth="1"/>
    <col min="4" max="4" width="12.1640625" customWidth="1"/>
    <col min="5" max="5" width="10.83203125" style="1"/>
    <col min="7" max="7" width="12.83203125" customWidth="1"/>
    <col min="8" max="8" width="10.83203125" style="1"/>
    <col min="10" max="10" width="35.6640625" customWidth="1"/>
  </cols>
  <sheetData>
    <row r="1" spans="1:13">
      <c r="C1" s="4" t="s">
        <v>48</v>
      </c>
      <c r="D1" s="4"/>
      <c r="E1" s="4"/>
      <c r="F1" s="3" t="s">
        <v>49</v>
      </c>
      <c r="G1" s="3"/>
      <c r="H1" s="3"/>
      <c r="K1" t="s">
        <v>35</v>
      </c>
      <c r="M1" t="s">
        <v>36</v>
      </c>
    </row>
    <row r="2" spans="1:13" s="2" customFormat="1" ht="60">
      <c r="A2" s="2" t="s">
        <v>43</v>
      </c>
      <c r="B2" s="2" t="s">
        <v>50</v>
      </c>
      <c r="C2" s="2" t="s">
        <v>47</v>
      </c>
      <c r="D2" s="2" t="s">
        <v>45</v>
      </c>
      <c r="E2" s="2" t="s">
        <v>46</v>
      </c>
      <c r="F2" s="2" t="s">
        <v>44</v>
      </c>
      <c r="G2" s="2" t="s">
        <v>45</v>
      </c>
      <c r="H2" s="2" t="s">
        <v>46</v>
      </c>
      <c r="J2" s="2" t="s">
        <v>0</v>
      </c>
      <c r="K2" s="2" t="s">
        <v>1</v>
      </c>
      <c r="M2" s="2" t="s">
        <v>1</v>
      </c>
    </row>
    <row r="3" spans="1:13">
      <c r="A3" t="s">
        <v>25</v>
      </c>
      <c r="B3">
        <v>2</v>
      </c>
      <c r="C3">
        <v>863560</v>
      </c>
      <c r="D3">
        <v>516</v>
      </c>
      <c r="E3" s="1">
        <f>(D3/C3)*100</f>
        <v>5.9752651813423499E-2</v>
      </c>
      <c r="F3">
        <v>3231399</v>
      </c>
      <c r="G3">
        <v>3670</v>
      </c>
      <c r="H3" s="1">
        <f>(G3/F3)*100</f>
        <v>0.11357309945320897</v>
      </c>
      <c r="J3" t="s">
        <v>38</v>
      </c>
      <c r="K3">
        <v>2863</v>
      </c>
      <c r="M3">
        <v>3670</v>
      </c>
    </row>
    <row r="4" spans="1:13">
      <c r="A4" t="s">
        <v>19</v>
      </c>
      <c r="B4">
        <v>24</v>
      </c>
      <c r="C4">
        <v>746360</v>
      </c>
      <c r="D4">
        <v>1746</v>
      </c>
      <c r="E4" s="1">
        <f>(D4/C4)*100</f>
        <v>0.23393536631116352</v>
      </c>
      <c r="F4">
        <v>4327389</v>
      </c>
      <c r="G4">
        <v>14792</v>
      </c>
      <c r="H4" s="1">
        <f>(G4/F4)*100</f>
        <v>0.34182274808204205</v>
      </c>
      <c r="J4" t="s">
        <v>20</v>
      </c>
      <c r="K4">
        <v>11791</v>
      </c>
      <c r="M4">
        <v>14792</v>
      </c>
    </row>
    <row r="5" spans="1:13">
      <c r="A5" t="s">
        <v>3</v>
      </c>
      <c r="B5">
        <v>3</v>
      </c>
      <c r="C5">
        <v>67192</v>
      </c>
      <c r="D5">
        <v>186</v>
      </c>
      <c r="E5" s="1">
        <f>(D5/C5)*100</f>
        <v>0.27681866888915346</v>
      </c>
      <c r="F5">
        <v>216205</v>
      </c>
      <c r="G5">
        <v>1144</v>
      </c>
      <c r="H5" s="1">
        <f>(G5/F5)*100</f>
        <v>0.52912744848639015</v>
      </c>
      <c r="J5" t="s">
        <v>4</v>
      </c>
      <c r="K5">
        <v>618</v>
      </c>
      <c r="M5">
        <v>1144</v>
      </c>
    </row>
    <row r="6" spans="1:13">
      <c r="A6" t="s">
        <v>42</v>
      </c>
      <c r="B6">
        <v>16</v>
      </c>
      <c r="C6">
        <v>1486260</v>
      </c>
      <c r="D6">
        <v>5949</v>
      </c>
      <c r="E6" s="1">
        <f>(D6/C6)*100</f>
        <v>0.40026644059585803</v>
      </c>
      <c r="F6">
        <v>13459312</v>
      </c>
      <c r="G6">
        <v>107616</v>
      </c>
      <c r="H6" s="1">
        <f>(G6/F6)*100</f>
        <v>0.79956538640310881</v>
      </c>
      <c r="J6" t="s">
        <v>41</v>
      </c>
      <c r="K6">
        <v>57124</v>
      </c>
      <c r="M6">
        <v>107616</v>
      </c>
    </row>
    <row r="7" spans="1:13">
      <c r="A7" t="s">
        <v>32</v>
      </c>
      <c r="B7">
        <v>25</v>
      </c>
      <c r="C7">
        <v>122113</v>
      </c>
      <c r="D7">
        <v>576</v>
      </c>
      <c r="E7" s="1">
        <f>(D7/C7)*100</f>
        <v>0.47169425040740948</v>
      </c>
      <c r="F7">
        <v>952737</v>
      </c>
      <c r="G7">
        <v>6099</v>
      </c>
      <c r="H7" s="1">
        <f>(G7/F7)*100</f>
        <v>0.64015567779985449</v>
      </c>
      <c r="J7" t="s">
        <v>37</v>
      </c>
      <c r="K7">
        <v>3233</v>
      </c>
      <c r="M7">
        <v>6099</v>
      </c>
    </row>
    <row r="8" spans="1:13">
      <c r="A8" t="s">
        <v>26</v>
      </c>
      <c r="B8">
        <v>20</v>
      </c>
      <c r="C8">
        <v>461569</v>
      </c>
      <c r="D8">
        <v>2256</v>
      </c>
      <c r="E8" s="1">
        <f>(D8/C8)*100</f>
        <v>0.48876765987317172</v>
      </c>
      <c r="F8">
        <v>1743383</v>
      </c>
      <c r="G8">
        <v>13820</v>
      </c>
      <c r="H8" s="1">
        <f>(G8/F8)*100</f>
        <v>0.79271164167598274</v>
      </c>
      <c r="J8" t="s">
        <v>27</v>
      </c>
      <c r="K8">
        <v>8861</v>
      </c>
      <c r="M8">
        <v>13820</v>
      </c>
    </row>
    <row r="9" spans="1:13">
      <c r="A9" t="s">
        <v>33</v>
      </c>
      <c r="B9">
        <v>14</v>
      </c>
      <c r="C9">
        <v>110666</v>
      </c>
      <c r="D9">
        <v>598</v>
      </c>
      <c r="E9" s="1">
        <f>(D9/C9)*100</f>
        <v>0.54036470099217471</v>
      </c>
      <c r="F9">
        <v>1540921</v>
      </c>
      <c r="G9">
        <v>4321</v>
      </c>
      <c r="H9" s="1">
        <f>(G9/F9)*100</f>
        <v>0.28041671182364314</v>
      </c>
      <c r="J9" t="s">
        <v>34</v>
      </c>
      <c r="K9">
        <v>3233</v>
      </c>
      <c r="M9">
        <v>4321</v>
      </c>
    </row>
    <row r="10" spans="1:13">
      <c r="A10" t="s">
        <v>5</v>
      </c>
      <c r="B10">
        <v>2</v>
      </c>
      <c r="C10">
        <v>5661</v>
      </c>
      <c r="D10">
        <v>46</v>
      </c>
      <c r="E10" s="1">
        <f>(D10/C10)*100</f>
        <v>0.81257728316551836</v>
      </c>
      <c r="F10">
        <v>13623</v>
      </c>
      <c r="G10">
        <v>92</v>
      </c>
      <c r="H10" s="1">
        <f>(G10/F10)*100</f>
        <v>0.67532848858548045</v>
      </c>
      <c r="J10" t="s">
        <v>6</v>
      </c>
      <c r="K10">
        <v>76</v>
      </c>
      <c r="M10">
        <v>92</v>
      </c>
    </row>
    <row r="11" spans="1:13">
      <c r="A11" t="s">
        <v>28</v>
      </c>
      <c r="B11">
        <v>5</v>
      </c>
      <c r="C11">
        <v>1832</v>
      </c>
      <c r="D11">
        <v>16</v>
      </c>
      <c r="E11" s="1">
        <f>(D11/C11)*100</f>
        <v>0.87336244541484709</v>
      </c>
      <c r="F11">
        <v>20358</v>
      </c>
      <c r="G11">
        <v>229</v>
      </c>
      <c r="H11" s="1">
        <f>(G11/F11)*100</f>
        <v>1.1248649179683663</v>
      </c>
      <c r="J11" t="s">
        <v>29</v>
      </c>
      <c r="K11">
        <v>121</v>
      </c>
      <c r="M11">
        <v>229</v>
      </c>
    </row>
    <row r="12" spans="1:13">
      <c r="A12" t="s">
        <v>11</v>
      </c>
      <c r="B12">
        <v>9</v>
      </c>
      <c r="C12">
        <v>107698</v>
      </c>
      <c r="D12">
        <v>1000</v>
      </c>
      <c r="E12" s="1">
        <f>(D12/C12)*100</f>
        <v>0.92852234953295332</v>
      </c>
      <c r="F12">
        <v>519097</v>
      </c>
      <c r="G12">
        <v>7239</v>
      </c>
      <c r="H12" s="1">
        <f>(G12/F12)*100</f>
        <v>1.3945370518419486</v>
      </c>
      <c r="J12" t="s">
        <v>12</v>
      </c>
      <c r="K12">
        <v>3570</v>
      </c>
      <c r="M12">
        <v>7239</v>
      </c>
    </row>
    <row r="13" spans="1:13">
      <c r="A13" t="s">
        <v>9</v>
      </c>
      <c r="B13">
        <v>17</v>
      </c>
      <c r="C13">
        <v>30938</v>
      </c>
      <c r="D13">
        <v>401</v>
      </c>
      <c r="E13" s="1">
        <f>(D13/C13)*100</f>
        <v>1.2961406684336416</v>
      </c>
      <c r="F13">
        <v>371264</v>
      </c>
      <c r="G13">
        <v>6795</v>
      </c>
      <c r="H13" s="1">
        <f>(G13/F13)*100</f>
        <v>1.8302340113773488</v>
      </c>
      <c r="J13" t="s">
        <v>10</v>
      </c>
      <c r="K13">
        <v>2045</v>
      </c>
      <c r="M13">
        <v>6795</v>
      </c>
    </row>
    <row r="14" spans="1:13">
      <c r="A14" t="s">
        <v>13</v>
      </c>
      <c r="B14">
        <v>15</v>
      </c>
      <c r="C14">
        <v>78105</v>
      </c>
      <c r="D14">
        <v>1065</v>
      </c>
      <c r="E14" s="1">
        <f>(D14/C14)*100</f>
        <v>1.3635490685615517</v>
      </c>
      <c r="F14">
        <v>254442</v>
      </c>
      <c r="G14">
        <v>5289</v>
      </c>
      <c r="H14" s="1">
        <f>(G14/F14)*100</f>
        <v>2.0786662579291155</v>
      </c>
      <c r="J14" t="s">
        <v>14</v>
      </c>
      <c r="K14">
        <v>2569</v>
      </c>
      <c r="M14">
        <v>5289</v>
      </c>
    </row>
    <row r="15" spans="1:13">
      <c r="A15" t="s">
        <v>7</v>
      </c>
      <c r="B15">
        <v>28</v>
      </c>
      <c r="C15">
        <v>184920</v>
      </c>
      <c r="D15">
        <v>2922</v>
      </c>
      <c r="E15" s="1">
        <f>(D15/C15)*100</f>
        <v>1.5801427644386763</v>
      </c>
      <c r="F15">
        <v>450634</v>
      </c>
      <c r="G15">
        <v>13447</v>
      </c>
      <c r="H15" s="1">
        <f>(G15/F15)*100</f>
        <v>2.9840180723158927</v>
      </c>
      <c r="J15" t="s">
        <v>8</v>
      </c>
      <c r="K15">
        <v>9485</v>
      </c>
      <c r="M15">
        <v>13447</v>
      </c>
    </row>
    <row r="16" spans="1:13">
      <c r="A16" t="s">
        <v>23</v>
      </c>
      <c r="B16">
        <v>15</v>
      </c>
      <c r="C16">
        <v>8268</v>
      </c>
      <c r="D16">
        <v>237</v>
      </c>
      <c r="E16" s="1">
        <f>(D16/C16)*100</f>
        <v>2.8664731494920175</v>
      </c>
      <c r="F16">
        <v>46134</v>
      </c>
      <c r="G16">
        <v>1620</v>
      </c>
      <c r="H16" s="1">
        <f>(G16/F16)*100</f>
        <v>3.5115099492781896</v>
      </c>
      <c r="J16" t="s">
        <v>24</v>
      </c>
      <c r="K16">
        <v>605</v>
      </c>
      <c r="M16">
        <v>1620</v>
      </c>
    </row>
    <row r="17" spans="1:15">
      <c r="A17" t="s">
        <v>2</v>
      </c>
      <c r="B17">
        <v>8</v>
      </c>
      <c r="C17">
        <v>50290</v>
      </c>
      <c r="D17">
        <v>2097</v>
      </c>
      <c r="E17" s="1">
        <f>(D17/C17)*100</f>
        <v>4.1698150725790413</v>
      </c>
      <c r="F17">
        <v>415881</v>
      </c>
      <c r="G17">
        <v>11745</v>
      </c>
      <c r="H17" s="1">
        <f>(G17/F17)*100</f>
        <v>2.8241251704213464</v>
      </c>
      <c r="J17" t="s">
        <v>39</v>
      </c>
      <c r="K17">
        <v>5128</v>
      </c>
      <c r="M17">
        <v>11745</v>
      </c>
    </row>
    <row r="18" spans="1:15">
      <c r="A18" t="s">
        <v>21</v>
      </c>
      <c r="B18">
        <v>27</v>
      </c>
      <c r="C18">
        <v>124172</v>
      </c>
      <c r="D18">
        <v>7371</v>
      </c>
      <c r="E18" s="1">
        <f>(D18/C18)*100</f>
        <v>5.9361208646071573</v>
      </c>
      <c r="F18">
        <v>603187</v>
      </c>
      <c r="G18">
        <v>75360</v>
      </c>
      <c r="H18" s="1">
        <f>(G18/F18)*100</f>
        <v>12.493637959704039</v>
      </c>
      <c r="J18" t="s">
        <v>22</v>
      </c>
      <c r="K18">
        <v>16782</v>
      </c>
      <c r="M18">
        <v>75360</v>
      </c>
    </row>
    <row r="19" spans="1:15">
      <c r="A19" t="s">
        <v>15</v>
      </c>
      <c r="B19">
        <v>7</v>
      </c>
      <c r="C19">
        <v>20307</v>
      </c>
      <c r="D19">
        <v>1259</v>
      </c>
      <c r="E19" s="1">
        <f>(D19/C19)*100</f>
        <v>6.199832570049737</v>
      </c>
      <c r="F19">
        <v>55992</v>
      </c>
      <c r="G19">
        <v>3530</v>
      </c>
      <c r="H19" s="1">
        <f>(G19/F19)*100</f>
        <v>6.3044720674382049</v>
      </c>
      <c r="J19" t="s">
        <v>16</v>
      </c>
      <c r="K19">
        <v>1952</v>
      </c>
      <c r="M19">
        <v>3530</v>
      </c>
    </row>
    <row r="20" spans="1:15">
      <c r="A20" t="s">
        <v>30</v>
      </c>
      <c r="B20">
        <v>30</v>
      </c>
      <c r="C20">
        <v>45079</v>
      </c>
      <c r="D20">
        <v>2839</v>
      </c>
      <c r="E20" s="1">
        <f>(D20/C20)*100</f>
        <v>6.2978326937154776</v>
      </c>
      <c r="F20">
        <v>317165</v>
      </c>
      <c r="G20">
        <v>28961</v>
      </c>
      <c r="H20" s="1">
        <f>(G20/F20)*100</f>
        <v>9.1312093074582634</v>
      </c>
      <c r="J20" t="s">
        <v>31</v>
      </c>
      <c r="K20">
        <v>8714</v>
      </c>
      <c r="M20">
        <v>28961</v>
      </c>
    </row>
    <row r="25" spans="1:15">
      <c r="A25" t="s">
        <v>17</v>
      </c>
      <c r="B25">
        <v>10</v>
      </c>
      <c r="C25">
        <v>1436820</v>
      </c>
      <c r="D25">
        <v>181956</v>
      </c>
      <c r="E25" s="1">
        <f>(D25/C25)*100</f>
        <v>12.663799223284755</v>
      </c>
      <c r="F25">
        <v>13092668</v>
      </c>
      <c r="G25">
        <v>4794534</v>
      </c>
      <c r="H25" s="1">
        <f>(G25/F25)*100</f>
        <v>36.619992197159512</v>
      </c>
      <c r="J25" t="s">
        <v>18</v>
      </c>
      <c r="K25">
        <v>978767</v>
      </c>
      <c r="M25">
        <v>4794534</v>
      </c>
      <c r="O25" t="s">
        <v>40</v>
      </c>
    </row>
    <row r="37" spans="16:16">
      <c r="P37">
        <f>LOG((10^0.431842)/4)</f>
        <v>-0.17021799132796236</v>
      </c>
    </row>
  </sheetData>
  <sortState ref="A3:Q20">
    <sortCondition ref="E3:E20"/>
  </sortState>
  <mergeCells count="2">
    <mergeCell ref="C1:E1"/>
    <mergeCell ref="F1:H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distinct_mrn_note_id_stats.csv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dc:creator>
  <cp:lastModifiedBy>RM</cp:lastModifiedBy>
  <dcterms:created xsi:type="dcterms:W3CDTF">2017-09-21T16:40:26Z</dcterms:created>
  <dcterms:modified xsi:type="dcterms:W3CDTF">2017-09-22T01:41:40Z</dcterms:modified>
</cp:coreProperties>
</file>