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inht\Downloads\"/>
    </mc:Choice>
  </mc:AlternateContent>
  <xr:revisionPtr revIDLastSave="0" documentId="13_ncr:1_{A80CD78B-43E3-44A5-9969-327A94EA2EF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acklog" sheetId="1" r:id="rId1"/>
    <sheet name="F1" sheetId="2" r:id="rId2"/>
    <sheet name="F2" sheetId="12" r:id="rId3"/>
    <sheet name="F3" sheetId="3" r:id="rId4"/>
    <sheet name="F4" sheetId="4" r:id="rId5"/>
    <sheet name="F5" sheetId="5" r:id="rId6"/>
    <sheet name="F6" sheetId="6" r:id="rId7"/>
    <sheet name="F7" sheetId="7" r:id="rId8"/>
    <sheet name="F8" sheetId="8" r:id="rId9"/>
    <sheet name="F9" sheetId="9" r:id="rId10"/>
    <sheet name="F10" sheetId="10" r:id="rId11"/>
    <sheet name="F11" sheetId="11" r:id="rId12"/>
    <sheet name="F12" sheetId="13" r:id="rId13"/>
    <sheet name="F13" sheetId="14" r:id="rId14"/>
    <sheet name="F14" sheetId="15" r:id="rId15"/>
    <sheet name="F15" sheetId="16" r:id="rId16"/>
    <sheet name="F16" sheetId="17" r:id="rId17"/>
    <sheet name="F17" sheetId="18" r:id="rId18"/>
    <sheet name="F18" sheetId="19" r:id="rId19"/>
    <sheet name="F19" sheetId="20" r:id="rId20"/>
    <sheet name="F20" sheetId="21" r:id="rId21"/>
    <sheet name="F21" sheetId="22" r:id="rId22"/>
    <sheet name="F22" sheetId="23" r:id="rId23"/>
    <sheet name="F23" sheetId="24" r:id="rId24"/>
  </sheets>
  <definedNames>
    <definedName name="_xlnm._FilterDatabase" localSheetId="1" hidden="1">'F1'!$A$3:$I$7</definedName>
    <definedName name="_xlnm._FilterDatabase" localSheetId="2" hidden="1">'F2'!$A$3:$I$7</definedName>
    <definedName name="_xlnm._FilterDatabase" localSheetId="3" hidden="1">'F3'!$A$3:$I$8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" i="1" l="1"/>
  <c r="L1" i="1"/>
  <c r="J1" i="1"/>
  <c r="F29" i="1"/>
  <c r="F28" i="1"/>
  <c r="F27" i="1"/>
  <c r="D1" i="24"/>
  <c r="D1" i="23"/>
  <c r="D1" i="22"/>
  <c r="F26" i="1"/>
  <c r="F25" i="1"/>
  <c r="F24" i="1"/>
  <c r="F23" i="1"/>
  <c r="F22" i="1"/>
  <c r="F15" i="1" s="1"/>
  <c r="F21" i="1"/>
  <c r="F20" i="1"/>
  <c r="D1" i="21"/>
  <c r="D1" i="20"/>
  <c r="D1" i="19"/>
  <c r="D1" i="18"/>
  <c r="D1" i="17"/>
  <c r="D1" i="16"/>
  <c r="D1" i="15"/>
  <c r="F19" i="1"/>
  <c r="F18" i="1"/>
  <c r="D1" i="14"/>
  <c r="D1" i="13"/>
  <c r="F17" i="1"/>
  <c r="F16" i="1"/>
  <c r="D1" i="11"/>
  <c r="D1" i="10"/>
  <c r="D1" i="9"/>
  <c r="F14" i="1" s="1"/>
  <c r="F13" i="1"/>
  <c r="D1" i="8"/>
  <c r="F12" i="1"/>
  <c r="D1" i="7"/>
  <c r="D1" i="6"/>
  <c r="F11" i="1" s="1"/>
  <c r="D1" i="5"/>
  <c r="F10" i="1"/>
  <c r="F9" i="1" s="1"/>
  <c r="F8" i="1"/>
  <c r="F7" i="1"/>
  <c r="F6" i="1"/>
  <c r="F5" i="1"/>
  <c r="F4" i="1" s="1"/>
  <c r="F1" i="1" s="1"/>
  <c r="H1" i="1" s="1"/>
  <c r="D1" i="4"/>
  <c r="D1" i="3"/>
  <c r="D1" i="12"/>
  <c r="D1" i="2"/>
</calcChain>
</file>

<file path=xl/sharedStrings.xml><?xml version="1.0" encoding="utf-8"?>
<sst xmlns="http://schemas.openxmlformats.org/spreadsheetml/2006/main" count="404" uniqueCount="150">
  <si>
    <t>Task name</t>
  </si>
  <si>
    <t>A</t>
  </si>
  <si>
    <t>B</t>
  </si>
  <si>
    <t>C</t>
  </si>
  <si>
    <t>F1</t>
  </si>
  <si>
    <t>F2</t>
  </si>
  <si>
    <t>F3</t>
  </si>
  <si>
    <t>F4</t>
  </si>
  <si>
    <t>F5</t>
  </si>
  <si>
    <t>#</t>
  </si>
  <si>
    <t>State</t>
  </si>
  <si>
    <t>Jira</t>
  </si>
  <si>
    <t>ID</t>
  </si>
  <si>
    <t>Task</t>
  </si>
  <si>
    <t>Description</t>
  </si>
  <si>
    <t>Responsible</t>
  </si>
  <si>
    <t>Mandays</t>
  </si>
  <si>
    <t>Start date</t>
  </si>
  <si>
    <t>End date</t>
  </si>
  <si>
    <t>Remark</t>
  </si>
  <si>
    <t>Type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</si>
  <si>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Arial"/>
        <family val="2"/>
        <scheme val="minor"/>
      </rPr>
      <t>Data Type Management</t>
    </r>
  </si>
  <si>
    <t>Data management</t>
  </si>
  <si>
    <t>Data visualization</t>
  </si>
  <si>
    <t>Portfolio Management</t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</si>
  <si>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  <scheme val="minor"/>
      </rPr>
      <t>Portfolio</t>
    </r>
  </si>
  <si>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  <scheme val="minor"/>
      </rPr>
      <t>Asset</t>
    </r>
  </si>
  <si>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  <scheme val="minor"/>
      </rPr>
      <t>Asset’s Market Price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</si>
  <si>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  <scheme val="minor"/>
      </rPr>
      <t>Tax and fee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</si>
  <si>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  <scheme val="minor"/>
      </rPr>
      <t>Transaction (buy/sell Asset)</t>
    </r>
  </si>
  <si>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  <scheme val="minor"/>
      </rPr>
      <t>Investor (buy/sell Portfolio)</t>
    </r>
  </si>
  <si>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  <scheme val="minor"/>
      </rPr>
      <t>Cash Management</t>
    </r>
  </si>
  <si>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  <scheme val="minor"/>
      </rPr>
      <t>Cert Balance</t>
    </r>
  </si>
  <si>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  <scheme val="minor"/>
      </rPr>
      <t>Cash Balance</t>
    </r>
  </si>
  <si>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Arial"/>
        <family val="2"/>
        <scheme val="minor"/>
      </rPr>
      <t>EOD Net Asset Value</t>
    </r>
  </si>
  <si>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Arial"/>
        <family val="2"/>
        <scheme val="minor"/>
      </rPr>
      <t>Portfolio Report</t>
    </r>
  </si>
  <si>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  <scheme val="minor"/>
      </rPr>
      <t>NAV Report</t>
    </r>
  </si>
  <si>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Arial"/>
        <family val="2"/>
        <scheme val="minor"/>
      </rPr>
      <t>Investor Report</t>
    </r>
  </si>
  <si>
    <t>Note</t>
  </si>
  <si>
    <t>task schedure</t>
  </si>
  <si>
    <t>Feature</t>
  </si>
  <si>
    <t>F7</t>
  </si>
  <si>
    <t>F8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</si>
  <si>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</si>
  <si>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</si>
  <si>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</si>
  <si>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</si>
  <si>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</si>
  <si>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</si>
  <si>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</si>
  <si>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</si>
  <si>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</si>
  <si>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</si>
  <si>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</si>
  <si>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</si>
  <si>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</si>
  <si>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</si>
  <si>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System</t>
  </si>
  <si>
    <t>Feature (5 chart type)</t>
  </si>
  <si>
    <t xml:space="preserve"> Portfolio Balance</t>
  </si>
  <si>
    <t>Feature (chart)</t>
  </si>
  <si>
    <t>F6</t>
  </si>
  <si>
    <t>Login</t>
  </si>
  <si>
    <t>F9</t>
  </si>
  <si>
    <t>Back</t>
  </si>
  <si>
    <t>Change password</t>
  </si>
  <si>
    <t>Login/ Change Password</t>
  </si>
  <si>
    <t>Role management</t>
  </si>
  <si>
    <t>Permission management</t>
  </si>
  <si>
    <t>User management</t>
  </si>
  <si>
    <t>Add new role</t>
  </si>
  <si>
    <t>Edit role</t>
  </si>
  <si>
    <t>Delete role</t>
  </si>
  <si>
    <t>Export Excel</t>
  </si>
  <si>
    <t>List users</t>
  </si>
  <si>
    <t>List permissions</t>
  </si>
  <si>
    <t>List roles - Export excel</t>
  </si>
  <si>
    <t>Add new user</t>
  </si>
  <si>
    <t>Edit user</t>
  </si>
  <si>
    <t>Export excel</t>
  </si>
  <si>
    <t>Sending a re-verification email</t>
  </si>
  <si>
    <t>Forgot password</t>
  </si>
  <si>
    <t>Total</t>
  </si>
  <si>
    <t>List data type</t>
  </si>
  <si>
    <t>Add new data type</t>
  </si>
  <si>
    <t>Edit data type</t>
  </si>
  <si>
    <t>List data</t>
  </si>
  <si>
    <t>Add new data</t>
  </si>
  <si>
    <t>Import data</t>
  </si>
  <si>
    <t>Edit data</t>
  </si>
  <si>
    <t>List and approve</t>
  </si>
  <si>
    <t>Data report</t>
  </si>
  <si>
    <t>Create template - Pie Chart, Bar Chart, Line Chart, Area Chart, Combo Chart</t>
  </si>
  <si>
    <t>Pie Chart</t>
  </si>
  <si>
    <t>Bar Chart</t>
  </si>
  <si>
    <t>Line Chart</t>
  </si>
  <si>
    <t>Area Chart</t>
  </si>
  <si>
    <t>Combo Chart</t>
  </si>
  <si>
    <t>Init data</t>
  </si>
  <si>
    <t>List tempates</t>
  </si>
  <si>
    <t>Pie Chart (Create/Edit/View example)</t>
  </si>
  <si>
    <t>Bar Chart ((Create/Edit/View example)</t>
  </si>
  <si>
    <t>Line Chart (Create/Edit/View example)</t>
  </si>
  <si>
    <t>Area Chart (Create/Edit/View example)</t>
  </si>
  <si>
    <t>Combo Chart (Create/Edit/View example)</t>
  </si>
  <si>
    <t>Report views by the chart</t>
  </si>
  <si>
    <t>Chart save PDF</t>
  </si>
  <si>
    <t>List portfolio</t>
  </si>
  <si>
    <t>Add new portfolio</t>
  </si>
  <si>
    <t>Edit portfolio</t>
  </si>
  <si>
    <t>List assets</t>
  </si>
  <si>
    <t>Add new asset</t>
  </si>
  <si>
    <t>Edit asset</t>
  </si>
  <si>
    <t>List Asset’s Market Price</t>
  </si>
  <si>
    <t>Add Asset’s Market Price</t>
  </si>
  <si>
    <t>Edit Asset’s Market Price</t>
  </si>
  <si>
    <t>List tax &amp; fee</t>
  </si>
  <si>
    <t>Add tax &amp; fee</t>
  </si>
  <si>
    <t>Edit tax &amp; fee</t>
  </si>
  <si>
    <t>List transaction</t>
  </si>
  <si>
    <t>Add transaction</t>
  </si>
  <si>
    <t>Edit transaction</t>
  </si>
  <si>
    <t>Investor (buy/sell Portfolio)</t>
  </si>
  <si>
    <t>List Investors</t>
  </si>
  <si>
    <t>Add Investor</t>
  </si>
  <si>
    <t>Edit Investor</t>
  </si>
  <si>
    <t>Cash Management</t>
  </si>
  <si>
    <t>List cash transaction</t>
  </si>
  <si>
    <t>Add cash transaction</t>
  </si>
  <si>
    <t>Edit cash transaction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</si>
  <si>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</rPr>
      <t>Cert Balance</t>
    </r>
  </si>
  <si>
    <t>Job run dailly</t>
  </si>
  <si>
    <t>Job run real time</t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</si>
  <si>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</rPr>
      <t>Cash Balance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</si>
  <si>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</rPr>
      <t>Portfolio Balance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</si>
  <si>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</rPr>
      <t>EOD Net Asset Value</t>
    </r>
  </si>
  <si>
    <t>Portfolio Report</t>
  </si>
  <si>
    <t>Report view</t>
  </si>
  <si>
    <t>Chart view</t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</si>
  <si>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</rPr>
      <t>NAV Report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</si>
  <si>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</rPr>
      <t>Investor Report</t>
    </r>
  </si>
  <si>
    <t>mandays</t>
  </si>
  <si>
    <t>Unit price for man-month</t>
  </si>
  <si>
    <t>man-month</t>
  </si>
  <si>
    <t>VNĐ</t>
  </si>
  <si>
    <t>Development</t>
  </si>
  <si>
    <t>Domain</t>
  </si>
  <si>
    <t>SSL</t>
  </si>
  <si>
    <t>Hosting</t>
  </si>
  <si>
    <t>Create template
(Pie Chart, Bar Chart, Line Chart, Area Chart, Combo Chart)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</si>
</sst>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000"/>
    <numFmt numFmtId="165" formatCode="_-* #,##0_-;\-* #,##0_-;_-* &quot;-&quot;??_-;_-@_-"/>
    <numFmt numFmtId="166" formatCode="_-* #,##0.00\ _₫_-;\-* #,##0.00\ _₫_-;_-* &quot;-&quot;??\ _₫_-;_-@_-"/>
  </numFmts>
  <fonts count="1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  <scheme val="minor"/>
    </font>
    <font>
      <sz val="7"/>
      <color theme="1"/>
      <name val="Times New Roman"/>
      <family val="1"/>
    </font>
    <font>
      <sz val="8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1"/>
    </font>
    <font>
      <b/>
      <sz val="11"/>
      <color rgb="FFFF0000"/>
      <name val="Arial"/>
      <family val="2"/>
      <scheme val="minor"/>
    </font>
    <font>
      <sz val="11"/>
      <color theme="1"/>
      <name val="Arial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5" fillId="0" borderId="0"/>
    <xf numFmtId="43" fontId="10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indent="2"/>
    </xf>
    <xf numFmtId="0" fontId="2" fillId="0" borderId="1" xfId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wrapText="1"/>
    </xf>
    <xf numFmtId="164" fontId="6" fillId="2" borderId="5" xfId="2" applyNumberFormat="1" applyFont="1" applyFill="1" applyBorder="1" applyAlignment="1">
      <alignment horizontal="center" wrapText="1"/>
    </xf>
    <xf numFmtId="0" fontId="6" fillId="2" borderId="6" xfId="2" applyFont="1" applyFill="1" applyBorder="1" applyAlignment="1">
      <alignment horizontal="center" wrapText="1"/>
    </xf>
    <xf numFmtId="0" fontId="6" fillId="2" borderId="7" xfId="2" applyFont="1" applyFill="1" applyBorder="1" applyAlignment="1">
      <alignment horizontal="center" wrapText="1"/>
    </xf>
    <xf numFmtId="0" fontId="6" fillId="2" borderId="8" xfId="2" applyFont="1" applyFill="1" applyBorder="1" applyAlignment="1">
      <alignment horizontal="center" wrapText="1"/>
    </xf>
    <xf numFmtId="164" fontId="4" fillId="2" borderId="2" xfId="2" applyNumberFormat="1" applyFont="1" applyFill="1" applyBorder="1" applyAlignment="1">
      <alignment horizontal="center" vertical="center" wrapText="1"/>
    </xf>
    <xf numFmtId="0" fontId="4" fillId="2" borderId="3" xfId="2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 wrapText="1"/>
    </xf>
    <xf numFmtId="164" fontId="6" fillId="2" borderId="5" xfId="2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3" borderId="1" xfId="0" applyFont="1" applyFill="1" applyBorder="1"/>
    <xf numFmtId="16" fontId="0" fillId="0" borderId="1" xfId="0" applyNumberFormat="1" applyBorder="1"/>
    <xf numFmtId="0" fontId="7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indent="1"/>
    </xf>
    <xf numFmtId="164" fontId="4" fillId="2" borderId="1" xfId="2" applyNumberFormat="1" applyFont="1" applyFill="1" applyBorder="1" applyAlignment="1">
      <alignment horizontal="center" wrapText="1"/>
    </xf>
    <xf numFmtId="0" fontId="4" fillId="2" borderId="1" xfId="2" applyFont="1" applyFill="1" applyBorder="1" applyAlignment="1">
      <alignment horizontal="center" wrapText="1"/>
    </xf>
    <xf numFmtId="164" fontId="6" fillId="2" borderId="1" xfId="2" applyNumberFormat="1" applyFont="1" applyFill="1" applyBorder="1" applyAlignment="1">
      <alignment horizontal="center" wrapText="1"/>
    </xf>
    <xf numFmtId="0" fontId="6" fillId="2" borderId="1" xfId="2" applyFont="1" applyFill="1" applyBorder="1" applyAlignment="1">
      <alignment horizontal="center" wrapText="1"/>
    </xf>
    <xf numFmtId="0" fontId="0" fillId="0" borderId="1" xfId="0" applyFill="1" applyBorder="1" applyAlignment="1">
      <alignment horizontal="left" indent="2"/>
    </xf>
    <xf numFmtId="0" fontId="2" fillId="0" borderId="0" xfId="1"/>
    <xf numFmtId="0" fontId="6" fillId="2" borderId="9" xfId="2" applyFont="1" applyFill="1" applyBorder="1" applyAlignment="1">
      <alignment horizontal="center" vertical="center" wrapText="1"/>
    </xf>
    <xf numFmtId="0" fontId="6" fillId="2" borderId="10" xfId="2" applyFont="1" applyFill="1" applyBorder="1" applyAlignment="1">
      <alignment horizontal="center" vertical="center" wrapText="1"/>
    </xf>
    <xf numFmtId="0" fontId="6" fillId="2" borderId="11" xfId="2" applyFont="1" applyFill="1" applyBorder="1" applyAlignment="1">
      <alignment horizontal="center" wrapText="1"/>
    </xf>
    <xf numFmtId="0" fontId="6" fillId="2" borderId="11" xfId="2" applyFont="1" applyFill="1" applyBorder="1" applyAlignment="1">
      <alignment horizontal="center" vertical="center" wrapText="1"/>
    </xf>
    <xf numFmtId="164" fontId="4" fillId="2" borderId="5" xfId="2" applyNumberFormat="1" applyFont="1" applyFill="1" applyBorder="1" applyAlignment="1">
      <alignment horizontal="center" wrapText="1"/>
    </xf>
    <xf numFmtId="0" fontId="4" fillId="2" borderId="9" xfId="2" applyFont="1" applyFill="1" applyBorder="1" applyAlignment="1">
      <alignment horizontal="center" wrapText="1"/>
    </xf>
    <xf numFmtId="0" fontId="4" fillId="2" borderId="11" xfId="2" applyFont="1" applyFill="1" applyBorder="1" applyAlignment="1">
      <alignment horizontal="center" wrapText="1"/>
    </xf>
    <xf numFmtId="0" fontId="2" fillId="0" borderId="1" xfId="1" applyBorder="1"/>
    <xf numFmtId="0" fontId="0" fillId="0" borderId="10" xfId="0" applyFill="1" applyBorder="1" applyAlignment="1">
      <alignment horizontal="left" indent="2"/>
    </xf>
    <xf numFmtId="0" fontId="2" fillId="0" borderId="1" xfId="1" applyBorder="1" applyAlignment="1">
      <alignment horizontal="left" indent="2"/>
    </xf>
    <xf numFmtId="0" fontId="0" fillId="0" borderId="7" xfId="0" applyBorder="1"/>
    <xf numFmtId="0" fontId="0" fillId="0" borderId="1" xfId="0" applyFill="1" applyBorder="1"/>
    <xf numFmtId="0" fontId="11" fillId="0" borderId="0" xfId="0" applyFont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1" xfId="0" applyBorder="1" applyAlignment="1">
      <alignment horizontal="left"/>
    </xf>
    <xf numFmtId="2" fontId="0" fillId="0" borderId="0" xfId="0" applyNumberFormat="1"/>
    <xf numFmtId="0" fontId="13" fillId="4" borderId="0" xfId="0" applyFont="1" applyFill="1"/>
    <xf numFmtId="43" fontId="0" fillId="0" borderId="0" xfId="4" applyFont="1"/>
    <xf numFmtId="43" fontId="0" fillId="0" borderId="1" xfId="4" applyFont="1" applyBorder="1"/>
    <xf numFmtId="0" fontId="13" fillId="4" borderId="1" xfId="0" applyFont="1" applyFill="1" applyBorder="1"/>
    <xf numFmtId="2" fontId="0" fillId="0" borderId="1" xfId="0" applyNumberFormat="1" applyBorder="1"/>
    <xf numFmtId="165" fontId="0" fillId="0" borderId="1" xfId="4" applyNumberFormat="1" applyFont="1" applyBorder="1"/>
    <xf numFmtId="0" fontId="14" fillId="0" borderId="1" xfId="0" applyFont="1" applyBorder="1" applyAlignment="1">
      <alignment horizontal="left" vertical="center" indent="1"/>
    </xf>
    <xf numFmtId="0" fontId="7" fillId="2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indent="2"/>
    </xf>
    <xf numFmtId="0" fontId="0" fillId="4" borderId="1" xfId="0" applyFill="1" applyBorder="1" applyAlignment="1">
      <alignment horizontal="left" wrapText="1" indent="2"/>
    </xf>
    <xf numFmtId="166" fontId="0" fillId="0" borderId="0" xfId="0" applyNumberFormat="1"/>
  </cellXfs>
  <cellStyles count="5">
    <cellStyle name="Comma" xfId="4" builtinId="3"/>
    <cellStyle name="Hyperlink" xfId="1" builtinId="8"/>
    <cellStyle name="Normal" xfId="0" builtinId="0"/>
    <cellStyle name="Normal 2" xfId="3" xr:uid="{00000000-0005-0000-0000-000002000000}"/>
    <cellStyle name="Normal_Sprint 1 Burn Down_20081027" xfId="2" xr:uid="{00000000-0005-0000-0000-000003000000}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workbookViewId="0">
      <pane xSplit="3" ySplit="4" topLeftCell="D5" activePane="bottomRight" state="frozen"/>
      <selection pane="topRight" activeCell="D1" sqref="D1"/>
      <selection pane="bottomLeft" activeCell="A4" sqref="A4"/>
      <selection pane="bottomRight"/>
    </sheetView>
  </sheetViews>
  <sheetFormatPr defaultRowHeight="14.25" x14ac:dyDescent="0.2"/>
  <cols>
    <col min="2" max="2" width="21.625" bestFit="1" customWidth="1"/>
    <col min="3" max="3" width="54" bestFit="1" customWidth="1"/>
    <col min="4" max="4" width="21.375" bestFit="1" customWidth="1"/>
    <col min="5" max="5" width="28.125" customWidth="1"/>
    <col min="6" max="6" width="11.375" customWidth="1"/>
    <col min="7" max="7" width="12.75" customWidth="1"/>
    <col min="8" max="8" width="8.625" customWidth="1"/>
    <col min="9" max="9" width="10.625" bestFit="1" customWidth="1"/>
    <col min="10" max="10" width="21" customWidth="1"/>
    <col min="13" max="13" width="15.25" bestFit="1" customWidth="1"/>
  </cols>
  <sheetData>
    <row r="1" spans="1:13" ht="15" x14ac:dyDescent="0.25">
      <c r="D1" s="1" t="s">
        <v>142</v>
      </c>
      <c r="E1" s="46">
        <v>35000000</v>
      </c>
      <c r="F1" s="47">
        <f>SUM(F4,F9,F15)</f>
        <v>107.5</v>
      </c>
      <c r="G1" s="1" t="s">
        <v>141</v>
      </c>
      <c r="H1" s="48">
        <f>F1/30</f>
        <v>3.5833333333333335</v>
      </c>
      <c r="I1" s="1" t="s">
        <v>143</v>
      </c>
      <c r="J1" s="49">
        <f>H1*E1</f>
        <v>125416666.66666667</v>
      </c>
      <c r="K1" t="s">
        <v>144</v>
      </c>
      <c r="L1">
        <f>67/30</f>
        <v>2.2333333333333334</v>
      </c>
      <c r="M1" s="55">
        <f>L1*E1</f>
        <v>78166666.666666672</v>
      </c>
    </row>
    <row r="2" spans="1:13" ht="15" x14ac:dyDescent="0.25">
      <c r="F2" s="44"/>
      <c r="H2" s="43"/>
      <c r="J2" s="45"/>
    </row>
    <row r="3" spans="1:13" s="4" customFormat="1" ht="20.25" customHeight="1" x14ac:dyDescent="0.2">
      <c r="A3" s="5" t="s">
        <v>9</v>
      </c>
      <c r="B3" s="51" t="s">
        <v>0</v>
      </c>
      <c r="C3" s="51"/>
      <c r="D3" s="18" t="s">
        <v>38</v>
      </c>
      <c r="E3" s="5" t="s">
        <v>10</v>
      </c>
      <c r="F3" s="5" t="s">
        <v>16</v>
      </c>
      <c r="G3" s="5" t="s">
        <v>17</v>
      </c>
      <c r="H3" s="5" t="s">
        <v>18</v>
      </c>
      <c r="I3" s="5" t="s">
        <v>19</v>
      </c>
      <c r="J3" s="5" t="s">
        <v>11</v>
      </c>
    </row>
    <row r="4" spans="1:13" ht="15" x14ac:dyDescent="0.25">
      <c r="A4" s="15" t="s">
        <v>1</v>
      </c>
      <c r="B4" s="16" t="s">
        <v>57</v>
      </c>
      <c r="C4" s="15"/>
      <c r="D4" s="15"/>
      <c r="E4" s="15"/>
      <c r="F4" s="16">
        <f>SUM(F5:F8)</f>
        <v>9</v>
      </c>
      <c r="G4" s="15"/>
      <c r="H4" s="15"/>
      <c r="I4" s="15"/>
      <c r="J4" s="15"/>
    </row>
    <row r="5" spans="1:13" x14ac:dyDescent="0.2">
      <c r="A5" s="1"/>
      <c r="B5" s="3" t="s">
        <v>4</v>
      </c>
      <c r="C5" s="2" t="s">
        <v>66</v>
      </c>
      <c r="D5" s="19" t="s">
        <v>40</v>
      </c>
      <c r="E5" s="1"/>
      <c r="F5" s="1">
        <f>'F1'!$D$1</f>
        <v>2</v>
      </c>
      <c r="G5" s="17"/>
      <c r="H5" s="17"/>
      <c r="I5" s="1"/>
      <c r="J5" s="1"/>
    </row>
    <row r="6" spans="1:13" x14ac:dyDescent="0.2">
      <c r="A6" s="1"/>
      <c r="B6" s="3" t="s">
        <v>5</v>
      </c>
      <c r="C6" s="2" t="s">
        <v>67</v>
      </c>
      <c r="D6" s="19" t="s">
        <v>40</v>
      </c>
      <c r="E6" s="1"/>
      <c r="F6" s="1">
        <f>'F2'!$D$1</f>
        <v>3</v>
      </c>
      <c r="G6" s="17"/>
      <c r="H6" s="17"/>
      <c r="I6" s="1"/>
      <c r="J6" s="1"/>
    </row>
    <row r="7" spans="1:13" x14ac:dyDescent="0.2">
      <c r="A7" s="1"/>
      <c r="B7" s="3" t="s">
        <v>6</v>
      </c>
      <c r="C7" s="2" t="s">
        <v>68</v>
      </c>
      <c r="D7" s="19" t="s">
        <v>40</v>
      </c>
      <c r="E7" s="1"/>
      <c r="F7" s="1">
        <f>'F3'!$D$1</f>
        <v>1</v>
      </c>
      <c r="G7" s="17"/>
      <c r="H7" s="17"/>
      <c r="I7" s="1"/>
      <c r="J7" s="1"/>
    </row>
    <row r="8" spans="1:13" x14ac:dyDescent="0.2">
      <c r="A8" s="1"/>
      <c r="B8" s="3" t="s">
        <v>7</v>
      </c>
      <c r="C8" s="2" t="s">
        <v>69</v>
      </c>
      <c r="D8" s="19" t="s">
        <v>40</v>
      </c>
      <c r="E8" s="1"/>
      <c r="F8" s="1">
        <f>'F4'!$D$1</f>
        <v>3</v>
      </c>
      <c r="G8" s="1"/>
      <c r="H8" s="1"/>
      <c r="I8" s="1"/>
      <c r="J8" s="1"/>
    </row>
    <row r="9" spans="1:13" ht="15" x14ac:dyDescent="0.25">
      <c r="A9" s="15" t="s">
        <v>2</v>
      </c>
      <c r="B9" s="16" t="s">
        <v>23</v>
      </c>
      <c r="C9" s="52"/>
      <c r="D9" s="15"/>
      <c r="E9" s="15"/>
      <c r="F9" s="16">
        <f>SUM(F10:F14)</f>
        <v>40.5</v>
      </c>
      <c r="G9" s="15"/>
      <c r="H9" s="15"/>
      <c r="I9" s="15"/>
      <c r="J9" s="15"/>
    </row>
    <row r="10" spans="1:13" x14ac:dyDescent="0.2">
      <c r="A10" s="1"/>
      <c r="B10" s="3" t="s">
        <v>8</v>
      </c>
      <c r="C10" s="53" t="s">
        <v>21</v>
      </c>
      <c r="D10" s="19" t="s">
        <v>40</v>
      </c>
      <c r="E10" s="1"/>
      <c r="F10" s="1">
        <f>'F5'!$D$1</f>
        <v>3</v>
      </c>
      <c r="G10" s="1"/>
      <c r="H10" s="1"/>
      <c r="I10" s="1"/>
      <c r="J10" s="1"/>
    </row>
    <row r="11" spans="1:13" x14ac:dyDescent="0.2">
      <c r="A11" s="1"/>
      <c r="B11" s="3" t="s">
        <v>61</v>
      </c>
      <c r="C11" s="53" t="s">
        <v>22</v>
      </c>
      <c r="D11" s="19" t="s">
        <v>40</v>
      </c>
      <c r="E11" s="1"/>
      <c r="F11" s="1">
        <f>'F6'!$D$1</f>
        <v>5</v>
      </c>
      <c r="G11" s="17"/>
      <c r="H11" s="17"/>
      <c r="I11" s="1"/>
      <c r="J11" s="1"/>
    </row>
    <row r="12" spans="1:13" x14ac:dyDescent="0.2">
      <c r="A12" s="1"/>
      <c r="B12" s="3" t="s">
        <v>41</v>
      </c>
      <c r="C12" s="53" t="s">
        <v>91</v>
      </c>
      <c r="D12" s="20" t="s">
        <v>40</v>
      </c>
      <c r="E12" s="1"/>
      <c r="F12" s="1">
        <f>'F7'!$D$1</f>
        <v>2.5</v>
      </c>
      <c r="G12" s="1"/>
      <c r="H12" s="1"/>
      <c r="I12" s="1"/>
      <c r="J12" s="1"/>
    </row>
    <row r="13" spans="1:13" ht="28.5" x14ac:dyDescent="0.2">
      <c r="A13" s="1"/>
      <c r="B13" s="3" t="s">
        <v>42</v>
      </c>
      <c r="C13" s="54" t="s">
        <v>149</v>
      </c>
      <c r="D13" s="20" t="s">
        <v>58</v>
      </c>
      <c r="E13" s="1"/>
      <c r="F13" s="1">
        <f>'F8'!$D$1</f>
        <v>17</v>
      </c>
      <c r="G13" s="1"/>
      <c r="H13" s="1"/>
      <c r="I13" s="1"/>
      <c r="J13" s="1"/>
    </row>
    <row r="14" spans="1:13" x14ac:dyDescent="0.2">
      <c r="A14" s="1"/>
      <c r="B14" s="3" t="s">
        <v>63</v>
      </c>
      <c r="C14" s="53" t="s">
        <v>105</v>
      </c>
      <c r="D14" s="20" t="s">
        <v>58</v>
      </c>
      <c r="E14" s="1"/>
      <c r="F14" s="1">
        <f>'F9'!$D$1</f>
        <v>13</v>
      </c>
      <c r="G14" s="1"/>
      <c r="H14" s="1"/>
      <c r="I14" s="1"/>
      <c r="J14" s="1"/>
    </row>
    <row r="15" spans="1:13" ht="15" x14ac:dyDescent="0.25">
      <c r="A15" s="16" t="s">
        <v>3</v>
      </c>
      <c r="B15" s="16" t="s">
        <v>24</v>
      </c>
      <c r="C15" s="15"/>
      <c r="D15" s="15"/>
      <c r="E15" s="15"/>
      <c r="F15" s="16">
        <f>SUM(F16:F29)</f>
        <v>58</v>
      </c>
      <c r="G15" s="15"/>
      <c r="H15" s="15"/>
      <c r="I15" s="15"/>
      <c r="J15" s="15"/>
    </row>
    <row r="16" spans="1:13" x14ac:dyDescent="0.2">
      <c r="A16" s="1"/>
      <c r="B16" s="3" t="s">
        <v>43</v>
      </c>
      <c r="C16" s="19" t="s">
        <v>25</v>
      </c>
      <c r="D16" s="19" t="s">
        <v>40</v>
      </c>
      <c r="E16" s="1"/>
      <c r="F16" s="1">
        <f>'F10'!$D$1</f>
        <v>4</v>
      </c>
      <c r="G16" s="1"/>
      <c r="H16" s="1"/>
      <c r="I16" s="1"/>
      <c r="J16" s="1"/>
    </row>
    <row r="17" spans="1:10" x14ac:dyDescent="0.2">
      <c r="A17" s="1"/>
      <c r="B17" s="3" t="s">
        <v>44</v>
      </c>
      <c r="C17" s="19" t="s">
        <v>26</v>
      </c>
      <c r="D17" s="19" t="s">
        <v>40</v>
      </c>
      <c r="E17" s="1"/>
      <c r="F17" s="1">
        <f>'F11'!$D$1</f>
        <v>4</v>
      </c>
      <c r="G17" s="1"/>
      <c r="H17" s="1"/>
      <c r="I17" s="1"/>
      <c r="J17" s="1"/>
    </row>
    <row r="18" spans="1:10" x14ac:dyDescent="0.2">
      <c r="A18" s="1"/>
      <c r="B18" s="3" t="s">
        <v>45</v>
      </c>
      <c r="C18" s="19" t="s">
        <v>27</v>
      </c>
      <c r="D18" s="19" t="s">
        <v>40</v>
      </c>
      <c r="E18" s="1"/>
      <c r="F18" s="1">
        <f>'F12'!$D$1</f>
        <v>3</v>
      </c>
      <c r="G18" s="1"/>
      <c r="H18" s="1"/>
      <c r="I18" s="1"/>
      <c r="J18" s="1"/>
    </row>
    <row r="19" spans="1:10" x14ac:dyDescent="0.2">
      <c r="A19" s="1"/>
      <c r="B19" s="3" t="s">
        <v>46</v>
      </c>
      <c r="C19" s="19" t="s">
        <v>28</v>
      </c>
      <c r="D19" s="19" t="s">
        <v>40</v>
      </c>
      <c r="E19" s="1"/>
      <c r="F19" s="1">
        <f>'F13'!$D$1</f>
        <v>3</v>
      </c>
      <c r="G19" s="1"/>
      <c r="H19" s="1"/>
      <c r="I19" s="1"/>
      <c r="J19" s="1"/>
    </row>
    <row r="20" spans="1:10" x14ac:dyDescent="0.2">
      <c r="A20" s="1"/>
      <c r="B20" s="3" t="s">
        <v>47</v>
      </c>
      <c r="C20" s="50" t="s">
        <v>29</v>
      </c>
      <c r="D20" s="19" t="s">
        <v>40</v>
      </c>
      <c r="E20" s="1"/>
      <c r="F20" s="1">
        <f>'F14'!$D$1</f>
        <v>4.5</v>
      </c>
      <c r="G20" s="1"/>
      <c r="H20" s="1"/>
      <c r="I20" s="1"/>
      <c r="J20" s="1"/>
    </row>
    <row r="21" spans="1:10" x14ac:dyDescent="0.2">
      <c r="A21" s="1"/>
      <c r="B21" s="3" t="s">
        <v>48</v>
      </c>
      <c r="C21" s="50" t="s">
        <v>30</v>
      </c>
      <c r="D21" s="19" t="s">
        <v>40</v>
      </c>
      <c r="E21" s="1"/>
      <c r="F21" s="1">
        <f>'F15'!$D$1</f>
        <v>4.5</v>
      </c>
      <c r="G21" s="1"/>
      <c r="H21" s="1"/>
      <c r="I21" s="1"/>
      <c r="J21" s="1"/>
    </row>
    <row r="22" spans="1:10" x14ac:dyDescent="0.2">
      <c r="A22" s="1"/>
      <c r="B22" s="3" t="s">
        <v>49</v>
      </c>
      <c r="C22" s="19" t="s">
        <v>31</v>
      </c>
      <c r="D22" s="19" t="s">
        <v>40</v>
      </c>
      <c r="E22" s="1"/>
      <c r="F22" s="1">
        <f>'F16'!$D$1</f>
        <v>4.5</v>
      </c>
      <c r="G22" s="1"/>
      <c r="H22" s="1"/>
      <c r="I22" s="1"/>
      <c r="J22" s="1"/>
    </row>
    <row r="23" spans="1:10" x14ac:dyDescent="0.2">
      <c r="A23" s="1"/>
      <c r="B23" s="3" t="s">
        <v>50</v>
      </c>
      <c r="C23" s="19" t="s">
        <v>32</v>
      </c>
      <c r="D23" s="19" t="s">
        <v>39</v>
      </c>
      <c r="E23" s="1"/>
      <c r="F23" s="1">
        <f>'F17'!$D$1</f>
        <v>6</v>
      </c>
      <c r="G23" s="1"/>
      <c r="H23" s="1"/>
      <c r="I23" s="1"/>
      <c r="J23" s="1"/>
    </row>
    <row r="24" spans="1:10" x14ac:dyDescent="0.2">
      <c r="A24" s="1"/>
      <c r="B24" s="3" t="s">
        <v>51</v>
      </c>
      <c r="C24" s="19" t="s">
        <v>33</v>
      </c>
      <c r="D24" s="19" t="s">
        <v>39</v>
      </c>
      <c r="E24" s="1"/>
      <c r="F24" s="1">
        <f>'F18'!$D$1</f>
        <v>6</v>
      </c>
      <c r="G24" s="1"/>
      <c r="H24" s="1"/>
      <c r="I24" s="1"/>
      <c r="J24" s="1"/>
    </row>
    <row r="25" spans="1:10" x14ac:dyDescent="0.2">
      <c r="A25" s="1"/>
      <c r="B25" s="3" t="s">
        <v>52</v>
      </c>
      <c r="C25" s="19" t="s">
        <v>59</v>
      </c>
      <c r="D25" s="19" t="s">
        <v>39</v>
      </c>
      <c r="E25" s="1"/>
      <c r="F25" s="1">
        <f>'F19'!$D$1</f>
        <v>6</v>
      </c>
      <c r="G25" s="1"/>
      <c r="H25" s="1"/>
      <c r="I25" s="1"/>
      <c r="J25" s="1"/>
    </row>
    <row r="26" spans="1:10" x14ac:dyDescent="0.2">
      <c r="A26" s="1"/>
      <c r="B26" s="3" t="s">
        <v>53</v>
      </c>
      <c r="C26" s="19" t="s">
        <v>34</v>
      </c>
      <c r="D26" s="19" t="s">
        <v>39</v>
      </c>
      <c r="E26" s="1"/>
      <c r="F26" s="1">
        <f>'F20'!$D$1</f>
        <v>4</v>
      </c>
      <c r="G26" s="1"/>
      <c r="H26" s="1"/>
      <c r="I26" s="1"/>
      <c r="J26" s="1"/>
    </row>
    <row r="27" spans="1:10" x14ac:dyDescent="0.2">
      <c r="A27" s="1"/>
      <c r="B27" s="3" t="s">
        <v>54</v>
      </c>
      <c r="C27" s="19" t="s">
        <v>35</v>
      </c>
      <c r="D27" s="19" t="s">
        <v>60</v>
      </c>
      <c r="E27" s="1"/>
      <c r="F27" s="1">
        <f>'F21'!$D$1</f>
        <v>3.5</v>
      </c>
      <c r="G27" s="1"/>
      <c r="H27" s="1"/>
      <c r="I27" s="1"/>
      <c r="J27" s="1"/>
    </row>
    <row r="28" spans="1:10" x14ac:dyDescent="0.2">
      <c r="A28" s="1"/>
      <c r="B28" s="3" t="s">
        <v>55</v>
      </c>
      <c r="C28" s="19" t="s">
        <v>36</v>
      </c>
      <c r="D28" s="19" t="s">
        <v>60</v>
      </c>
      <c r="E28" s="1"/>
      <c r="F28" s="1">
        <f>'F22'!$D$1</f>
        <v>3.5</v>
      </c>
      <c r="G28" s="1"/>
      <c r="H28" s="1"/>
      <c r="I28" s="1"/>
      <c r="J28" s="1"/>
    </row>
    <row r="29" spans="1:10" x14ac:dyDescent="0.2">
      <c r="A29" s="1"/>
      <c r="B29" s="3" t="s">
        <v>56</v>
      </c>
      <c r="C29" s="19" t="s">
        <v>37</v>
      </c>
      <c r="D29" s="19" t="s">
        <v>40</v>
      </c>
      <c r="E29" s="1"/>
      <c r="F29" s="1">
        <f>'F23'!$D$1</f>
        <v>1.5</v>
      </c>
      <c r="G29" s="1"/>
      <c r="H29" s="1"/>
      <c r="I29" s="1"/>
      <c r="J29" s="1"/>
    </row>
    <row r="31" spans="1:10" x14ac:dyDescent="0.2">
      <c r="A31" s="1">
        <v>1</v>
      </c>
      <c r="B31" s="1" t="s">
        <v>145</v>
      </c>
      <c r="C31" s="49">
        <v>125000000</v>
      </c>
    </row>
    <row r="32" spans="1:10" x14ac:dyDescent="0.2">
      <c r="A32" s="1">
        <v>2</v>
      </c>
      <c r="B32" s="1" t="s">
        <v>146</v>
      </c>
      <c r="C32" s="1"/>
    </row>
    <row r="33" spans="1:3" x14ac:dyDescent="0.2">
      <c r="A33" s="1">
        <v>3</v>
      </c>
      <c r="B33" s="1" t="s">
        <v>148</v>
      </c>
      <c r="C33" s="1"/>
    </row>
    <row r="34" spans="1:3" x14ac:dyDescent="0.2">
      <c r="A34" s="1">
        <v>4</v>
      </c>
      <c r="B34" s="1" t="s">
        <v>147</v>
      </c>
      <c r="C34" s="1"/>
    </row>
  </sheetData>
  <mergeCells count="1">
    <mergeCell ref="B3:C3"/>
  </mergeCells>
  <phoneticPr fontId="9" type="noConversion"/>
  <hyperlinks>
    <hyperlink ref="B5" location="'F1'!A1" display="F1" xr:uid="{00000000-0004-0000-0000-000000000000}"/>
    <hyperlink ref="B10" location="'F5'!A1" display="F5" xr:uid="{DFDC864E-7111-4641-A047-5BFD653694B3}"/>
    <hyperlink ref="B6:B8" location="'F1'!A1" display="F1" xr:uid="{826ED2E5-30E1-47C6-95FB-4AB558089606}"/>
    <hyperlink ref="B11:B14" location="'F4'!A1" display="F4" xr:uid="{A12B59ED-BC9F-4C56-AF84-911A15256CEC}"/>
    <hyperlink ref="B8" location="'F4'!A1" display="F4" xr:uid="{6DE3972F-BCB0-4702-95BA-33B453B8E5A6}"/>
    <hyperlink ref="B7" location="'F3'!A1" display="F3" xr:uid="{8E063CB1-0FBC-4D8C-A3CB-21D1DE9C268F}"/>
    <hyperlink ref="B6" location="'F2'!A1" display="F2" xr:uid="{2AF0A33B-1AAD-44C2-B75E-F0927E136DDF}"/>
    <hyperlink ref="B11" location="'F6'!A1" display="F6" xr:uid="{E49E65F6-AC08-4CDD-9FB3-5FB7D9102E07}"/>
    <hyperlink ref="B12" location="'F7'!A1" display="F7" xr:uid="{856B1FF0-8842-4B27-9407-B520684C94D0}"/>
    <hyperlink ref="B13" location="'F8'!A1" display="F8" xr:uid="{6F8DDBFC-BE8D-465F-9633-05BBAD80A5E6}"/>
    <hyperlink ref="B14" location="'F9'!A1" display="F9" xr:uid="{1D953E7C-AEF3-46D1-9AD7-B749736EAF34}"/>
    <hyperlink ref="B16" location="'F10'!A1" display="F10" xr:uid="{B9EEA6D9-581C-4998-9976-FB5A58F40D42}"/>
    <hyperlink ref="B17" location="'F11'!A1" display="F11" xr:uid="{BC414078-2E0E-47E3-8F02-766F0B45D08B}"/>
    <hyperlink ref="B18" location="'F12'!A1" display="F12" xr:uid="{11B9E98F-B378-419F-AAA6-8BAF00C62603}"/>
    <hyperlink ref="B19" location="'F13'!A1" display="F13" xr:uid="{AA055931-7742-4288-A644-80633C29354C}"/>
    <hyperlink ref="B20" location="'F14'!A1" display="F14" xr:uid="{6CB13055-BE77-4DF4-A086-5079B7160FB3}"/>
    <hyperlink ref="B21" location="'F15'!A1" display="F15" xr:uid="{4E308898-3F98-4AC8-9440-3C0D985E1297}"/>
    <hyperlink ref="B22" location="'F16'!A1" display="F16" xr:uid="{FF0CA803-5280-4191-A7A1-6AA0908C5C32}"/>
    <hyperlink ref="B23" location="'F17'!A1" display="F17" xr:uid="{02CEF253-D975-42D8-AED8-5488EFCBD22E}"/>
    <hyperlink ref="B24" location="'F18'!A1" display="F18" xr:uid="{08427FD0-EB97-42EC-9706-70B10D021D8E}"/>
    <hyperlink ref="B25" location="'F19'!A1" display="F19" xr:uid="{16A6FB5F-8593-4902-AC35-89838619AFEF}"/>
    <hyperlink ref="B26" location="'F20'!A1" display="F20" xr:uid="{FD086A15-FEBD-4642-9B4C-DB5ED9D62F80}"/>
    <hyperlink ref="B27" location="'F21'!A1" display="F21" xr:uid="{F029BA01-57BA-498B-9517-A48A6F373E0E}"/>
    <hyperlink ref="B28" location="'F22'!A1" display="F22" xr:uid="{93F0701C-E562-4A59-B02A-4015A9608CF8}"/>
    <hyperlink ref="B29" location="'F23'!A1" display="F23" xr:uid="{3A11202C-5459-4123-B9A4-06264E6FE63E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94E2-1196-493F-AAE1-459DD72085D2}">
  <dimension ref="A1:G11"/>
  <sheetViews>
    <sheetView workbookViewId="0"/>
  </sheetViews>
  <sheetFormatPr defaultRowHeight="14.25" x14ac:dyDescent="0.2"/>
  <cols>
    <col min="2" max="2" width="35.25" bestFit="1" customWidth="1"/>
  </cols>
  <sheetData>
    <row r="1" spans="1:7" x14ac:dyDescent="0.2">
      <c r="A1" s="36" t="s">
        <v>64</v>
      </c>
      <c r="B1" s="2" t="s">
        <v>105</v>
      </c>
      <c r="C1" s="1"/>
      <c r="D1" s="1">
        <f>SUM(D4:D19)</f>
        <v>13</v>
      </c>
      <c r="E1" s="1"/>
      <c r="F1" s="1"/>
      <c r="G1" s="1"/>
    </row>
    <row r="2" spans="1:7" x14ac:dyDescent="0.2">
      <c r="A2" s="21"/>
      <c r="B2" s="22"/>
      <c r="C2" s="22"/>
      <c r="D2" s="22"/>
      <c r="E2" s="22"/>
      <c r="F2" s="22"/>
      <c r="G2" s="22"/>
    </row>
    <row r="3" spans="1:7" ht="30" x14ac:dyDescent="0.25">
      <c r="A3" s="23" t="s">
        <v>12</v>
      </c>
      <c r="B3" s="24" t="s">
        <v>13</v>
      </c>
      <c r="C3" s="24" t="s">
        <v>14</v>
      </c>
      <c r="D3" s="24" t="s">
        <v>16</v>
      </c>
      <c r="E3" s="24" t="s">
        <v>17</v>
      </c>
      <c r="F3" s="24" t="s">
        <v>18</v>
      </c>
      <c r="G3" s="24" t="s">
        <v>19</v>
      </c>
    </row>
    <row r="4" spans="1:7" x14ac:dyDescent="0.2">
      <c r="A4" s="1">
        <v>1</v>
      </c>
      <c r="B4" s="1" t="s">
        <v>98</v>
      </c>
      <c r="C4" s="1"/>
      <c r="D4" s="1">
        <v>1</v>
      </c>
      <c r="E4" s="1"/>
      <c r="F4" s="1"/>
      <c r="G4" s="1"/>
    </row>
    <row r="5" spans="1:7" x14ac:dyDescent="0.2">
      <c r="A5" s="1">
        <v>2</v>
      </c>
      <c r="B5" s="1" t="s">
        <v>93</v>
      </c>
      <c r="C5" s="1"/>
      <c r="D5" s="1">
        <v>2</v>
      </c>
      <c r="E5" s="1"/>
      <c r="F5" s="1"/>
      <c r="G5" s="1"/>
    </row>
    <row r="6" spans="1:7" x14ac:dyDescent="0.2">
      <c r="A6" s="1">
        <v>3</v>
      </c>
      <c r="B6" s="1" t="s">
        <v>94</v>
      </c>
      <c r="C6" s="1"/>
      <c r="D6" s="1">
        <v>2</v>
      </c>
      <c r="E6" s="1"/>
      <c r="F6" s="1"/>
      <c r="G6" s="1"/>
    </row>
    <row r="7" spans="1:7" x14ac:dyDescent="0.2">
      <c r="A7" s="1">
        <v>4</v>
      </c>
      <c r="B7" s="1" t="s">
        <v>95</v>
      </c>
      <c r="C7" s="1"/>
      <c r="D7" s="38">
        <v>2</v>
      </c>
      <c r="E7" s="1"/>
      <c r="F7" s="1"/>
      <c r="G7" s="1"/>
    </row>
    <row r="8" spans="1:7" x14ac:dyDescent="0.2">
      <c r="A8" s="1">
        <v>5</v>
      </c>
      <c r="B8" s="1" t="s">
        <v>96</v>
      </c>
      <c r="C8" s="1"/>
      <c r="D8" s="38">
        <v>2</v>
      </c>
      <c r="E8" s="1"/>
      <c r="F8" s="1"/>
      <c r="G8" s="1"/>
    </row>
    <row r="9" spans="1:7" x14ac:dyDescent="0.2">
      <c r="A9" s="1">
        <v>6</v>
      </c>
      <c r="B9" s="1" t="s">
        <v>97</v>
      </c>
      <c r="C9" s="1"/>
      <c r="D9" s="38">
        <v>2</v>
      </c>
      <c r="E9" s="1"/>
      <c r="F9" s="1"/>
      <c r="G9" s="1"/>
    </row>
    <row r="10" spans="1:7" x14ac:dyDescent="0.2">
      <c r="A10" s="1">
        <v>7</v>
      </c>
      <c r="B10" s="38" t="s">
        <v>79</v>
      </c>
      <c r="C10" s="1"/>
      <c r="D10" s="38">
        <v>1</v>
      </c>
      <c r="E10" s="1"/>
      <c r="F10" s="1"/>
      <c r="G10" s="1"/>
    </row>
    <row r="11" spans="1:7" x14ac:dyDescent="0.2">
      <c r="A11" s="1">
        <v>8</v>
      </c>
      <c r="B11" s="38" t="s">
        <v>106</v>
      </c>
      <c r="C11" s="1"/>
      <c r="D11" s="38">
        <v>1</v>
      </c>
      <c r="E11" s="1"/>
      <c r="F11" s="1"/>
      <c r="G11" s="1"/>
    </row>
  </sheetData>
  <hyperlinks>
    <hyperlink ref="A1" location="Backlog!A1" display="Back" xr:uid="{1A5F0CB5-DC74-474E-98F2-4AC35EAC060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247A-EAAC-4550-8BC5-8BF9B7962159}">
  <dimension ref="A1:G9"/>
  <sheetViews>
    <sheetView workbookViewId="0">
      <selection activeCell="A4" sqref="A4:G8"/>
    </sheetView>
  </sheetViews>
  <sheetFormatPr defaultRowHeight="14.25" x14ac:dyDescent="0.2"/>
  <cols>
    <col min="2" max="2" width="17.5" bestFit="1" customWidth="1"/>
  </cols>
  <sheetData>
    <row r="1" spans="1:7" x14ac:dyDescent="0.2">
      <c r="A1" s="34" t="s">
        <v>64</v>
      </c>
      <c r="B1" s="19" t="s">
        <v>25</v>
      </c>
      <c r="C1" s="1"/>
      <c r="D1" s="1">
        <f>SUM(D4:D28)</f>
        <v>4</v>
      </c>
      <c r="E1" s="1"/>
      <c r="F1" s="1"/>
      <c r="G1" s="1"/>
    </row>
    <row r="2" spans="1:7" x14ac:dyDescent="0.2">
      <c r="A2" s="21"/>
      <c r="B2" s="22"/>
      <c r="C2" s="22"/>
      <c r="D2" s="22"/>
      <c r="E2" s="22"/>
      <c r="F2" s="22"/>
      <c r="G2" s="22"/>
    </row>
    <row r="3" spans="1:7" ht="30" x14ac:dyDescent="0.25">
      <c r="A3" s="23" t="s">
        <v>12</v>
      </c>
      <c r="B3" s="24" t="s">
        <v>13</v>
      </c>
      <c r="C3" s="24" t="s">
        <v>14</v>
      </c>
      <c r="D3" s="24" t="s">
        <v>16</v>
      </c>
      <c r="E3" s="24" t="s">
        <v>17</v>
      </c>
      <c r="F3" s="24" t="s">
        <v>18</v>
      </c>
      <c r="G3" s="24" t="s">
        <v>19</v>
      </c>
    </row>
    <row r="4" spans="1:7" x14ac:dyDescent="0.2">
      <c r="A4" s="1">
        <v>1</v>
      </c>
      <c r="B4" s="2" t="s">
        <v>107</v>
      </c>
      <c r="C4" s="1"/>
      <c r="D4" s="1">
        <v>1</v>
      </c>
      <c r="E4" s="1"/>
      <c r="F4" s="1"/>
      <c r="G4" s="1"/>
    </row>
    <row r="5" spans="1:7" x14ac:dyDescent="0.2">
      <c r="A5" s="1">
        <v>2</v>
      </c>
      <c r="B5" s="2" t="s">
        <v>108</v>
      </c>
      <c r="C5" s="1"/>
      <c r="D5" s="1">
        <v>1</v>
      </c>
      <c r="E5" s="1"/>
      <c r="F5" s="1"/>
      <c r="G5" s="1"/>
    </row>
    <row r="6" spans="1:7" x14ac:dyDescent="0.2">
      <c r="A6" s="1">
        <v>3</v>
      </c>
      <c r="B6" s="25" t="s">
        <v>109</v>
      </c>
      <c r="C6" s="1"/>
      <c r="D6" s="1">
        <v>1</v>
      </c>
      <c r="E6" s="1"/>
      <c r="F6" s="1"/>
      <c r="G6" s="1"/>
    </row>
    <row r="7" spans="1:7" x14ac:dyDescent="0.2">
      <c r="A7" s="1">
        <v>4</v>
      </c>
      <c r="B7" s="25" t="s">
        <v>90</v>
      </c>
      <c r="C7" s="1"/>
      <c r="D7" s="1">
        <v>0.5</v>
      </c>
      <c r="E7" s="1"/>
      <c r="F7" s="1"/>
      <c r="G7" s="1"/>
    </row>
    <row r="8" spans="1:7" x14ac:dyDescent="0.2">
      <c r="A8" s="1">
        <v>5</v>
      </c>
      <c r="B8" s="35" t="s">
        <v>79</v>
      </c>
      <c r="C8" s="1"/>
      <c r="D8" s="1">
        <v>0.5</v>
      </c>
      <c r="E8" s="1"/>
      <c r="F8" s="1"/>
      <c r="G8" s="1"/>
    </row>
    <row r="9" spans="1:7" x14ac:dyDescent="0.2">
      <c r="A9" s="1"/>
      <c r="B9" s="1"/>
      <c r="C9" s="1"/>
      <c r="D9" s="1"/>
      <c r="E9" s="1"/>
      <c r="F9" s="1"/>
      <c r="G9" s="1"/>
    </row>
  </sheetData>
  <hyperlinks>
    <hyperlink ref="A1" location="Backlog!A1" display="Back" xr:uid="{59A8F5CE-0771-4AAD-BA4E-9AC23C40ACB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6045-B02E-461D-8319-2525D0A453DD}">
  <dimension ref="A1:G9"/>
  <sheetViews>
    <sheetView workbookViewId="0">
      <selection sqref="A1:G9"/>
    </sheetView>
  </sheetViews>
  <sheetFormatPr defaultRowHeight="14.25" x14ac:dyDescent="0.2"/>
  <cols>
    <col min="2" max="2" width="18" bestFit="1" customWidth="1"/>
  </cols>
  <sheetData>
    <row r="1" spans="1:7" x14ac:dyDescent="0.2">
      <c r="A1" s="34" t="s">
        <v>64</v>
      </c>
      <c r="B1" s="19" t="s">
        <v>26</v>
      </c>
      <c r="C1" s="1"/>
      <c r="D1" s="1">
        <f>SUM(D4:D28)</f>
        <v>4</v>
      </c>
      <c r="E1" s="1"/>
      <c r="F1" s="1"/>
      <c r="G1" s="1"/>
    </row>
    <row r="2" spans="1:7" x14ac:dyDescent="0.2">
      <c r="A2" s="21"/>
      <c r="B2" s="22"/>
      <c r="C2" s="22"/>
      <c r="D2" s="22"/>
      <c r="E2" s="22"/>
      <c r="F2" s="22"/>
      <c r="G2" s="22"/>
    </row>
    <row r="3" spans="1:7" ht="30" x14ac:dyDescent="0.25">
      <c r="A3" s="23" t="s">
        <v>12</v>
      </c>
      <c r="B3" s="24" t="s">
        <v>13</v>
      </c>
      <c r="C3" s="24" t="s">
        <v>14</v>
      </c>
      <c r="D3" s="24" t="s">
        <v>16</v>
      </c>
      <c r="E3" s="24" t="s">
        <v>17</v>
      </c>
      <c r="F3" s="24" t="s">
        <v>18</v>
      </c>
      <c r="G3" s="24" t="s">
        <v>19</v>
      </c>
    </row>
    <row r="4" spans="1:7" x14ac:dyDescent="0.2">
      <c r="A4" s="1">
        <v>1</v>
      </c>
      <c r="B4" s="2" t="s">
        <v>110</v>
      </c>
      <c r="C4" s="1"/>
      <c r="D4" s="1">
        <v>1</v>
      </c>
      <c r="E4" s="1"/>
      <c r="F4" s="1"/>
      <c r="G4" s="1"/>
    </row>
    <row r="5" spans="1:7" x14ac:dyDescent="0.2">
      <c r="A5" s="1">
        <v>2</v>
      </c>
      <c r="B5" s="2" t="s">
        <v>111</v>
      </c>
      <c r="C5" s="1"/>
      <c r="D5" s="1">
        <v>1</v>
      </c>
      <c r="E5" s="1"/>
      <c r="F5" s="1"/>
      <c r="G5" s="1"/>
    </row>
    <row r="6" spans="1:7" x14ac:dyDescent="0.2">
      <c r="A6" s="1">
        <v>3</v>
      </c>
      <c r="B6" s="25" t="s">
        <v>112</v>
      </c>
      <c r="C6" s="1"/>
      <c r="D6" s="1">
        <v>1</v>
      </c>
      <c r="E6" s="1"/>
      <c r="F6" s="1"/>
      <c r="G6" s="1"/>
    </row>
    <row r="7" spans="1:7" x14ac:dyDescent="0.2">
      <c r="A7" s="1">
        <v>4</v>
      </c>
      <c r="B7" s="25" t="s">
        <v>90</v>
      </c>
      <c r="C7" s="1"/>
      <c r="D7" s="1">
        <v>0.5</v>
      </c>
      <c r="E7" s="1"/>
      <c r="F7" s="1"/>
      <c r="G7" s="1"/>
    </row>
    <row r="8" spans="1:7" x14ac:dyDescent="0.2">
      <c r="A8" s="1">
        <v>5</v>
      </c>
      <c r="B8" s="35" t="s">
        <v>79</v>
      </c>
      <c r="C8" s="1"/>
      <c r="D8" s="1">
        <v>0.5</v>
      </c>
      <c r="E8" s="1"/>
      <c r="F8" s="1"/>
      <c r="G8" s="1"/>
    </row>
    <row r="9" spans="1:7" x14ac:dyDescent="0.2">
      <c r="A9" s="1"/>
      <c r="B9" s="1"/>
      <c r="C9" s="1"/>
      <c r="D9" s="1"/>
      <c r="E9" s="1"/>
      <c r="F9" s="1"/>
      <c r="G9" s="1"/>
    </row>
  </sheetData>
  <hyperlinks>
    <hyperlink ref="A1" location="Backlog!A1" display="Back" xr:uid="{2BF3173F-893B-49C4-9B7F-9AC4B76BBF7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7263F-AC4D-4074-B0D3-AB6174B5EE7F}">
  <dimension ref="A1:G9"/>
  <sheetViews>
    <sheetView workbookViewId="0"/>
  </sheetViews>
  <sheetFormatPr defaultRowHeight="14.25" x14ac:dyDescent="0.2"/>
  <cols>
    <col min="2" max="2" width="24.5" bestFit="1" customWidth="1"/>
  </cols>
  <sheetData>
    <row r="1" spans="1:7" x14ac:dyDescent="0.2">
      <c r="A1" s="34" t="s">
        <v>64</v>
      </c>
      <c r="B1" s="19" t="s">
        <v>27</v>
      </c>
      <c r="C1" s="1"/>
      <c r="D1" s="1">
        <f>SUM(D4:D28)</f>
        <v>3</v>
      </c>
      <c r="E1" s="1"/>
      <c r="F1" s="1"/>
      <c r="G1" s="1"/>
    </row>
    <row r="2" spans="1:7" x14ac:dyDescent="0.2">
      <c r="A2" s="21"/>
      <c r="B2" s="22"/>
      <c r="C2" s="22"/>
      <c r="D2" s="22"/>
      <c r="E2" s="22"/>
      <c r="F2" s="22"/>
      <c r="G2" s="22"/>
    </row>
    <row r="3" spans="1:7" ht="30" x14ac:dyDescent="0.25">
      <c r="A3" s="23" t="s">
        <v>12</v>
      </c>
      <c r="B3" s="24" t="s">
        <v>13</v>
      </c>
      <c r="C3" s="24" t="s">
        <v>14</v>
      </c>
      <c r="D3" s="24" t="s">
        <v>16</v>
      </c>
      <c r="E3" s="24" t="s">
        <v>17</v>
      </c>
      <c r="F3" s="24" t="s">
        <v>18</v>
      </c>
      <c r="G3" s="24" t="s">
        <v>19</v>
      </c>
    </row>
    <row r="4" spans="1:7" x14ac:dyDescent="0.2">
      <c r="A4" s="1">
        <v>1</v>
      </c>
      <c r="B4" s="2" t="s">
        <v>113</v>
      </c>
      <c r="C4" s="1"/>
      <c r="D4" s="1">
        <v>0.5</v>
      </c>
      <c r="E4" s="1"/>
      <c r="F4" s="1"/>
      <c r="G4" s="1"/>
    </row>
    <row r="5" spans="1:7" x14ac:dyDescent="0.2">
      <c r="A5" s="1">
        <v>2</v>
      </c>
      <c r="B5" s="2" t="s">
        <v>114</v>
      </c>
      <c r="C5" s="1"/>
      <c r="D5" s="1">
        <v>1</v>
      </c>
      <c r="E5" s="1"/>
      <c r="F5" s="1"/>
      <c r="G5" s="1"/>
    </row>
    <row r="6" spans="1:7" x14ac:dyDescent="0.2">
      <c r="A6" s="1">
        <v>3</v>
      </c>
      <c r="B6" s="25" t="s">
        <v>115</v>
      </c>
      <c r="C6" s="1"/>
      <c r="D6" s="1">
        <v>0.5</v>
      </c>
      <c r="E6" s="1"/>
      <c r="F6" s="1"/>
      <c r="G6" s="1"/>
    </row>
    <row r="7" spans="1:7" x14ac:dyDescent="0.2">
      <c r="A7" s="1">
        <v>4</v>
      </c>
      <c r="B7" s="25" t="s">
        <v>90</v>
      </c>
      <c r="C7" s="1"/>
      <c r="D7" s="1">
        <v>0.5</v>
      </c>
      <c r="E7" s="1"/>
      <c r="F7" s="1"/>
      <c r="G7" s="1"/>
    </row>
    <row r="8" spans="1:7" x14ac:dyDescent="0.2">
      <c r="A8" s="1">
        <v>5</v>
      </c>
      <c r="B8" s="35" t="s">
        <v>79</v>
      </c>
      <c r="C8" s="1"/>
      <c r="D8" s="1">
        <v>0.5</v>
      </c>
      <c r="E8" s="1"/>
      <c r="F8" s="1"/>
      <c r="G8" s="1"/>
    </row>
    <row r="9" spans="1:7" x14ac:dyDescent="0.2">
      <c r="A9" s="1"/>
      <c r="B9" s="1"/>
      <c r="C9" s="1"/>
      <c r="D9" s="1"/>
      <c r="E9" s="1"/>
      <c r="F9" s="1"/>
      <c r="G9" s="1"/>
    </row>
  </sheetData>
  <hyperlinks>
    <hyperlink ref="A1" location="Backlog!A1" display="Back" xr:uid="{FB14E6C4-87D8-41D5-9F77-D5C62B2037D7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EF4B8-DD95-4112-9E79-0AE32047B8A1}">
  <dimension ref="A1:G9"/>
  <sheetViews>
    <sheetView workbookViewId="0"/>
  </sheetViews>
  <sheetFormatPr defaultRowHeight="14.25" x14ac:dyDescent="0.2"/>
  <cols>
    <col min="2" max="2" width="24.5" bestFit="1" customWidth="1"/>
  </cols>
  <sheetData>
    <row r="1" spans="1:7" x14ac:dyDescent="0.2">
      <c r="A1" s="34" t="s">
        <v>64</v>
      </c>
      <c r="B1" s="19" t="s">
        <v>28</v>
      </c>
      <c r="C1" s="1"/>
      <c r="D1" s="1">
        <f>SUM(D4:D28)</f>
        <v>3</v>
      </c>
      <c r="E1" s="1"/>
      <c r="F1" s="1"/>
      <c r="G1" s="1"/>
    </row>
    <row r="2" spans="1:7" x14ac:dyDescent="0.2">
      <c r="A2" s="21"/>
      <c r="B2" s="22"/>
      <c r="C2" s="22"/>
      <c r="D2" s="22"/>
      <c r="E2" s="22"/>
      <c r="F2" s="22"/>
      <c r="G2" s="22"/>
    </row>
    <row r="3" spans="1:7" ht="30" x14ac:dyDescent="0.25">
      <c r="A3" s="23" t="s">
        <v>12</v>
      </c>
      <c r="B3" s="24" t="s">
        <v>13</v>
      </c>
      <c r="C3" s="24" t="s">
        <v>14</v>
      </c>
      <c r="D3" s="24" t="s">
        <v>16</v>
      </c>
      <c r="E3" s="24" t="s">
        <v>17</v>
      </c>
      <c r="F3" s="24" t="s">
        <v>18</v>
      </c>
      <c r="G3" s="24" t="s">
        <v>19</v>
      </c>
    </row>
    <row r="4" spans="1:7" x14ac:dyDescent="0.2">
      <c r="A4" s="1">
        <v>1</v>
      </c>
      <c r="B4" s="2" t="s">
        <v>116</v>
      </c>
      <c r="C4" s="1"/>
      <c r="D4" s="1">
        <v>0.5</v>
      </c>
      <c r="E4" s="1"/>
      <c r="F4" s="1"/>
      <c r="G4" s="1"/>
    </row>
    <row r="5" spans="1:7" x14ac:dyDescent="0.2">
      <c r="A5" s="1">
        <v>2</v>
      </c>
      <c r="B5" s="2" t="s">
        <v>117</v>
      </c>
      <c r="C5" s="1"/>
      <c r="D5" s="1">
        <v>1</v>
      </c>
      <c r="E5" s="1"/>
      <c r="F5" s="1"/>
      <c r="G5" s="1"/>
    </row>
    <row r="6" spans="1:7" x14ac:dyDescent="0.2">
      <c r="A6" s="1">
        <v>3</v>
      </c>
      <c r="B6" s="25" t="s">
        <v>118</v>
      </c>
      <c r="C6" s="1"/>
      <c r="D6" s="1">
        <v>0.5</v>
      </c>
      <c r="E6" s="1"/>
      <c r="F6" s="1"/>
      <c r="G6" s="1"/>
    </row>
    <row r="7" spans="1:7" x14ac:dyDescent="0.2">
      <c r="A7" s="1">
        <v>4</v>
      </c>
      <c r="B7" s="25" t="s">
        <v>90</v>
      </c>
      <c r="C7" s="1"/>
      <c r="D7" s="1">
        <v>0.5</v>
      </c>
      <c r="E7" s="1"/>
      <c r="F7" s="1"/>
      <c r="G7" s="1"/>
    </row>
    <row r="8" spans="1:7" x14ac:dyDescent="0.2">
      <c r="A8" s="1">
        <v>5</v>
      </c>
      <c r="B8" s="35" t="s">
        <v>79</v>
      </c>
      <c r="C8" s="1"/>
      <c r="D8" s="1">
        <v>0.5</v>
      </c>
      <c r="E8" s="1"/>
      <c r="F8" s="1"/>
      <c r="G8" s="1"/>
    </row>
    <row r="9" spans="1:7" x14ac:dyDescent="0.2">
      <c r="A9" s="1"/>
      <c r="B9" s="1"/>
      <c r="C9" s="1"/>
      <c r="D9" s="1"/>
      <c r="E9" s="1"/>
      <c r="F9" s="1"/>
      <c r="G9" s="1"/>
    </row>
  </sheetData>
  <hyperlinks>
    <hyperlink ref="A1" location="Backlog!A1" display="Back" xr:uid="{D4D7BBD0-A1F0-4DBA-8667-BCD14210D94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57B1F-AE37-437E-8675-4C04A8AB8A84}">
  <dimension ref="A1:G9"/>
  <sheetViews>
    <sheetView workbookViewId="0"/>
  </sheetViews>
  <sheetFormatPr defaultRowHeight="14.25" x14ac:dyDescent="0.2"/>
  <cols>
    <col min="2" max="2" width="26" bestFit="1" customWidth="1"/>
  </cols>
  <sheetData>
    <row r="1" spans="1:7" x14ac:dyDescent="0.2">
      <c r="A1" s="34" t="s">
        <v>64</v>
      </c>
      <c r="B1" s="19" t="s">
        <v>29</v>
      </c>
      <c r="C1" s="1"/>
      <c r="D1" s="1">
        <f>SUM(D4:D28)</f>
        <v>4.5</v>
      </c>
      <c r="E1" s="1"/>
      <c r="F1" s="1"/>
      <c r="G1" s="1"/>
    </row>
    <row r="2" spans="1:7" x14ac:dyDescent="0.2">
      <c r="A2" s="21"/>
      <c r="B2" s="22"/>
      <c r="C2" s="22"/>
      <c r="D2" s="22"/>
      <c r="E2" s="22"/>
      <c r="F2" s="22"/>
      <c r="G2" s="22"/>
    </row>
    <row r="3" spans="1:7" ht="30" x14ac:dyDescent="0.25">
      <c r="A3" s="23" t="s">
        <v>12</v>
      </c>
      <c r="B3" s="24" t="s">
        <v>13</v>
      </c>
      <c r="C3" s="24" t="s">
        <v>14</v>
      </c>
      <c r="D3" s="24" t="s">
        <v>16</v>
      </c>
      <c r="E3" s="24" t="s">
        <v>17</v>
      </c>
      <c r="F3" s="24" t="s">
        <v>18</v>
      </c>
      <c r="G3" s="24" t="s">
        <v>19</v>
      </c>
    </row>
    <row r="4" spans="1:7" x14ac:dyDescent="0.2">
      <c r="A4" s="1">
        <v>1</v>
      </c>
      <c r="B4" s="2" t="s">
        <v>119</v>
      </c>
      <c r="C4" s="1"/>
      <c r="D4" s="1">
        <v>1</v>
      </c>
      <c r="E4" s="1"/>
      <c r="F4" s="1"/>
      <c r="G4" s="1"/>
    </row>
    <row r="5" spans="1:7" x14ac:dyDescent="0.2">
      <c r="A5" s="1">
        <v>2</v>
      </c>
      <c r="B5" s="2" t="s">
        <v>120</v>
      </c>
      <c r="C5" s="1"/>
      <c r="D5" s="1">
        <v>1</v>
      </c>
      <c r="E5" s="1"/>
      <c r="F5" s="1"/>
      <c r="G5" s="1"/>
    </row>
    <row r="6" spans="1:7" x14ac:dyDescent="0.2">
      <c r="A6" s="1">
        <v>3</v>
      </c>
      <c r="B6" s="25" t="s">
        <v>121</v>
      </c>
      <c r="C6" s="1"/>
      <c r="D6" s="1">
        <v>1</v>
      </c>
      <c r="E6" s="1"/>
      <c r="F6" s="1"/>
      <c r="G6" s="1"/>
    </row>
    <row r="7" spans="1:7" x14ac:dyDescent="0.2">
      <c r="A7" s="1">
        <v>4</v>
      </c>
      <c r="B7" s="25" t="s">
        <v>90</v>
      </c>
      <c r="C7" s="1"/>
      <c r="D7" s="1">
        <v>1</v>
      </c>
      <c r="E7" s="1"/>
      <c r="F7" s="1"/>
      <c r="G7" s="1"/>
    </row>
    <row r="8" spans="1:7" x14ac:dyDescent="0.2">
      <c r="A8" s="1">
        <v>5</v>
      </c>
      <c r="B8" s="35" t="s">
        <v>79</v>
      </c>
      <c r="C8" s="1"/>
      <c r="D8" s="1">
        <v>0.5</v>
      </c>
      <c r="E8" s="1"/>
      <c r="F8" s="1"/>
      <c r="G8" s="1"/>
    </row>
    <row r="9" spans="1:7" x14ac:dyDescent="0.2">
      <c r="A9" s="1"/>
      <c r="B9" s="1"/>
      <c r="C9" s="1"/>
      <c r="D9" s="1"/>
      <c r="E9" s="1"/>
      <c r="F9" s="1"/>
      <c r="G9" s="1"/>
    </row>
  </sheetData>
  <hyperlinks>
    <hyperlink ref="A1" location="Backlog!A1" display="Back" xr:uid="{E731D785-559D-42B0-B138-BEF79EC41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F647-B957-4E14-8238-B47762D9DB06}">
  <dimension ref="A1:G9"/>
  <sheetViews>
    <sheetView workbookViewId="0"/>
  </sheetViews>
  <sheetFormatPr defaultRowHeight="14.25" x14ac:dyDescent="0.2"/>
  <cols>
    <col min="2" max="2" width="26" bestFit="1" customWidth="1"/>
  </cols>
  <sheetData>
    <row r="1" spans="1:7" ht="15" x14ac:dyDescent="0.25">
      <c r="A1" s="34" t="s">
        <v>64</v>
      </c>
      <c r="B1" s="39" t="s">
        <v>122</v>
      </c>
      <c r="C1" s="1"/>
      <c r="D1" s="1">
        <f>SUM(D4:D28)</f>
        <v>4.5</v>
      </c>
      <c r="E1" s="1"/>
      <c r="F1" s="1"/>
      <c r="G1" s="1"/>
    </row>
    <row r="2" spans="1:7" x14ac:dyDescent="0.2">
      <c r="A2" s="21"/>
      <c r="B2" s="22"/>
      <c r="C2" s="22"/>
      <c r="D2" s="22"/>
      <c r="E2" s="22"/>
      <c r="F2" s="22"/>
      <c r="G2" s="22"/>
    </row>
    <row r="3" spans="1:7" ht="30" x14ac:dyDescent="0.25">
      <c r="A3" s="23" t="s">
        <v>12</v>
      </c>
      <c r="B3" s="24" t="s">
        <v>13</v>
      </c>
      <c r="C3" s="24" t="s">
        <v>14</v>
      </c>
      <c r="D3" s="24" t="s">
        <v>16</v>
      </c>
      <c r="E3" s="24" t="s">
        <v>17</v>
      </c>
      <c r="F3" s="24" t="s">
        <v>18</v>
      </c>
      <c r="G3" s="24" t="s">
        <v>19</v>
      </c>
    </row>
    <row r="4" spans="1:7" x14ac:dyDescent="0.2">
      <c r="A4" s="1">
        <v>1</v>
      </c>
      <c r="B4" s="2" t="s">
        <v>123</v>
      </c>
      <c r="C4" s="1"/>
      <c r="D4" s="1">
        <v>1</v>
      </c>
      <c r="E4" s="1"/>
      <c r="F4" s="1"/>
      <c r="G4" s="1"/>
    </row>
    <row r="5" spans="1:7" x14ac:dyDescent="0.2">
      <c r="A5" s="1">
        <v>2</v>
      </c>
      <c r="B5" s="2" t="s">
        <v>124</v>
      </c>
      <c r="C5" s="1"/>
      <c r="D5" s="1">
        <v>1</v>
      </c>
      <c r="E5" s="1"/>
      <c r="F5" s="1"/>
      <c r="G5" s="1"/>
    </row>
    <row r="6" spans="1:7" x14ac:dyDescent="0.2">
      <c r="A6" s="1">
        <v>3</v>
      </c>
      <c r="B6" s="25" t="s">
        <v>125</v>
      </c>
      <c r="C6" s="1"/>
      <c r="D6" s="1">
        <v>1</v>
      </c>
      <c r="E6" s="1"/>
      <c r="F6" s="1"/>
      <c r="G6" s="1"/>
    </row>
    <row r="7" spans="1:7" x14ac:dyDescent="0.2">
      <c r="A7" s="1">
        <v>4</v>
      </c>
      <c r="B7" s="25" t="s">
        <v>90</v>
      </c>
      <c r="C7" s="1"/>
      <c r="D7" s="1">
        <v>1</v>
      </c>
      <c r="E7" s="1"/>
      <c r="F7" s="1"/>
      <c r="G7" s="1"/>
    </row>
    <row r="8" spans="1:7" x14ac:dyDescent="0.2">
      <c r="A8" s="1">
        <v>5</v>
      </c>
      <c r="B8" s="35" t="s">
        <v>79</v>
      </c>
      <c r="C8" s="1"/>
      <c r="D8" s="1">
        <v>0.5</v>
      </c>
      <c r="E8" s="1"/>
      <c r="F8" s="1"/>
      <c r="G8" s="1"/>
    </row>
    <row r="9" spans="1:7" x14ac:dyDescent="0.2">
      <c r="A9" s="1"/>
      <c r="B9" s="1"/>
      <c r="C9" s="1"/>
      <c r="D9" s="1"/>
      <c r="E9" s="1"/>
      <c r="F9" s="1"/>
      <c r="G9" s="1"/>
    </row>
  </sheetData>
  <hyperlinks>
    <hyperlink ref="A1" location="Backlog!A1" display="Back" xr:uid="{3961DDFE-F3F6-497F-8095-08C0CB84D8F6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B941A-B0E6-4F83-8802-7EB854E2841B}">
  <dimension ref="A1:G9"/>
  <sheetViews>
    <sheetView workbookViewId="0"/>
  </sheetViews>
  <sheetFormatPr defaultRowHeight="14.25" x14ac:dyDescent="0.2"/>
  <cols>
    <col min="2" max="2" width="21" bestFit="1" customWidth="1"/>
  </cols>
  <sheetData>
    <row r="1" spans="1:7" ht="15" x14ac:dyDescent="0.2">
      <c r="A1" s="34" t="s">
        <v>64</v>
      </c>
      <c r="B1" s="40" t="s">
        <v>126</v>
      </c>
      <c r="C1" s="1"/>
      <c r="D1" s="1">
        <f>SUM(D4:D28)</f>
        <v>4.5</v>
      </c>
      <c r="E1" s="1"/>
      <c r="F1" s="1"/>
      <c r="G1" s="1"/>
    </row>
    <row r="2" spans="1:7" x14ac:dyDescent="0.2">
      <c r="A2" s="21"/>
      <c r="B2" s="22"/>
      <c r="C2" s="22"/>
      <c r="D2" s="22"/>
      <c r="E2" s="22"/>
      <c r="F2" s="22"/>
      <c r="G2" s="22"/>
    </row>
    <row r="3" spans="1:7" ht="30" x14ac:dyDescent="0.25">
      <c r="A3" s="23" t="s">
        <v>12</v>
      </c>
      <c r="B3" s="24" t="s">
        <v>13</v>
      </c>
      <c r="C3" s="24" t="s">
        <v>14</v>
      </c>
      <c r="D3" s="24" t="s">
        <v>16</v>
      </c>
      <c r="E3" s="24" t="s">
        <v>17</v>
      </c>
      <c r="F3" s="24" t="s">
        <v>18</v>
      </c>
      <c r="G3" s="24" t="s">
        <v>19</v>
      </c>
    </row>
    <row r="4" spans="1:7" x14ac:dyDescent="0.2">
      <c r="A4" s="1">
        <v>1</v>
      </c>
      <c r="B4" s="2" t="s">
        <v>127</v>
      </c>
      <c r="C4" s="1"/>
      <c r="D4" s="1">
        <v>1</v>
      </c>
      <c r="E4" s="1"/>
      <c r="F4" s="1"/>
      <c r="G4" s="1"/>
    </row>
    <row r="5" spans="1:7" x14ac:dyDescent="0.2">
      <c r="A5" s="1">
        <v>2</v>
      </c>
      <c r="B5" s="2" t="s">
        <v>128</v>
      </c>
      <c r="C5" s="1"/>
      <c r="D5" s="1">
        <v>1</v>
      </c>
      <c r="E5" s="1"/>
      <c r="F5" s="1"/>
      <c r="G5" s="1"/>
    </row>
    <row r="6" spans="1:7" x14ac:dyDescent="0.2">
      <c r="A6" s="1">
        <v>3</v>
      </c>
      <c r="B6" s="25" t="s">
        <v>129</v>
      </c>
      <c r="C6" s="1"/>
      <c r="D6" s="1">
        <v>1</v>
      </c>
      <c r="E6" s="1"/>
      <c r="F6" s="1"/>
      <c r="G6" s="1"/>
    </row>
    <row r="7" spans="1:7" x14ac:dyDescent="0.2">
      <c r="A7" s="1">
        <v>4</v>
      </c>
      <c r="B7" s="25" t="s">
        <v>90</v>
      </c>
      <c r="C7" s="1"/>
      <c r="D7" s="1">
        <v>1</v>
      </c>
      <c r="E7" s="1"/>
      <c r="F7" s="1"/>
      <c r="G7" s="1"/>
    </row>
    <row r="8" spans="1:7" x14ac:dyDescent="0.2">
      <c r="A8" s="1">
        <v>5</v>
      </c>
      <c r="B8" s="35" t="s">
        <v>79</v>
      </c>
      <c r="C8" s="1"/>
      <c r="D8" s="1">
        <v>0.5</v>
      </c>
      <c r="E8" s="1"/>
      <c r="F8" s="1"/>
      <c r="G8" s="1"/>
    </row>
    <row r="9" spans="1:7" x14ac:dyDescent="0.2">
      <c r="A9" s="1"/>
      <c r="B9" s="1"/>
      <c r="C9" s="1"/>
      <c r="D9" s="1"/>
      <c r="E9" s="1"/>
      <c r="F9" s="1"/>
      <c r="G9" s="1"/>
    </row>
  </sheetData>
  <hyperlinks>
    <hyperlink ref="A1" location="Backlog!A1" display="Back" xr:uid="{44C575EC-2AD6-41FA-AAAB-4BA5D18E7E5B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48F51-C621-4465-B46E-21784E803801}">
  <dimension ref="A1:G6"/>
  <sheetViews>
    <sheetView workbookViewId="0"/>
  </sheetViews>
  <sheetFormatPr defaultRowHeight="14.25" x14ac:dyDescent="0.2"/>
  <cols>
    <col min="2" max="2" width="21.375" bestFit="1" customWidth="1"/>
  </cols>
  <sheetData>
    <row r="1" spans="1:7" ht="15" x14ac:dyDescent="0.2">
      <c r="A1" s="34" t="s">
        <v>64</v>
      </c>
      <c r="B1" s="41" t="s">
        <v>130</v>
      </c>
      <c r="C1" s="1"/>
      <c r="D1" s="1">
        <f>SUM(D4:D25)</f>
        <v>6</v>
      </c>
      <c r="E1" s="1"/>
      <c r="F1" s="1"/>
      <c r="G1" s="1"/>
    </row>
    <row r="2" spans="1:7" x14ac:dyDescent="0.2">
      <c r="A2" s="21"/>
      <c r="B2" s="22"/>
      <c r="C2" s="22"/>
      <c r="D2" s="22"/>
      <c r="E2" s="22"/>
      <c r="F2" s="22"/>
      <c r="G2" s="22"/>
    </row>
    <row r="3" spans="1:7" ht="30" x14ac:dyDescent="0.25">
      <c r="A3" s="23" t="s">
        <v>12</v>
      </c>
      <c r="B3" s="24" t="s">
        <v>13</v>
      </c>
      <c r="C3" s="24" t="s">
        <v>14</v>
      </c>
      <c r="D3" s="24" t="s">
        <v>16</v>
      </c>
      <c r="E3" s="24" t="s">
        <v>17</v>
      </c>
      <c r="F3" s="24" t="s">
        <v>18</v>
      </c>
      <c r="G3" s="24" t="s">
        <v>19</v>
      </c>
    </row>
    <row r="4" spans="1:7" x14ac:dyDescent="0.2">
      <c r="A4" s="1">
        <v>1</v>
      </c>
      <c r="B4" s="2" t="s">
        <v>131</v>
      </c>
      <c r="C4" s="1"/>
      <c r="D4" s="1">
        <v>3</v>
      </c>
      <c r="E4" s="1"/>
      <c r="F4" s="1"/>
      <c r="G4" s="1"/>
    </row>
    <row r="5" spans="1:7" x14ac:dyDescent="0.2">
      <c r="A5" s="1">
        <v>2</v>
      </c>
      <c r="B5" s="2" t="s">
        <v>132</v>
      </c>
      <c r="C5" s="1"/>
      <c r="D5" s="1">
        <v>3</v>
      </c>
      <c r="E5" s="1"/>
      <c r="F5" s="1"/>
      <c r="G5" s="1"/>
    </row>
    <row r="6" spans="1:7" x14ac:dyDescent="0.2">
      <c r="A6" s="1"/>
      <c r="B6" s="1"/>
      <c r="C6" s="1"/>
      <c r="D6" s="1"/>
      <c r="E6" s="1"/>
      <c r="F6" s="1"/>
      <c r="G6" s="1"/>
    </row>
  </sheetData>
  <hyperlinks>
    <hyperlink ref="A1" location="Backlog!A1" display="Back" xr:uid="{558C561B-27B3-4FBE-91AA-E22C757553C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042F-D5E6-4DC4-82F3-C4E1109BBB9F}">
  <dimension ref="A1:G6"/>
  <sheetViews>
    <sheetView workbookViewId="0">
      <selection activeCell="F11" sqref="F11"/>
    </sheetView>
  </sheetViews>
  <sheetFormatPr defaultRowHeight="14.25" x14ac:dyDescent="0.2"/>
  <cols>
    <col min="2" max="2" width="17.625" bestFit="1" customWidth="1"/>
  </cols>
  <sheetData>
    <row r="1" spans="1:7" ht="15" x14ac:dyDescent="0.2">
      <c r="A1" s="34" t="s">
        <v>64</v>
      </c>
      <c r="B1" s="41" t="s">
        <v>133</v>
      </c>
      <c r="C1" s="1"/>
      <c r="D1" s="1">
        <f>SUM(D4:D25)</f>
        <v>6</v>
      </c>
      <c r="E1" s="1"/>
      <c r="F1" s="1"/>
      <c r="G1" s="1"/>
    </row>
    <row r="2" spans="1:7" x14ac:dyDescent="0.2">
      <c r="A2" s="21"/>
      <c r="B2" s="22"/>
      <c r="C2" s="22"/>
      <c r="D2" s="22"/>
      <c r="E2" s="22"/>
      <c r="F2" s="22"/>
      <c r="G2" s="22"/>
    </row>
    <row r="3" spans="1:7" ht="30" x14ac:dyDescent="0.25">
      <c r="A3" s="23" t="s">
        <v>12</v>
      </c>
      <c r="B3" s="24" t="s">
        <v>13</v>
      </c>
      <c r="C3" s="24" t="s">
        <v>14</v>
      </c>
      <c r="D3" s="24" t="s">
        <v>16</v>
      </c>
      <c r="E3" s="24" t="s">
        <v>17</v>
      </c>
      <c r="F3" s="24" t="s">
        <v>18</v>
      </c>
      <c r="G3" s="24" t="s">
        <v>19</v>
      </c>
    </row>
    <row r="4" spans="1:7" x14ac:dyDescent="0.2">
      <c r="A4" s="1">
        <v>1</v>
      </c>
      <c r="B4" s="2" t="s">
        <v>131</v>
      </c>
      <c r="C4" s="1"/>
      <c r="D4" s="1">
        <v>2</v>
      </c>
      <c r="E4" s="1"/>
      <c r="F4" s="1"/>
      <c r="G4" s="1"/>
    </row>
    <row r="5" spans="1:7" x14ac:dyDescent="0.2">
      <c r="A5" s="1">
        <v>2</v>
      </c>
      <c r="B5" s="2" t="s">
        <v>132</v>
      </c>
      <c r="C5" s="1"/>
      <c r="D5" s="1">
        <v>4</v>
      </c>
      <c r="E5" s="1"/>
      <c r="F5" s="1"/>
      <c r="G5" s="1"/>
    </row>
    <row r="6" spans="1:7" x14ac:dyDescent="0.2">
      <c r="A6" s="1"/>
      <c r="B6" s="1"/>
      <c r="C6" s="1"/>
      <c r="D6" s="1"/>
      <c r="E6" s="1"/>
      <c r="F6" s="1"/>
      <c r="G6" s="1"/>
    </row>
  </sheetData>
  <hyperlinks>
    <hyperlink ref="A1" location="Backlog!A1" display="Back" xr:uid="{D7F67A79-5D5B-4945-BF1D-7ED2E54D37B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1" sqref="C1:E1"/>
    </sheetView>
  </sheetViews>
  <sheetFormatPr defaultRowHeight="14.25" x14ac:dyDescent="0.2"/>
  <cols>
    <col min="2" max="2" width="46.375" bestFit="1" customWidth="1"/>
    <col min="3" max="3" width="17.25" customWidth="1"/>
    <col min="4" max="4" width="12.625" bestFit="1" customWidth="1"/>
    <col min="5" max="5" width="19.625" customWidth="1"/>
    <col min="6" max="6" width="19.125" customWidth="1"/>
    <col min="7" max="9" width="12.625" customWidth="1"/>
    <col min="12" max="12" width="25.875" bestFit="1" customWidth="1"/>
  </cols>
  <sheetData>
    <row r="1" spans="1:9" ht="15" thickBot="1" x14ac:dyDescent="0.25">
      <c r="A1" s="34" t="s">
        <v>64</v>
      </c>
      <c r="B1" s="2" t="s">
        <v>66</v>
      </c>
      <c r="C1" s="1" t="s">
        <v>82</v>
      </c>
      <c r="D1" s="1">
        <f>SUM(D4:D12)</f>
        <v>2</v>
      </c>
      <c r="E1" s="1" t="s">
        <v>16</v>
      </c>
    </row>
    <row r="2" spans="1:9" x14ac:dyDescent="0.2">
      <c r="A2" s="31"/>
      <c r="B2" s="32"/>
      <c r="C2" s="32"/>
      <c r="D2" s="33"/>
      <c r="E2" s="33"/>
      <c r="F2" s="6"/>
      <c r="G2" s="6"/>
      <c r="H2" s="6"/>
      <c r="I2" s="6"/>
    </row>
    <row r="3" spans="1:9" ht="15" x14ac:dyDescent="0.25">
      <c r="A3" s="7" t="s">
        <v>12</v>
      </c>
      <c r="B3" s="8" t="s">
        <v>13</v>
      </c>
      <c r="C3" s="8" t="s">
        <v>14</v>
      </c>
      <c r="D3" s="9" t="s">
        <v>16</v>
      </c>
      <c r="E3" s="10" t="s">
        <v>20</v>
      </c>
      <c r="F3" s="10" t="s">
        <v>15</v>
      </c>
      <c r="G3" s="10" t="s">
        <v>17</v>
      </c>
      <c r="H3" s="10" t="s">
        <v>18</v>
      </c>
      <c r="I3" s="10" t="s">
        <v>19</v>
      </c>
    </row>
    <row r="4" spans="1:9" x14ac:dyDescent="0.2">
      <c r="A4" s="1">
        <v>1</v>
      </c>
      <c r="B4" s="1" t="s">
        <v>62</v>
      </c>
      <c r="C4" s="1"/>
      <c r="D4" s="1">
        <v>0.5</v>
      </c>
      <c r="E4" s="1"/>
      <c r="F4" s="1"/>
      <c r="G4" s="1"/>
      <c r="H4" s="1"/>
      <c r="I4" s="1"/>
    </row>
    <row r="5" spans="1:9" x14ac:dyDescent="0.2">
      <c r="A5" s="1">
        <v>2</v>
      </c>
      <c r="B5" s="1" t="s">
        <v>81</v>
      </c>
      <c r="C5" s="1"/>
      <c r="D5" s="1">
        <v>0.5</v>
      </c>
      <c r="E5" s="1"/>
      <c r="F5" s="1"/>
      <c r="G5" s="1"/>
      <c r="H5" s="1"/>
      <c r="I5" s="1"/>
    </row>
    <row r="6" spans="1:9" x14ac:dyDescent="0.2">
      <c r="A6" s="1">
        <v>3</v>
      </c>
      <c r="B6" s="1" t="s">
        <v>65</v>
      </c>
      <c r="C6" s="1"/>
      <c r="D6" s="1">
        <v>0.5</v>
      </c>
      <c r="E6" s="1"/>
      <c r="F6" s="1"/>
      <c r="G6" s="1"/>
      <c r="H6" s="1"/>
      <c r="I6" s="1"/>
    </row>
    <row r="7" spans="1:9" x14ac:dyDescent="0.2">
      <c r="A7" s="1">
        <v>4</v>
      </c>
      <c r="B7" s="1" t="s">
        <v>80</v>
      </c>
      <c r="C7" s="1"/>
      <c r="D7" s="1">
        <v>0.5</v>
      </c>
      <c r="E7" s="1"/>
      <c r="F7" s="1"/>
      <c r="G7" s="1"/>
      <c r="H7" s="1"/>
      <c r="I7" s="1"/>
    </row>
  </sheetData>
  <autoFilter ref="A3:I7" xr:uid="{00000000-0009-0000-0000-000001000000}"/>
  <hyperlinks>
    <hyperlink ref="A1" location="Backlog!A1" display="Back" xr:uid="{2142CA22-8699-404E-BBEE-3BF6981C4CCB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7E60-B171-403A-9F3A-F7962335D357}">
  <dimension ref="A1:G6"/>
  <sheetViews>
    <sheetView workbookViewId="0">
      <selection activeCell="H21" sqref="H21"/>
    </sheetView>
  </sheetViews>
  <sheetFormatPr defaultRowHeight="14.25" x14ac:dyDescent="0.2"/>
  <cols>
    <col min="2" max="2" width="17.625" bestFit="1" customWidth="1"/>
  </cols>
  <sheetData>
    <row r="1" spans="1:7" ht="15" x14ac:dyDescent="0.2">
      <c r="A1" s="34" t="s">
        <v>64</v>
      </c>
      <c r="B1" s="41" t="s">
        <v>134</v>
      </c>
      <c r="C1" s="1"/>
      <c r="D1" s="1">
        <f>SUM(D4:D25)</f>
        <v>6</v>
      </c>
      <c r="E1" s="1"/>
      <c r="F1" s="1"/>
      <c r="G1" s="1"/>
    </row>
    <row r="2" spans="1:7" x14ac:dyDescent="0.2">
      <c r="A2" s="21"/>
      <c r="B2" s="22"/>
      <c r="C2" s="22"/>
      <c r="D2" s="22"/>
      <c r="E2" s="22"/>
      <c r="F2" s="22"/>
      <c r="G2" s="22"/>
    </row>
    <row r="3" spans="1:7" ht="30" x14ac:dyDescent="0.25">
      <c r="A3" s="23" t="s">
        <v>12</v>
      </c>
      <c r="B3" s="24" t="s">
        <v>13</v>
      </c>
      <c r="C3" s="24" t="s">
        <v>14</v>
      </c>
      <c r="D3" s="24" t="s">
        <v>16</v>
      </c>
      <c r="E3" s="24" t="s">
        <v>17</v>
      </c>
      <c r="F3" s="24" t="s">
        <v>18</v>
      </c>
      <c r="G3" s="24" t="s">
        <v>19</v>
      </c>
    </row>
    <row r="4" spans="1:7" x14ac:dyDescent="0.2">
      <c r="A4" s="1">
        <v>1</v>
      </c>
      <c r="B4" s="2" t="s">
        <v>131</v>
      </c>
      <c r="C4" s="1"/>
      <c r="D4" s="1">
        <v>2</v>
      </c>
      <c r="E4" s="1"/>
      <c r="F4" s="1"/>
      <c r="G4" s="1"/>
    </row>
    <row r="5" spans="1:7" x14ac:dyDescent="0.2">
      <c r="A5" s="1">
        <v>2</v>
      </c>
      <c r="B5" s="2" t="s">
        <v>132</v>
      </c>
      <c r="C5" s="1"/>
      <c r="D5" s="1">
        <v>4</v>
      </c>
      <c r="E5" s="1"/>
      <c r="F5" s="1"/>
      <c r="G5" s="1"/>
    </row>
    <row r="6" spans="1:7" x14ac:dyDescent="0.2">
      <c r="A6" s="1"/>
      <c r="B6" s="1"/>
      <c r="C6" s="1"/>
      <c r="D6" s="1"/>
      <c r="E6" s="1"/>
      <c r="F6" s="1"/>
      <c r="G6" s="1"/>
    </row>
  </sheetData>
  <hyperlinks>
    <hyperlink ref="A1" location="Backlog!A1" display="Back" xr:uid="{FB52050D-1509-4A1B-A4FD-77FF10B35399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AF31E-AD4B-4C7C-A159-C49CB6A78D72}">
  <dimension ref="A1:G5"/>
  <sheetViews>
    <sheetView workbookViewId="0"/>
  </sheetViews>
  <sheetFormatPr defaultRowHeight="14.25" x14ac:dyDescent="0.2"/>
  <cols>
    <col min="2" max="2" width="17.625" bestFit="1" customWidth="1"/>
  </cols>
  <sheetData>
    <row r="1" spans="1:7" ht="15" x14ac:dyDescent="0.2">
      <c r="A1" s="34" t="s">
        <v>64</v>
      </c>
      <c r="B1" s="41" t="s">
        <v>135</v>
      </c>
      <c r="C1" s="1"/>
      <c r="D1" s="1">
        <f>SUM(D4:D24)</f>
        <v>4</v>
      </c>
      <c r="E1" s="1"/>
      <c r="F1" s="1"/>
      <c r="G1" s="1"/>
    </row>
    <row r="2" spans="1:7" x14ac:dyDescent="0.2">
      <c r="A2" s="21"/>
      <c r="B2" s="22"/>
      <c r="C2" s="22"/>
      <c r="D2" s="22"/>
      <c r="E2" s="22"/>
      <c r="F2" s="22"/>
      <c r="G2" s="22"/>
    </row>
    <row r="3" spans="1:7" ht="30" x14ac:dyDescent="0.25">
      <c r="A3" s="23" t="s">
        <v>12</v>
      </c>
      <c r="B3" s="24" t="s">
        <v>13</v>
      </c>
      <c r="C3" s="24" t="s">
        <v>14</v>
      </c>
      <c r="D3" s="24" t="s">
        <v>16</v>
      </c>
      <c r="E3" s="24" t="s">
        <v>17</v>
      </c>
      <c r="F3" s="24" t="s">
        <v>18</v>
      </c>
      <c r="G3" s="24" t="s">
        <v>19</v>
      </c>
    </row>
    <row r="4" spans="1:7" x14ac:dyDescent="0.2">
      <c r="A4" s="1">
        <v>1</v>
      </c>
      <c r="B4" s="2" t="s">
        <v>131</v>
      </c>
      <c r="C4" s="1"/>
      <c r="D4" s="1">
        <v>4</v>
      </c>
      <c r="E4" s="1"/>
      <c r="F4" s="1"/>
      <c r="G4" s="1"/>
    </row>
    <row r="5" spans="1:7" x14ac:dyDescent="0.2">
      <c r="A5" s="1"/>
      <c r="B5" s="1"/>
      <c r="C5" s="1"/>
      <c r="D5" s="1"/>
      <c r="E5" s="1"/>
      <c r="F5" s="1"/>
      <c r="G5" s="1"/>
    </row>
  </sheetData>
  <hyperlinks>
    <hyperlink ref="A1" location="Backlog!A1" display="Back" xr:uid="{B9862CA2-8CC5-44D4-AE34-D3244A14DFA4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D00C0-B2D6-4E30-A659-2C0FC4796467}">
  <dimension ref="A1:G6"/>
  <sheetViews>
    <sheetView workbookViewId="0">
      <selection activeCell="A4" sqref="A4:XFD6"/>
    </sheetView>
  </sheetViews>
  <sheetFormatPr defaultRowHeight="14.25" x14ac:dyDescent="0.2"/>
  <cols>
    <col min="2" max="2" width="13.5" bestFit="1" customWidth="1"/>
  </cols>
  <sheetData>
    <row r="1" spans="1:7" ht="15" x14ac:dyDescent="0.2">
      <c r="A1" s="34" t="s">
        <v>64</v>
      </c>
      <c r="B1" s="40" t="s">
        <v>136</v>
      </c>
      <c r="C1" s="1"/>
      <c r="D1" s="1">
        <f>SUM(D4:D24)</f>
        <v>3.5</v>
      </c>
      <c r="E1" s="1"/>
      <c r="F1" s="1"/>
      <c r="G1" s="1"/>
    </row>
    <row r="2" spans="1:7" x14ac:dyDescent="0.2">
      <c r="A2" s="21"/>
      <c r="B2" s="22"/>
      <c r="C2" s="22"/>
      <c r="D2" s="22"/>
      <c r="E2" s="22"/>
      <c r="F2" s="22"/>
      <c r="G2" s="22"/>
    </row>
    <row r="3" spans="1:7" ht="30" x14ac:dyDescent="0.25">
      <c r="A3" s="23" t="s">
        <v>12</v>
      </c>
      <c r="B3" s="24" t="s">
        <v>13</v>
      </c>
      <c r="C3" s="24" t="s">
        <v>14</v>
      </c>
      <c r="D3" s="24" t="s">
        <v>16</v>
      </c>
      <c r="E3" s="24" t="s">
        <v>17</v>
      </c>
      <c r="F3" s="24" t="s">
        <v>18</v>
      </c>
      <c r="G3" s="24" t="s">
        <v>19</v>
      </c>
    </row>
    <row r="4" spans="1:7" x14ac:dyDescent="0.2">
      <c r="A4" s="1">
        <v>1</v>
      </c>
      <c r="B4" s="42" t="s">
        <v>98</v>
      </c>
      <c r="C4" s="1"/>
      <c r="D4" s="1">
        <v>0.5</v>
      </c>
      <c r="E4" s="1"/>
      <c r="F4" s="1"/>
      <c r="G4" s="1"/>
    </row>
    <row r="5" spans="1:7" x14ac:dyDescent="0.2">
      <c r="A5" s="1">
        <v>2</v>
      </c>
      <c r="B5" s="1" t="s">
        <v>137</v>
      </c>
      <c r="C5" s="1"/>
      <c r="D5" s="1">
        <v>1</v>
      </c>
      <c r="E5" s="1"/>
      <c r="F5" s="1"/>
      <c r="G5" s="1"/>
    </row>
    <row r="6" spans="1:7" x14ac:dyDescent="0.2">
      <c r="A6" s="1">
        <v>3</v>
      </c>
      <c r="B6" s="1" t="s">
        <v>138</v>
      </c>
      <c r="C6" s="1"/>
      <c r="D6" s="1">
        <v>2</v>
      </c>
      <c r="E6" s="1"/>
      <c r="F6" s="1"/>
      <c r="G6" s="1"/>
    </row>
  </sheetData>
  <hyperlinks>
    <hyperlink ref="A1" location="Backlog!A1" display="Back" xr:uid="{F5CE620C-408F-45AA-9C7D-141656AA761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FF59-019F-4BB0-A9AD-343852D668B8}">
  <dimension ref="A1:G6"/>
  <sheetViews>
    <sheetView workbookViewId="0">
      <selection activeCell="A4" sqref="A4:G5"/>
    </sheetView>
  </sheetViews>
  <sheetFormatPr defaultRowHeight="14.25" x14ac:dyDescent="0.2"/>
  <cols>
    <col min="2" max="2" width="10.5" bestFit="1" customWidth="1"/>
  </cols>
  <sheetData>
    <row r="1" spans="1:7" ht="15" x14ac:dyDescent="0.2">
      <c r="A1" s="34" t="s">
        <v>64</v>
      </c>
      <c r="B1" s="41" t="s">
        <v>139</v>
      </c>
      <c r="C1" s="1"/>
      <c r="D1" s="1">
        <f>SUM(D4:D24)</f>
        <v>3.5</v>
      </c>
      <c r="E1" s="1"/>
      <c r="F1" s="1"/>
      <c r="G1" s="1"/>
    </row>
    <row r="2" spans="1:7" x14ac:dyDescent="0.2">
      <c r="A2" s="21"/>
      <c r="B2" s="22"/>
      <c r="C2" s="22"/>
      <c r="D2" s="22"/>
      <c r="E2" s="22"/>
      <c r="F2" s="22"/>
      <c r="G2" s="22"/>
    </row>
    <row r="3" spans="1:7" ht="30" x14ac:dyDescent="0.25">
      <c r="A3" s="23" t="s">
        <v>12</v>
      </c>
      <c r="B3" s="24" t="s">
        <v>13</v>
      </c>
      <c r="C3" s="24" t="s">
        <v>14</v>
      </c>
      <c r="D3" s="24" t="s">
        <v>16</v>
      </c>
      <c r="E3" s="24" t="s">
        <v>17</v>
      </c>
      <c r="F3" s="24" t="s">
        <v>18</v>
      </c>
      <c r="G3" s="24" t="s">
        <v>19</v>
      </c>
    </row>
    <row r="4" spans="1:7" x14ac:dyDescent="0.2">
      <c r="A4" s="1">
        <v>1</v>
      </c>
      <c r="B4" s="42" t="s">
        <v>98</v>
      </c>
      <c r="C4" s="1"/>
      <c r="D4" s="1">
        <v>0.5</v>
      </c>
      <c r="E4" s="1"/>
      <c r="F4" s="1"/>
      <c r="G4" s="1"/>
    </row>
    <row r="5" spans="1:7" x14ac:dyDescent="0.2">
      <c r="A5" s="1">
        <v>2</v>
      </c>
      <c r="B5" s="1" t="s">
        <v>137</v>
      </c>
      <c r="C5" s="1"/>
      <c r="D5" s="1">
        <v>1</v>
      </c>
      <c r="E5" s="1"/>
      <c r="F5" s="1"/>
      <c r="G5" s="1"/>
    </row>
    <row r="6" spans="1:7" x14ac:dyDescent="0.2">
      <c r="A6" s="1">
        <v>3</v>
      </c>
      <c r="B6" s="1" t="s">
        <v>138</v>
      </c>
      <c r="C6" s="1"/>
      <c r="D6" s="1">
        <v>2</v>
      </c>
      <c r="E6" s="1"/>
      <c r="F6" s="1"/>
      <c r="G6" s="1"/>
    </row>
  </sheetData>
  <hyperlinks>
    <hyperlink ref="A1" location="Backlog!A1" display="Back" xr:uid="{D2D90446-EF34-4AB3-9A6D-7370E7F23C19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D1AE9-C558-4715-937B-76CBA3DE299C}">
  <dimension ref="A1:G5"/>
  <sheetViews>
    <sheetView workbookViewId="0">
      <selection activeCell="G21" sqref="G21"/>
    </sheetView>
  </sheetViews>
  <sheetFormatPr defaultRowHeight="14.25" x14ac:dyDescent="0.2"/>
  <cols>
    <col min="2" max="2" width="13.25" bestFit="1" customWidth="1"/>
  </cols>
  <sheetData>
    <row r="1" spans="1:7" ht="15" x14ac:dyDescent="0.2">
      <c r="A1" s="34" t="s">
        <v>64</v>
      </c>
      <c r="B1" s="41" t="s">
        <v>140</v>
      </c>
      <c r="C1" s="1"/>
      <c r="D1" s="1">
        <f>SUM(D4:D24)</f>
        <v>1.5</v>
      </c>
      <c r="E1" s="1"/>
      <c r="F1" s="1"/>
      <c r="G1" s="1"/>
    </row>
    <row r="2" spans="1:7" x14ac:dyDescent="0.2">
      <c r="A2" s="21"/>
      <c r="B2" s="22"/>
      <c r="C2" s="22"/>
      <c r="D2" s="22"/>
      <c r="E2" s="22"/>
      <c r="F2" s="22"/>
      <c r="G2" s="22"/>
    </row>
    <row r="3" spans="1:7" ht="30" x14ac:dyDescent="0.25">
      <c r="A3" s="23" t="s">
        <v>12</v>
      </c>
      <c r="B3" s="24" t="s">
        <v>13</v>
      </c>
      <c r="C3" s="24" t="s">
        <v>14</v>
      </c>
      <c r="D3" s="24" t="s">
        <v>16</v>
      </c>
      <c r="E3" s="24" t="s">
        <v>17</v>
      </c>
      <c r="F3" s="24" t="s">
        <v>18</v>
      </c>
      <c r="G3" s="24" t="s">
        <v>19</v>
      </c>
    </row>
    <row r="4" spans="1:7" x14ac:dyDescent="0.2">
      <c r="A4" s="1">
        <v>1</v>
      </c>
      <c r="B4" s="42" t="s">
        <v>98</v>
      </c>
      <c r="C4" s="1"/>
      <c r="D4" s="1">
        <v>0.5</v>
      </c>
      <c r="E4" s="1"/>
      <c r="F4" s="1"/>
      <c r="G4" s="1"/>
    </row>
    <row r="5" spans="1:7" x14ac:dyDescent="0.2">
      <c r="A5" s="1">
        <v>2</v>
      </c>
      <c r="B5" s="1" t="s">
        <v>137</v>
      </c>
      <c r="C5" s="1"/>
      <c r="D5" s="1">
        <v>1</v>
      </c>
      <c r="E5" s="1"/>
      <c r="F5" s="1"/>
      <c r="G5" s="1"/>
    </row>
  </sheetData>
  <hyperlinks>
    <hyperlink ref="A1" location="Backlog!A1" display="Back" xr:uid="{28F37A0B-D66A-4DCC-83DA-D66CBA5138A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D90D5-99CF-49B1-8E72-1A07E366021C}">
  <dimension ref="A1:I7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E1" sqref="E1"/>
    </sheetView>
  </sheetViews>
  <sheetFormatPr defaultRowHeight="14.25" x14ac:dyDescent="0.2"/>
  <cols>
    <col min="1" max="1" width="6.75" customWidth="1"/>
    <col min="2" max="2" width="28" bestFit="1" customWidth="1"/>
    <col min="3" max="3" width="16" customWidth="1"/>
    <col min="4" max="4" width="12.625" bestFit="1" customWidth="1"/>
    <col min="5" max="5" width="15.75" customWidth="1"/>
    <col min="6" max="6" width="22" customWidth="1"/>
    <col min="7" max="9" width="12.625" customWidth="1"/>
  </cols>
  <sheetData>
    <row r="1" spans="1:9" ht="15" thickBot="1" x14ac:dyDescent="0.25">
      <c r="A1" s="26" t="s">
        <v>64</v>
      </c>
      <c r="B1" t="s">
        <v>67</v>
      </c>
      <c r="C1" s="1" t="s">
        <v>82</v>
      </c>
      <c r="D1" s="1">
        <f>SUM(D4:D12)</f>
        <v>3</v>
      </c>
      <c r="E1" s="1" t="s">
        <v>16</v>
      </c>
    </row>
    <row r="2" spans="1:9" s="4" customFormat="1" ht="15" x14ac:dyDescent="0.25">
      <c r="A2" s="11"/>
      <c r="B2" s="12"/>
      <c r="C2" s="12"/>
      <c r="D2" s="13"/>
      <c r="E2" s="10"/>
      <c r="F2" s="13"/>
      <c r="G2" s="6"/>
      <c r="H2" s="6"/>
      <c r="I2" s="6"/>
    </row>
    <row r="3" spans="1:9" s="4" customFormat="1" ht="15" x14ac:dyDescent="0.25">
      <c r="A3" s="14" t="s">
        <v>12</v>
      </c>
      <c r="B3" s="27" t="s">
        <v>13</v>
      </c>
      <c r="C3" s="27" t="s">
        <v>14</v>
      </c>
      <c r="D3" s="28" t="s">
        <v>16</v>
      </c>
      <c r="E3" s="29" t="s">
        <v>20</v>
      </c>
      <c r="F3" s="30" t="s">
        <v>15</v>
      </c>
      <c r="G3" s="29" t="s">
        <v>17</v>
      </c>
      <c r="H3" s="29" t="s">
        <v>18</v>
      </c>
      <c r="I3" s="29" t="s">
        <v>19</v>
      </c>
    </row>
    <row r="4" spans="1:9" x14ac:dyDescent="0.2">
      <c r="A4" s="1">
        <v>1</v>
      </c>
      <c r="B4" s="1" t="s">
        <v>76</v>
      </c>
      <c r="C4" s="1"/>
      <c r="D4" s="1">
        <v>1</v>
      </c>
      <c r="E4" s="1"/>
      <c r="F4" s="1"/>
      <c r="G4" s="1"/>
      <c r="H4" s="1"/>
      <c r="I4" s="1"/>
    </row>
    <row r="5" spans="1:9" x14ac:dyDescent="0.2">
      <c r="A5" s="1">
        <v>2</v>
      </c>
      <c r="B5" s="1" t="s">
        <v>70</v>
      </c>
      <c r="C5" s="1"/>
      <c r="D5" s="1">
        <v>1</v>
      </c>
      <c r="E5" s="1"/>
      <c r="F5" s="1"/>
      <c r="G5" s="1"/>
      <c r="H5" s="1"/>
      <c r="I5" s="1"/>
    </row>
    <row r="6" spans="1:9" x14ac:dyDescent="0.2">
      <c r="A6" s="1">
        <v>3</v>
      </c>
      <c r="B6" s="1" t="s">
        <v>71</v>
      </c>
      <c r="C6" s="1"/>
      <c r="D6" s="1">
        <v>0.5</v>
      </c>
      <c r="E6" s="1"/>
      <c r="F6" s="1"/>
      <c r="G6" s="1"/>
      <c r="H6" s="1"/>
      <c r="I6" s="1"/>
    </row>
    <row r="7" spans="1:9" x14ac:dyDescent="0.2">
      <c r="A7" s="1">
        <v>4</v>
      </c>
      <c r="B7" s="1" t="s">
        <v>72</v>
      </c>
      <c r="C7" s="1"/>
      <c r="D7" s="1">
        <v>0.5</v>
      </c>
      <c r="E7" s="1"/>
      <c r="F7" s="1"/>
      <c r="G7" s="1"/>
      <c r="H7" s="1"/>
      <c r="I7" s="1"/>
    </row>
  </sheetData>
  <autoFilter ref="A3:I7" xr:uid="{00000000-0009-0000-0000-000002000000}"/>
  <hyperlinks>
    <hyperlink ref="A1" location="Backlog!A1" display="Back" xr:uid="{2D992F8C-14BC-45CB-AA5E-15F444ABFCB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1" sqref="D1:E1"/>
    </sheetView>
  </sheetViews>
  <sheetFormatPr defaultRowHeight="14.25" x14ac:dyDescent="0.2"/>
  <cols>
    <col min="1" max="1" width="7" customWidth="1"/>
    <col min="2" max="2" width="24.75" bestFit="1" customWidth="1"/>
    <col min="3" max="3" width="15.125" bestFit="1" customWidth="1"/>
    <col min="4" max="4" width="12.625" bestFit="1" customWidth="1"/>
    <col min="5" max="5" width="15.75" customWidth="1"/>
    <col min="6" max="6" width="22" customWidth="1"/>
    <col min="7" max="9" width="12.625" customWidth="1"/>
  </cols>
  <sheetData>
    <row r="1" spans="1:9" ht="15" thickBot="1" x14ac:dyDescent="0.25">
      <c r="A1" s="26" t="s">
        <v>64</v>
      </c>
      <c r="B1" s="2" t="s">
        <v>68</v>
      </c>
      <c r="C1" s="1"/>
      <c r="D1" s="1">
        <f>SUM(D4:D12)</f>
        <v>1</v>
      </c>
      <c r="E1" s="1" t="s">
        <v>16</v>
      </c>
    </row>
    <row r="2" spans="1:9" s="4" customFormat="1" ht="15" x14ac:dyDescent="0.25">
      <c r="A2" s="11"/>
      <c r="B2" s="12"/>
      <c r="C2" s="12"/>
      <c r="D2" s="13"/>
      <c r="E2" s="10"/>
      <c r="F2" s="13"/>
      <c r="G2" s="6"/>
      <c r="H2" s="6"/>
      <c r="I2" s="6"/>
    </row>
    <row r="3" spans="1:9" s="4" customFormat="1" ht="15" x14ac:dyDescent="0.25">
      <c r="A3" s="14" t="s">
        <v>12</v>
      </c>
      <c r="B3" s="27" t="s">
        <v>13</v>
      </c>
      <c r="C3" s="27" t="s">
        <v>14</v>
      </c>
      <c r="D3" s="28" t="s">
        <v>16</v>
      </c>
      <c r="E3" s="29" t="s">
        <v>20</v>
      </c>
      <c r="F3" s="30" t="s">
        <v>15</v>
      </c>
      <c r="G3" s="29" t="s">
        <v>17</v>
      </c>
      <c r="H3" s="29" t="s">
        <v>18</v>
      </c>
      <c r="I3" s="29" t="s">
        <v>19</v>
      </c>
    </row>
    <row r="4" spans="1:9" x14ac:dyDescent="0.2">
      <c r="A4" s="1">
        <v>1</v>
      </c>
      <c r="B4" s="1" t="s">
        <v>75</v>
      </c>
      <c r="C4" s="1"/>
      <c r="D4" s="1">
        <v>0.5</v>
      </c>
      <c r="E4" s="1"/>
      <c r="F4" s="1"/>
      <c r="G4" s="1"/>
      <c r="H4" s="1"/>
      <c r="I4" s="1"/>
    </row>
    <row r="5" spans="1:9" x14ac:dyDescent="0.2">
      <c r="A5" s="1">
        <v>2</v>
      </c>
      <c r="B5" s="1" t="s">
        <v>73</v>
      </c>
      <c r="C5" s="1"/>
      <c r="D5" s="1">
        <v>0.5</v>
      </c>
      <c r="E5" s="1"/>
      <c r="F5" s="1"/>
      <c r="G5" s="1"/>
      <c r="H5" s="1"/>
      <c r="I5" s="1"/>
    </row>
  </sheetData>
  <autoFilter ref="A3:I8" xr:uid="{00000000-0009-0000-0000-000002000000}"/>
  <hyperlinks>
    <hyperlink ref="A1" location="Backlog!A1" display="Back" xr:uid="{AE6B1F1B-F43E-452E-B6A0-09706C24A308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241A-973E-4029-B2CD-143D29D60B5D}">
  <dimension ref="A1:I7"/>
  <sheetViews>
    <sheetView workbookViewId="0"/>
  </sheetViews>
  <sheetFormatPr defaultRowHeight="14.25" x14ac:dyDescent="0.2"/>
  <cols>
    <col min="2" max="2" width="21.75" bestFit="1" customWidth="1"/>
    <col min="3" max="3" width="13.375" customWidth="1"/>
    <col min="6" max="6" width="14.625" customWidth="1"/>
    <col min="7" max="7" width="14.125" customWidth="1"/>
  </cols>
  <sheetData>
    <row r="1" spans="1:9" ht="15" thickBot="1" x14ac:dyDescent="0.25">
      <c r="A1" s="26" t="s">
        <v>64</v>
      </c>
      <c r="B1" s="2" t="s">
        <v>69</v>
      </c>
      <c r="D1" s="1">
        <f>SUM(D4:D12)</f>
        <v>3</v>
      </c>
      <c r="E1" s="1" t="s">
        <v>16</v>
      </c>
    </row>
    <row r="2" spans="1:9" s="4" customFormat="1" ht="15" x14ac:dyDescent="0.25">
      <c r="A2" s="11"/>
      <c r="B2" s="12"/>
      <c r="C2" s="12"/>
      <c r="D2" s="13"/>
      <c r="E2" s="10"/>
      <c r="F2" s="13"/>
      <c r="G2" s="6"/>
      <c r="H2" s="6"/>
      <c r="I2" s="6"/>
    </row>
    <row r="3" spans="1:9" s="4" customFormat="1" ht="15" x14ac:dyDescent="0.25">
      <c r="A3" s="14" t="s">
        <v>12</v>
      </c>
      <c r="B3" s="27" t="s">
        <v>13</v>
      </c>
      <c r="C3" s="27" t="s">
        <v>14</v>
      </c>
      <c r="D3" s="28" t="s">
        <v>16</v>
      </c>
      <c r="E3" s="29" t="s">
        <v>20</v>
      </c>
      <c r="F3" s="30" t="s">
        <v>15</v>
      </c>
      <c r="G3" s="29" t="s">
        <v>17</v>
      </c>
      <c r="H3" s="29" t="s">
        <v>18</v>
      </c>
      <c r="I3" s="29" t="s">
        <v>19</v>
      </c>
    </row>
    <row r="4" spans="1:9" x14ac:dyDescent="0.2">
      <c r="A4" s="1">
        <v>1</v>
      </c>
      <c r="B4" s="1" t="s">
        <v>74</v>
      </c>
      <c r="C4" s="1"/>
      <c r="D4" s="1">
        <v>0.5</v>
      </c>
      <c r="E4" s="1"/>
      <c r="F4" s="1"/>
      <c r="G4" s="1"/>
      <c r="H4" s="1"/>
      <c r="I4" s="1"/>
    </row>
    <row r="5" spans="1:9" x14ac:dyDescent="0.2">
      <c r="A5" s="1">
        <v>2</v>
      </c>
      <c r="B5" s="1" t="s">
        <v>77</v>
      </c>
      <c r="C5" s="1"/>
      <c r="D5" s="1">
        <v>1</v>
      </c>
      <c r="E5" s="1"/>
      <c r="F5" s="1"/>
      <c r="G5" s="1"/>
      <c r="H5" s="1"/>
      <c r="I5" s="1"/>
    </row>
    <row r="6" spans="1:9" x14ac:dyDescent="0.2">
      <c r="A6" s="1">
        <v>3</v>
      </c>
      <c r="B6" s="1" t="s">
        <v>78</v>
      </c>
      <c r="C6" s="1"/>
      <c r="D6" s="1">
        <v>1</v>
      </c>
      <c r="E6" s="1"/>
      <c r="F6" s="1"/>
      <c r="G6" s="1"/>
      <c r="H6" s="1"/>
      <c r="I6" s="1"/>
    </row>
    <row r="7" spans="1:9" x14ac:dyDescent="0.2">
      <c r="A7" s="1">
        <v>4</v>
      </c>
      <c r="B7" s="1" t="s">
        <v>79</v>
      </c>
      <c r="C7" s="1"/>
      <c r="D7" s="1">
        <v>0.5</v>
      </c>
      <c r="E7" s="1"/>
      <c r="F7" s="1"/>
      <c r="G7" s="1"/>
      <c r="H7" s="1"/>
      <c r="I7" s="1"/>
    </row>
  </sheetData>
  <hyperlinks>
    <hyperlink ref="A1" location="Backlog!A1" display="Back" xr:uid="{828B6F1E-6AA7-437D-99B3-FF00770E8AD5}"/>
  </hyperlink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6669-E4CE-426D-BA0C-23462C887088}">
  <dimension ref="A1:G7"/>
  <sheetViews>
    <sheetView workbookViewId="0"/>
  </sheetViews>
  <sheetFormatPr defaultRowHeight="14.25" x14ac:dyDescent="0.2"/>
  <cols>
    <col min="1" max="1" width="5" bestFit="1" customWidth="1"/>
    <col min="2" max="2" width="37.25" bestFit="1" customWidth="1"/>
    <col min="3" max="3" width="14.5" customWidth="1"/>
    <col min="4" max="4" width="8.75" customWidth="1"/>
    <col min="5" max="5" width="11.5" customWidth="1"/>
  </cols>
  <sheetData>
    <row r="1" spans="1:7" x14ac:dyDescent="0.2">
      <c r="A1" s="34" t="s">
        <v>64</v>
      </c>
      <c r="B1" s="2" t="s">
        <v>21</v>
      </c>
      <c r="C1" s="1"/>
      <c r="D1" s="1">
        <f>SUM(D4:D100)</f>
        <v>3</v>
      </c>
      <c r="E1" s="1"/>
      <c r="F1" s="1"/>
      <c r="G1" s="1"/>
    </row>
    <row r="2" spans="1:7" x14ac:dyDescent="0.2">
      <c r="A2" s="21"/>
      <c r="B2" s="22"/>
      <c r="C2" s="22"/>
      <c r="D2" s="22"/>
      <c r="E2" s="22"/>
      <c r="F2" s="22"/>
      <c r="G2" s="22"/>
    </row>
    <row r="3" spans="1:7" ht="15" x14ac:dyDescent="0.25">
      <c r="A3" s="23" t="s">
        <v>12</v>
      </c>
      <c r="B3" s="24" t="s">
        <v>13</v>
      </c>
      <c r="C3" s="24" t="s">
        <v>14</v>
      </c>
      <c r="D3" s="24" t="s">
        <v>16</v>
      </c>
      <c r="E3" s="24" t="s">
        <v>17</v>
      </c>
      <c r="F3" s="24" t="s">
        <v>18</v>
      </c>
      <c r="G3" s="24" t="s">
        <v>19</v>
      </c>
    </row>
    <row r="4" spans="1:7" x14ac:dyDescent="0.2">
      <c r="A4" s="1">
        <v>1</v>
      </c>
      <c r="B4" s="2" t="s">
        <v>83</v>
      </c>
      <c r="C4" s="1"/>
      <c r="D4" s="1">
        <v>1</v>
      </c>
      <c r="E4" s="1"/>
      <c r="F4" s="1"/>
      <c r="G4" s="1"/>
    </row>
    <row r="5" spans="1:7" x14ac:dyDescent="0.2">
      <c r="A5" s="1">
        <v>2</v>
      </c>
      <c r="B5" s="2" t="s">
        <v>84</v>
      </c>
      <c r="C5" s="1"/>
      <c r="D5" s="1">
        <v>1</v>
      </c>
      <c r="E5" s="1"/>
      <c r="F5" s="1"/>
      <c r="G5" s="1"/>
    </row>
    <row r="6" spans="1:7" x14ac:dyDescent="0.2">
      <c r="A6" s="1">
        <v>3</v>
      </c>
      <c r="B6" s="25" t="s">
        <v>85</v>
      </c>
      <c r="C6" s="1"/>
      <c r="D6" s="1">
        <v>0.5</v>
      </c>
      <c r="E6" s="1"/>
      <c r="F6" s="1"/>
      <c r="G6" s="1"/>
    </row>
    <row r="7" spans="1:7" x14ac:dyDescent="0.2">
      <c r="A7" s="1">
        <v>4</v>
      </c>
      <c r="B7" s="25" t="s">
        <v>79</v>
      </c>
      <c r="C7" s="1"/>
      <c r="D7" s="1">
        <v>0.5</v>
      </c>
      <c r="E7" s="1"/>
      <c r="F7" s="1"/>
      <c r="G7" s="1"/>
    </row>
  </sheetData>
  <hyperlinks>
    <hyperlink ref="A1" location="Backlog!A1" display="Back" xr:uid="{446CE8B2-C2A7-4ABC-9ED1-7244064C16F7}"/>
  </hyperlink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31853-733C-43B8-BF50-CD38CBF7A71E}">
  <dimension ref="A1:G10"/>
  <sheetViews>
    <sheetView topLeftCell="A5" workbookViewId="0">
      <selection activeCell="C21" sqref="C21"/>
    </sheetView>
  </sheetViews>
  <sheetFormatPr defaultRowHeight="14.25" x14ac:dyDescent="0.2"/>
  <cols>
    <col min="2" max="2" width="29.25" bestFit="1" customWidth="1"/>
    <col min="3" max="3" width="8.875" bestFit="1" customWidth="1"/>
  </cols>
  <sheetData>
    <row r="1" spans="1:7" x14ac:dyDescent="0.2">
      <c r="A1" s="34" t="s">
        <v>64</v>
      </c>
      <c r="B1" s="2" t="s">
        <v>22</v>
      </c>
      <c r="C1" s="1"/>
      <c r="D1" s="1">
        <f>SUM(D4:D29)</f>
        <v>5</v>
      </c>
      <c r="E1" s="1"/>
      <c r="F1" s="1"/>
      <c r="G1" s="1"/>
    </row>
    <row r="2" spans="1:7" x14ac:dyDescent="0.2">
      <c r="A2" s="21"/>
      <c r="B2" s="22"/>
      <c r="C2" s="22"/>
      <c r="D2" s="22"/>
      <c r="E2" s="22"/>
      <c r="F2" s="22"/>
      <c r="G2" s="22"/>
    </row>
    <row r="3" spans="1:7" ht="30" x14ac:dyDescent="0.25">
      <c r="A3" s="23" t="s">
        <v>12</v>
      </c>
      <c r="B3" s="24" t="s">
        <v>13</v>
      </c>
      <c r="C3" s="24" t="s">
        <v>14</v>
      </c>
      <c r="D3" s="24" t="s">
        <v>16</v>
      </c>
      <c r="E3" s="24" t="s">
        <v>17</v>
      </c>
      <c r="F3" s="24" t="s">
        <v>18</v>
      </c>
      <c r="G3" s="24" t="s">
        <v>19</v>
      </c>
    </row>
    <row r="4" spans="1:7" x14ac:dyDescent="0.2">
      <c r="A4" s="1">
        <v>1</v>
      </c>
      <c r="B4" s="2" t="s">
        <v>86</v>
      </c>
      <c r="C4" s="1"/>
      <c r="D4" s="1">
        <v>1</v>
      </c>
      <c r="E4" s="1"/>
      <c r="F4" s="1"/>
      <c r="G4" s="1"/>
    </row>
    <row r="5" spans="1:7" x14ac:dyDescent="0.2">
      <c r="A5" s="1">
        <v>2</v>
      </c>
      <c r="B5" s="2" t="s">
        <v>87</v>
      </c>
      <c r="C5" s="1"/>
      <c r="D5" s="1">
        <v>1</v>
      </c>
      <c r="E5" s="1"/>
      <c r="F5" s="1"/>
      <c r="G5" s="1"/>
    </row>
    <row r="6" spans="1:7" x14ac:dyDescent="0.2">
      <c r="A6" s="1">
        <v>3</v>
      </c>
      <c r="B6" s="2" t="s">
        <v>88</v>
      </c>
      <c r="C6" s="1"/>
      <c r="D6" s="1">
        <v>1</v>
      </c>
      <c r="E6" s="1"/>
      <c r="F6" s="1"/>
      <c r="G6" s="1"/>
    </row>
    <row r="7" spans="1:7" x14ac:dyDescent="0.2">
      <c r="A7" s="1">
        <v>4</v>
      </c>
      <c r="B7" s="25" t="s">
        <v>89</v>
      </c>
      <c r="C7" s="1"/>
      <c r="D7" s="1">
        <v>1</v>
      </c>
      <c r="E7" s="1"/>
      <c r="F7" s="1"/>
      <c r="G7" s="1"/>
    </row>
    <row r="8" spans="1:7" x14ac:dyDescent="0.2">
      <c r="A8" s="1">
        <v>5</v>
      </c>
      <c r="B8" s="25" t="s">
        <v>90</v>
      </c>
      <c r="C8" s="1"/>
      <c r="D8" s="1">
        <v>0.5</v>
      </c>
      <c r="E8" s="1"/>
      <c r="F8" s="1"/>
      <c r="G8" s="1"/>
    </row>
    <row r="9" spans="1:7" x14ac:dyDescent="0.2">
      <c r="A9" s="1">
        <v>6</v>
      </c>
      <c r="B9" s="35" t="s">
        <v>79</v>
      </c>
      <c r="C9" s="1"/>
      <c r="D9" s="1">
        <v>0.5</v>
      </c>
      <c r="E9" s="1"/>
      <c r="F9" s="1"/>
      <c r="G9" s="1"/>
    </row>
    <row r="10" spans="1:7" x14ac:dyDescent="0.2">
      <c r="A10" s="1"/>
      <c r="B10" s="1"/>
      <c r="C10" s="1"/>
      <c r="D10" s="1"/>
      <c r="E10" s="1"/>
      <c r="F10" s="1"/>
      <c r="G10" s="1"/>
    </row>
  </sheetData>
  <hyperlinks>
    <hyperlink ref="A1" location="Backlog!A1" display="Back" xr:uid="{E59E5C1A-6A79-4553-8804-E6B0BE93595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7DFB-B921-43A4-8047-A843B35B439A}">
  <dimension ref="A1:G6"/>
  <sheetViews>
    <sheetView workbookViewId="0"/>
  </sheetViews>
  <sheetFormatPr defaultRowHeight="14.25" x14ac:dyDescent="0.2"/>
  <cols>
    <col min="2" max="2" width="27.5" bestFit="1" customWidth="1"/>
    <col min="3" max="3" width="20.625" customWidth="1"/>
  </cols>
  <sheetData>
    <row r="1" spans="1:7" x14ac:dyDescent="0.2">
      <c r="A1" s="34" t="s">
        <v>64</v>
      </c>
      <c r="B1" s="2" t="s">
        <v>91</v>
      </c>
      <c r="C1" s="1"/>
      <c r="D1" s="1">
        <f>SUM(D4:D25)</f>
        <v>2.5</v>
      </c>
      <c r="E1" s="1"/>
      <c r="F1" s="1"/>
      <c r="G1" s="1"/>
    </row>
    <row r="2" spans="1:7" x14ac:dyDescent="0.2">
      <c r="A2" s="21"/>
      <c r="B2" s="22"/>
      <c r="C2" s="22"/>
      <c r="D2" s="22"/>
      <c r="E2" s="22"/>
      <c r="F2" s="22"/>
      <c r="G2" s="22"/>
    </row>
    <row r="3" spans="1:7" ht="30" x14ac:dyDescent="0.25">
      <c r="A3" s="23" t="s">
        <v>12</v>
      </c>
      <c r="B3" s="24" t="s">
        <v>13</v>
      </c>
      <c r="C3" s="24" t="s">
        <v>14</v>
      </c>
      <c r="D3" s="24" t="s">
        <v>16</v>
      </c>
      <c r="E3" s="24" t="s">
        <v>17</v>
      </c>
      <c r="F3" s="24" t="s">
        <v>18</v>
      </c>
      <c r="G3" s="24" t="s">
        <v>19</v>
      </c>
    </row>
    <row r="4" spans="1:7" x14ac:dyDescent="0.2">
      <c r="A4" s="1">
        <v>1</v>
      </c>
      <c r="B4" s="2" t="s">
        <v>86</v>
      </c>
      <c r="C4" s="1"/>
      <c r="D4" s="1">
        <v>2</v>
      </c>
      <c r="E4" s="1"/>
      <c r="F4" s="1"/>
      <c r="G4" s="1"/>
    </row>
    <row r="5" spans="1:7" x14ac:dyDescent="0.2">
      <c r="A5" s="1">
        <v>6</v>
      </c>
      <c r="B5" s="35" t="s">
        <v>79</v>
      </c>
      <c r="C5" s="1"/>
      <c r="D5" s="1">
        <v>0.5</v>
      </c>
      <c r="E5" s="1"/>
      <c r="F5" s="1"/>
      <c r="G5" s="1"/>
    </row>
    <row r="6" spans="1:7" x14ac:dyDescent="0.2">
      <c r="A6" s="1"/>
      <c r="B6" s="1"/>
      <c r="C6" s="1"/>
      <c r="D6" s="1"/>
      <c r="E6" s="1"/>
      <c r="F6" s="1"/>
      <c r="G6" s="1"/>
    </row>
  </sheetData>
  <hyperlinks>
    <hyperlink ref="A1" location="Backlog!A1" display="Back" xr:uid="{B3374F88-CAA3-4DC3-A810-144791D77D1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C787-803C-4165-A6CB-440BA99718BB}">
  <dimension ref="A1:G11"/>
  <sheetViews>
    <sheetView workbookViewId="0">
      <selection sqref="A1:G10"/>
    </sheetView>
  </sheetViews>
  <sheetFormatPr defaultRowHeight="14.25" x14ac:dyDescent="0.2"/>
  <cols>
    <col min="2" max="2" width="67.875" bestFit="1" customWidth="1"/>
  </cols>
  <sheetData>
    <row r="1" spans="1:7" x14ac:dyDescent="0.2">
      <c r="A1" s="36" t="s">
        <v>64</v>
      </c>
      <c r="B1" s="2" t="s">
        <v>92</v>
      </c>
      <c r="C1" s="1"/>
      <c r="D1" s="1">
        <f>SUM(D4:D23)</f>
        <v>17</v>
      </c>
      <c r="E1" s="1"/>
      <c r="F1" s="1"/>
      <c r="G1" s="1"/>
    </row>
    <row r="2" spans="1:7" x14ac:dyDescent="0.2">
      <c r="A2" s="21"/>
      <c r="B2" s="22"/>
      <c r="C2" s="22"/>
      <c r="D2" s="22"/>
      <c r="E2" s="22"/>
      <c r="F2" s="22"/>
      <c r="G2" s="22"/>
    </row>
    <row r="3" spans="1:7" ht="30" x14ac:dyDescent="0.25">
      <c r="A3" s="23" t="s">
        <v>12</v>
      </c>
      <c r="B3" s="24" t="s">
        <v>13</v>
      </c>
      <c r="C3" s="24" t="s">
        <v>14</v>
      </c>
      <c r="D3" s="24" t="s">
        <v>16</v>
      </c>
      <c r="E3" s="24" t="s">
        <v>17</v>
      </c>
      <c r="F3" s="24" t="s">
        <v>18</v>
      </c>
      <c r="G3" s="24" t="s">
        <v>19</v>
      </c>
    </row>
    <row r="4" spans="1:7" x14ac:dyDescent="0.2">
      <c r="A4" s="1">
        <v>1</v>
      </c>
      <c r="B4" s="1" t="s">
        <v>99</v>
      </c>
      <c r="C4" s="1"/>
      <c r="D4" s="1">
        <v>1</v>
      </c>
      <c r="E4" s="1"/>
      <c r="F4" s="1"/>
      <c r="G4" s="1"/>
    </row>
    <row r="5" spans="1:7" x14ac:dyDescent="0.2">
      <c r="A5" s="1">
        <v>2</v>
      </c>
      <c r="B5" s="1" t="s">
        <v>98</v>
      </c>
      <c r="C5" s="1"/>
      <c r="D5" s="1">
        <v>1</v>
      </c>
      <c r="E5" s="1"/>
      <c r="F5" s="1"/>
      <c r="G5" s="1"/>
    </row>
    <row r="6" spans="1:7" x14ac:dyDescent="0.2">
      <c r="A6" s="1">
        <v>3</v>
      </c>
      <c r="B6" s="1" t="s">
        <v>100</v>
      </c>
      <c r="C6" s="1"/>
      <c r="D6" s="1">
        <v>3</v>
      </c>
      <c r="E6" s="1"/>
      <c r="F6" s="1"/>
      <c r="G6" s="1"/>
    </row>
    <row r="7" spans="1:7" x14ac:dyDescent="0.2">
      <c r="A7" s="1">
        <v>4</v>
      </c>
      <c r="B7" s="1" t="s">
        <v>101</v>
      </c>
      <c r="C7" s="1"/>
      <c r="D7" s="1">
        <v>3</v>
      </c>
      <c r="E7" s="1"/>
      <c r="F7" s="1"/>
      <c r="G7" s="1"/>
    </row>
    <row r="8" spans="1:7" x14ac:dyDescent="0.2">
      <c r="A8" s="1">
        <v>5</v>
      </c>
      <c r="B8" s="1" t="s">
        <v>102</v>
      </c>
      <c r="C8" s="1"/>
      <c r="D8" s="38">
        <v>3</v>
      </c>
      <c r="E8" s="1"/>
      <c r="F8" s="1"/>
      <c r="G8" s="1"/>
    </row>
    <row r="9" spans="1:7" x14ac:dyDescent="0.2">
      <c r="A9" s="1">
        <v>6</v>
      </c>
      <c r="B9" s="1" t="s">
        <v>103</v>
      </c>
      <c r="C9" s="1"/>
      <c r="D9" s="38">
        <v>3</v>
      </c>
      <c r="E9" s="1"/>
      <c r="F9" s="1"/>
      <c r="G9" s="1"/>
    </row>
    <row r="10" spans="1:7" x14ac:dyDescent="0.2">
      <c r="A10" s="1">
        <v>7</v>
      </c>
      <c r="B10" s="1" t="s">
        <v>104</v>
      </c>
      <c r="C10" s="1"/>
      <c r="D10" s="38">
        <v>3</v>
      </c>
      <c r="E10" s="1"/>
      <c r="F10" s="1"/>
      <c r="G10" s="1"/>
    </row>
    <row r="11" spans="1:7" x14ac:dyDescent="0.2">
      <c r="A11" s="37"/>
    </row>
  </sheetData>
  <hyperlinks>
    <hyperlink ref="A1" location="Backlog!A1" display="Back" xr:uid="{AA887AF5-69E9-4785-8095-95EA47F780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Backlog</vt:lpstr>
      <vt:lpstr>F1</vt:lpstr>
      <vt:lpstr>F2</vt:lpstr>
      <vt:lpstr>F3</vt:lpstr>
      <vt:lpstr>F4</vt:lpstr>
      <vt:lpstr>F5</vt:lpstr>
      <vt:lpstr>F6</vt:lpstr>
      <vt:lpstr>F7</vt:lpstr>
      <vt:lpstr>F8</vt:lpstr>
      <vt:lpstr>F9</vt:lpstr>
      <vt:lpstr>F10</vt:lpstr>
      <vt:lpstr>F11</vt:lpstr>
      <vt:lpstr>F12</vt:lpstr>
      <vt:lpstr>F13</vt:lpstr>
      <vt:lpstr>F14</vt:lpstr>
      <vt:lpstr>F15</vt:lpstr>
      <vt:lpstr>F16</vt:lpstr>
      <vt:lpstr>F17</vt:lpstr>
      <vt:lpstr>F18</vt:lpstr>
      <vt:lpstr>F19</vt:lpstr>
      <vt:lpstr>F20</vt:lpstr>
      <vt:lpstr>F21</vt:lpstr>
      <vt:lpstr>F22</vt:lpstr>
      <vt:lpstr>F23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tuannl</dc:creator>
  <cp:lastModifiedBy>nguyen tuan</cp:lastModifiedBy>
  <cp:lastPrinted>2022-09-12T21:35:06Z</cp:lastPrinted>
  <dcterms:created xsi:type="dcterms:W3CDTF">2022-04-20T01:57:10Z</dcterms:created>
  <dcterms:modified xsi:type="dcterms:W3CDTF">2022-10-11T13:55:28Z</dcterms:modified>
</cp:coreProperties>
</file>