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filterPrivacy="1" codeName="ThisWorkbook"/>
  <xr:revisionPtr revIDLastSave="0" documentId="8_{ACE4A93E-7AD9-1B41-8374-9B6FFDF3560A}" xr6:coauthVersionLast="45" xr6:coauthVersionMax="45" xr10:uidLastSave="{00000000-0000-0000-0000-000000000000}"/>
  <bookViews>
    <workbookView xWindow="0" yWindow="460" windowWidth="37560" windowHeight="22440"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1" l="1"/>
  <c r="G7" i="11" l="1"/>
  <c r="D9" i="11" l="1"/>
  <c r="D21" i="11" s="1"/>
  <c r="E21" i="11" s="1"/>
  <c r="D22" i="11" s="1"/>
  <c r="E22" i="11" l="1"/>
  <c r="G22" i="11" s="1"/>
  <c r="D23" i="11"/>
  <c r="E9" i="11"/>
  <c r="D10" i="11" s="1"/>
  <c r="D13" i="11" s="1"/>
  <c r="H5" i="11"/>
  <c r="G33" i="11"/>
  <c r="G32" i="11"/>
  <c r="G31" i="11"/>
  <c r="G30" i="11"/>
  <c r="G29" i="11"/>
  <c r="G28" i="11"/>
  <c r="G26" i="11"/>
  <c r="G21" i="11"/>
  <c r="G20" i="11"/>
  <c r="G14" i="11"/>
  <c r="G8" i="11"/>
  <c r="G13" i="11" l="1"/>
  <c r="E13" i="11"/>
  <c r="G9" i="11"/>
  <c r="E23" i="11"/>
  <c r="D25" i="11"/>
  <c r="E10" i="11"/>
  <c r="D11" i="11" s="1"/>
  <c r="D15" i="11"/>
  <c r="D16" i="11" s="1"/>
  <c r="H6" i="11"/>
  <c r="E11" i="11" l="1"/>
  <c r="D12" i="11" s="1"/>
  <c r="G11" i="11"/>
  <c r="G27" i="11"/>
  <c r="E25" i="11"/>
  <c r="G25" i="11" s="1"/>
  <c r="G10" i="11"/>
  <c r="D24" i="11"/>
  <c r="G23" i="11"/>
  <c r="E16" i="11"/>
  <c r="E15" i="11"/>
  <c r="G15" i="11" s="1"/>
  <c r="I5" i="11"/>
  <c r="J5" i="11" s="1"/>
  <c r="K5" i="11" s="1"/>
  <c r="L5" i="11" s="1"/>
  <c r="M5" i="11" s="1"/>
  <c r="N5" i="11" s="1"/>
  <c r="O5" i="11" s="1"/>
  <c r="H4" i="11"/>
  <c r="E12" i="11" l="1"/>
  <c r="G12" i="11"/>
  <c r="E24" i="11"/>
  <c r="G24" i="11" s="1"/>
  <c r="G16" i="11"/>
  <c r="D17" i="11"/>
  <c r="D18" i="11" s="1"/>
  <c r="D19" i="11" s="1"/>
  <c r="O4" i="11"/>
  <c r="P5" i="11"/>
  <c r="Q5" i="11" s="1"/>
  <c r="R5" i="11" s="1"/>
  <c r="S5" i="11" s="1"/>
  <c r="T5" i="11" s="1"/>
  <c r="U5" i="11" s="1"/>
  <c r="V5" i="11" s="1"/>
  <c r="I6" i="11"/>
  <c r="E19" i="11" l="1"/>
  <c r="G19" i="11" s="1"/>
  <c r="E18" i="11"/>
  <c r="G18" i="11" s="1"/>
  <c r="E17" i="11"/>
  <c r="G17" i="11" s="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<sst xmlns="http://schemas.openxmlformats.org/spreadsheetml/2006/main" count="72" uniqueCount="49">
  <si>
    <t>Create a project schedule in this worksheet.
Enter the title of this project in cell B1. 
Information about how to use this worksheet, including instructions for screen readers and the author of this workbook, is in the About worksheet.
Continue navigating down column A to hear further instructions.</t>
  </si>
  <si>
    <t>Enter the company name in cell B2.</t>
  </si>
  <si>
    <t>Enter the name of the project lead in cell B3. Enter the project start date in cell E3. The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</si>
  <si>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automatically calculated. There are 8 weeks represented in this view from cell I4 to cell BF4.
You should not modify these cells.
The display week label is in cell C4.</t>
  </si>
  <si>
    <t>Cells I5 to BL5 contain the day number for the week represented in the cell block above each date cell and are automatically calculated.
You should not modify these cells.
Today’s date is outlined in red (hex #AD3815) from today’s date on row 5 throughout the entire date column to the end of the project schedule.</t>
  </si>
  <si>
    <t>This row contains headers for the project schedule that follows below them. 
Navigate from B6 to BL6 to hear the content. The first letter of each day of the week for the date above that heading starts in cell I6 and continues to cell BL6.
All project timeline graphing is automatically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</si>
  <si>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current day within the project schedule. </t>
  </si>
  <si>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</si>
  <si>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</si>
  <si>
    <t>Rows 10 to 13 repeat the pattern from row 9. 
Repeat the instructions from cell A9 for all task rows in this worksheet. Overwrite any sample data.
A sample of another phase starts in cell A14. 
Continue entering tasks in cells A10 to A13 or go to cell A14 to learn more.</t>
  </si>
  <si>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</si>
  <si>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</si>
  <si>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</si>
  <si>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working on your project schedule.</t>
  </si>
  <si>
    <t>PROJECT TITLE</t>
  </si>
  <si>
    <t>Company Name</t>
  </si>
  <si>
    <t>Project Lead</t>
  </si>
  <si>
    <t>TASK</t>
  </si>
  <si>
    <t>Task 1</t>
  </si>
  <si>
    <t>Task 2</t>
  </si>
  <si>
    <t>Task 3</t>
  </si>
  <si>
    <t>Task 4</t>
  </si>
  <si>
    <t>Task 5</t>
  </si>
  <si>
    <t>Phase 3 Title</t>
  </si>
  <si>
    <t>Phase 4 Title</t>
  </si>
  <si>
    <t>Insert new rows ABOVE this one</t>
  </si>
  <si>
    <t>START</t>
  </si>
  <si>
    <t>date</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</si>
  <si>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</si>
  <si>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</si>
  <si>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</si>
  <si>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</si>
  <si>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</si>
  <si>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formulas are required. The bars in the Gantt chart represent the duration of the tasks and are displayed using conditional formatting. Insert new tasks by inserting new rows.</t>
  </si>
  <si>
    <t>Guide for screen readers</t>
  </si>
  <si>
    <t>There are 2 worksheets in this workbook. 
ProjectSchedule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</si>
  <si>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</si>
  <si>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</si>
  <si>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</si>
  <si>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</si>
  <si>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</si>
  <si>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</si>
  <si>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</si>
  <si>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</si>
  <si>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timesheets, inventory trackers, financial statements and project planning templates. Teachers and students will find resources such as timetables, mark books and registers. Organise your family life with meal planners, checklists and exercise logs. Each template is thoroughly researched, refined and improved over time through feedback from thousands of users.</t>
  </si>
  <si>
    <t>Hierarchical overlay network</t>
  </si>
  <si>
    <t>Monitoring Infrastructure</t>
  </si>
  <si>
    <t>Development of the overlay network</t>
  </si>
  <si>
    <t>Evaluation of the protocol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</si>
</sst>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quot;£&quot;* #,##0_-;\-&quot;£&quot;* #,##0_-;_-&quot;£&quot;* &quot;-&quot;_-;_-@_-"/>
    <numFmt numFmtId="165" formatCode="_-&quot;£&quot;* #,##0.00_-;\-&quot;£&quot;* #,##0.00_-;_-&quot;£&quot;* &quot;-&quot;??_-;_-@_-"/>
    <numFmt numFmtId="166" formatCode="_(* #,##0_);_(* \(#,##0\);_(* &quot;-&quot;_);_(@_)"/>
    <numFmt numFmtId="167" formatCode="_(* #,##0.00_);_(* \(#,##0.00\);_(* &quot;-&quot;??_);_(@_)"/>
    <numFmt numFmtId="168" formatCode="m/d/yy;@"/>
    <numFmt numFmtId="169" formatCode="d/m/yy;@"/>
    <numFmt numFmtId="170" formatCode="ddd\,\ d/m/yyyy"/>
    <numFmt numFmtId="171" formatCode="d\ mmm\ yyyy"/>
    <numFmt numFmtId="172" formatCode="d"/>
  </numFmts>
  <fonts count="33"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0"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5" fillId="16" borderId="0" applyNumberFormat="0" applyBorder="0" applyAlignment="0" applyProtection="0"/>
    <xf numFmtId="0" fontId="26" fillId="17" borderId="11" applyNumberFormat="0" applyAlignment="0" applyProtection="0"/>
    <xf numFmtId="0" fontId="27" fillId="18" borderId="12" applyNumberFormat="0" applyAlignment="0" applyProtection="0"/>
    <xf numFmtId="0" fontId="28" fillId="18" borderId="11" applyNumberFormat="0" applyAlignment="0" applyProtection="0"/>
    <xf numFmtId="0" fontId="29" fillId="0" borderId="13" applyNumberFormat="0" applyFill="0" applyAlignment="0" applyProtection="0"/>
    <xf numFmtId="0" fontId="30" fillId="19" borderId="14" applyNumberFormat="0" applyAlignment="0" applyProtection="0"/>
    <xf numFmtId="0" fontId="31" fillId="0" borderId="0" applyNumberFormat="0" applyFill="0" applyBorder="0" applyAlignment="0" applyProtection="0"/>
    <xf numFmtId="0" fontId="7" fillId="20" borderId="15" applyNumberFormat="0" applyFont="0" applyAlignment="0" applyProtection="0"/>
    <xf numFmtId="0" fontId="32" fillId="0" borderId="0" applyNumberFormat="0" applyFill="0" applyBorder="0" applyAlignment="0" applyProtection="0"/>
    <xf numFmtId="0" fontId="4" fillId="0" borderId="16" applyNumberFormat="0" applyFill="0" applyAlignment="0" applyProtection="0"/>
    <xf numFmtId="0" fontId="20"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0"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0"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0"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20"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20"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cellStyleXfs>
  <cellXfs count="7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13" borderId="1" xfId="0" applyFont="1" applyFill="1" applyBorder="1" applyAlignment="1">
      <alignment horizontal="left" vertical="center" indent="1"/>
    </xf>
    <xf numFmtId="0" fontId="5" fillId="13" borderId="1" xfId="0" applyFont="1" applyFill="1" applyBorder="1" applyAlignment="1">
      <alignment horizontal="center" vertical="center" wrapText="1"/>
    </xf>
    <xf numFmtId="0" fontId="10" fillId="12" borderId="8" xfId="0" applyFont="1" applyFill="1" applyBorder="1" applyAlignment="1">
      <alignment horizontal="center" vertical="center" shrinkToFit="1"/>
    </xf>
    <xf numFmtId="0" fontId="12" fillId="0" borderId="0" xfId="0" applyFont="1"/>
    <xf numFmtId="0" fontId="3" fillId="0" borderId="2" xfId="0" applyFont="1" applyBorder="1" applyAlignment="1">
      <alignment horizontal="center" vertical="center"/>
    </xf>
    <xf numFmtId="0" fontId="4" fillId="8" borderId="2" xfId="0" applyFont="1" applyFill="1" applyBorder="1" applyAlignment="1">
      <alignment horizontal="left" vertical="center" indent="1"/>
    </xf>
    <xf numFmtId="0" fontId="4" fillId="9" borderId="2" xfId="0" applyFont="1" applyFill="1" applyBorder="1" applyAlignment="1">
      <alignment horizontal="left" vertical="center" indent="1"/>
    </xf>
    <xf numFmtId="0" fontId="4" fillId="6" borderId="2" xfId="0" applyFont="1" applyFill="1" applyBorder="1" applyAlignment="1">
      <alignment horizontal="left" vertical="center" indent="1"/>
    </xf>
    <xf numFmtId="0" fontId="4" fillId="5" borderId="2" xfId="0" applyFont="1" applyFill="1" applyBorder="1" applyAlignment="1">
      <alignment horizontal="left" vertical="center" indent="1"/>
    </xf>
    <xf numFmtId="0" fontId="6" fillId="2" borderId="2" xfId="0" applyFont="1" applyFill="1" applyBorder="1" applyAlignment="1">
      <alignment horizontal="left" vertical="center" indent="1"/>
    </xf>
    <xf numFmtId="0" fontId="3"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1"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11" fillId="0" borderId="0" xfId="5" applyAlignment="1">
      <alignment horizontal="left"/>
    </xf>
    <xf numFmtId="0" fontId="8" fillId="0" borderId="0" xfId="6"/>
    <xf numFmtId="0" fontId="8" fillId="0" borderId="0" xfId="7">
      <alignment vertical="top"/>
    </xf>
    <xf numFmtId="0" fontId="7" fillId="3" borderId="2" xfId="12" applyFill="1">
      <alignment horizontal="left" vertical="center" indent="2"/>
    </xf>
    <xf numFmtId="0" fontId="7" fillId="4"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7" fillId="0" borderId="2" xfId="12">
      <alignment horizontal="left" vertical="center" indent="2"/>
    </xf>
    <xf numFmtId="0" fontId="0" fillId="0" borderId="0" xfId="0" applyAlignment="1">
      <alignment horizontal="left" vertical="top" wrapText="1" indent="1"/>
    </xf>
    <xf numFmtId="0" fontId="2" fillId="0" borderId="0" xfId="1" applyAlignment="1" applyProtection="1">
      <alignment horizontal="left" vertical="top" indent="1"/>
    </xf>
    <xf numFmtId="169" fontId="0" fillId="8" borderId="2" xfId="0" applyNumberFormat="1" applyFill="1" applyBorder="1" applyAlignment="1">
      <alignment horizontal="center" vertical="center"/>
    </xf>
    <xf numFmtId="169" fontId="3" fillId="8" borderId="2" xfId="0" applyNumberFormat="1" applyFont="1" applyFill="1" applyBorder="1" applyAlignment="1">
      <alignment horizontal="center" vertical="center"/>
    </xf>
    <xf numFmtId="169" fontId="7" fillId="3" borderId="2" xfId="10" applyNumberFormat="1" applyFill="1">
      <alignment horizontal="center" vertical="center"/>
    </xf>
    <xf numFmtId="169" fontId="0" fillId="9" borderId="2" xfId="0" applyNumberFormat="1" applyFill="1" applyBorder="1" applyAlignment="1">
      <alignment horizontal="center" vertical="center"/>
    </xf>
    <xf numFmtId="169" fontId="3" fillId="9" borderId="2" xfId="0" applyNumberFormat="1" applyFont="1" applyFill="1" applyBorder="1" applyAlignment="1">
      <alignment horizontal="center" vertical="center"/>
    </xf>
    <xf numFmtId="169" fontId="7" fillId="4" borderId="2" xfId="10" applyNumberFormat="1" applyFill="1">
      <alignment horizontal="center" vertical="center"/>
    </xf>
    <xf numFmtId="169" fontId="0" fillId="6" borderId="2" xfId="0" applyNumberFormat="1" applyFill="1" applyBorder="1" applyAlignment="1">
      <alignment horizontal="center" vertical="center"/>
    </xf>
    <xf numFmtId="169" fontId="3" fillId="6" borderId="2" xfId="0" applyNumberFormat="1" applyFont="1" applyFill="1" applyBorder="1" applyAlignment="1">
      <alignment horizontal="center" vertical="center"/>
    </xf>
    <xf numFmtId="169" fontId="7" fillId="11" borderId="2" xfId="10" applyNumberFormat="1" applyFill="1">
      <alignment horizontal="center" vertical="center"/>
    </xf>
    <xf numFmtId="169" fontId="0" fillId="5" borderId="2" xfId="0" applyNumberFormat="1" applyFill="1" applyBorder="1" applyAlignment="1">
      <alignment horizontal="center" vertical="center"/>
    </xf>
    <xf numFmtId="169" fontId="3" fillId="5" borderId="2" xfId="0" applyNumberFormat="1" applyFont="1" applyFill="1" applyBorder="1" applyAlignment="1">
      <alignment horizontal="center" vertical="center"/>
    </xf>
    <xf numFmtId="169" fontId="7" fillId="10" borderId="2" xfId="10" applyNumberFormat="1" applyFill="1">
      <alignment horizontal="center" vertical="center"/>
    </xf>
    <xf numFmtId="169" fontId="7" fillId="0" borderId="2" xfId="10" applyNumberFormat="1">
      <alignment horizontal="center" vertical="center"/>
    </xf>
    <xf numFmtId="169" fontId="0" fillId="2" borderId="2" xfId="0" applyNumberFormat="1" applyFill="1" applyBorder="1" applyAlignment="1">
      <alignment horizontal="center" vertical="center"/>
    </xf>
    <xf numFmtId="0" fontId="7" fillId="0" borderId="7" xfId="8" applyBorder="1">
      <alignment horizontal="right" indent="1"/>
    </xf>
    <xf numFmtId="172" fontId="9" fillId="7" borderId="6" xfId="0" applyNumberFormat="1" applyFont="1" applyFill="1" applyBorder="1" applyAlignment="1">
      <alignment horizontal="center" vertical="center"/>
    </xf>
    <xf numFmtId="172" fontId="9" fillId="7" borderId="0" xfId="0" applyNumberFormat="1" applyFont="1" applyFill="1" applyAlignment="1">
      <alignment horizontal="center" vertical="center"/>
    </xf>
    <xf numFmtId="172" fontId="9" fillId="7" borderId="7" xfId="0" applyNumberFormat="1" applyFont="1" applyFill="1" applyBorder="1" applyAlignment="1">
      <alignment horizontal="center" vertical="center"/>
    </xf>
    <xf numFmtId="9" fontId="3" fillId="8" borderId="2" xfId="2" applyNumberFormat="1" applyFont="1" applyFill="1" applyBorder="1" applyAlignment="1">
      <alignment horizontal="center" vertical="center"/>
    </xf>
    <xf numFmtId="9" fontId="3" fillId="3" borderId="2" xfId="2" applyNumberFormat="1" applyFont="1" applyFill="1" applyBorder="1" applyAlignment="1">
      <alignment horizontal="center" vertical="center"/>
    </xf>
    <xf numFmtId="9" fontId="3" fillId="9" borderId="2" xfId="2" applyNumberFormat="1" applyFont="1" applyFill="1" applyBorder="1" applyAlignment="1">
      <alignment horizontal="center" vertical="center"/>
    </xf>
    <xf numFmtId="9" fontId="3" fillId="4" borderId="2" xfId="2" applyNumberFormat="1" applyFont="1" applyFill="1" applyBorder="1" applyAlignment="1">
      <alignment horizontal="center" vertical="center"/>
    </xf>
    <xf numFmtId="9" fontId="3" fillId="6" borderId="2" xfId="2" applyNumberFormat="1" applyFont="1" applyFill="1" applyBorder="1" applyAlignment="1">
      <alignment horizontal="center" vertical="center"/>
    </xf>
    <xf numFmtId="9" fontId="3" fillId="11" borderId="2" xfId="2" applyNumberFormat="1" applyFont="1" applyFill="1" applyBorder="1" applyAlignment="1">
      <alignment horizontal="center" vertical="center"/>
    </xf>
    <xf numFmtId="9" fontId="3" fillId="5" borderId="2" xfId="2" applyNumberFormat="1" applyFont="1" applyFill="1" applyBorder="1" applyAlignment="1">
      <alignment horizontal="center" vertical="center"/>
    </xf>
    <xf numFmtId="9" fontId="3" fillId="10" borderId="2" xfId="2" applyNumberFormat="1" applyFont="1" applyFill="1" applyBorder="1" applyAlignment="1">
      <alignment horizontal="center" vertical="center"/>
    </xf>
    <xf numFmtId="9" fontId="3" fillId="0" borderId="2" xfId="2" applyNumberFormat="1" applyFont="1" applyBorder="1" applyAlignment="1">
      <alignment horizontal="center" vertical="center"/>
    </xf>
    <xf numFmtId="9" fontId="3" fillId="2" borderId="2" xfId="2" applyNumberFormat="1" applyFont="1" applyFill="1" applyBorder="1" applyAlignment="1">
      <alignment horizontal="center" vertical="center"/>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70" fontId="7" fillId="0" borderId="3" xfId="9" applyNumberFormat="1">
      <alignment horizontal="center" vertical="center"/>
    </xf>
    <xf numFmtId="0" fontId="0" fillId="0" borderId="10" xfId="0" applyBorder="1"/>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01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06000000}"/>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00000000-0005-0000-0000-000009000000}"/>
    <cellStyle name="Task" xfId="12" xr:uid="{00000000-0005-0000-0000-00000A000000}"/>
    <cellStyle name="Title" xfId="5" builtinId="15" customBuiltin="1"/>
    <cellStyle name="Total" xfId="29" builtinId="25" customBuiltin="1"/>
    <cellStyle name="Warning Text" xfId="26" builtinId="11"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5"/>
  <sheetViews>
    <sheetView showGridLines="0" tabSelected="1" showRuler="0" zoomScaleNormal="100" zoomScalePageLayoutView="70" workbookViewId="0">
      <pane ySplit="6" topLeftCell="A8" activePane="bottomLeft" state="frozen"/>
      <selection pane="bottomLeft" activeCell="O16" sqref="O16"/>
    </sheetView>
  </sheetViews>
  <sheetFormatPr baseColWidth="10" defaultColWidth="8.83203125" defaultRowHeight="30" customHeight="1" x14ac:dyDescent="0.2"/>
  <cols>
    <col min="1" max="1" width="2.6640625" style="30" customWidth="1"/>
    <col min="2" max="2" width="19.83203125" customWidth="1"/>
    <col min="3" max="3" width="14.6640625" customWidth="1"/>
    <col min="4" max="4" width="10.5" style="4" customWidth="1"/>
    <col min="5" max="5" width="10.5" customWidth="1"/>
    <col min="6" max="6" width="2.6640625" customWidth="1"/>
    <col min="7" max="7" width="6.1640625" hidden="1" customWidth="1"/>
    <col min="8" max="63" width="2.5" customWidth="1"/>
    <col min="68" max="69" width="10.33203125"/>
  </cols>
  <sheetData>
    <row r="1" spans="1:63" ht="30" customHeight="1" x14ac:dyDescent="0.35">
      <c r="A1" s="31" t="s">
        <v>0</v>
      </c>
      <c r="B1" s="34" t="s">
        <v>14</v>
      </c>
      <c r="C1" s="1"/>
      <c r="D1" s="3"/>
      <c r="E1" s="21"/>
      <c r="G1" s="1"/>
      <c r="H1" s="10" t="s">
        <v>30</v>
      </c>
    </row>
    <row r="2" spans="1:63" ht="30" customHeight="1" x14ac:dyDescent="0.25">
      <c r="A2" s="30" t="s">
        <v>1</v>
      </c>
      <c r="B2" s="35" t="s">
        <v>15</v>
      </c>
      <c r="H2" s="33" t="s">
        <v>31</v>
      </c>
    </row>
    <row r="3" spans="1:63" ht="30" customHeight="1" x14ac:dyDescent="0.2">
      <c r="A3" s="30" t="s">
        <v>2</v>
      </c>
      <c r="B3" s="36" t="s">
        <v>16</v>
      </c>
      <c r="C3" s="58"/>
      <c r="D3" s="75">
        <f ca="1">TODAY()</f>
        <v>43865</v>
      </c>
      <c r="E3" s="75"/>
    </row>
    <row r="4" spans="1:63" ht="30" customHeight="1" x14ac:dyDescent="0.2">
      <c r="A4" s="31" t="s">
        <v>3</v>
      </c>
      <c r="C4" s="58"/>
      <c r="D4" s="6">
        <v>1</v>
      </c>
      <c r="H4" s="72">
        <f ca="1">H5</f>
        <v>43864</v>
      </c>
      <c r="I4" s="73"/>
      <c r="J4" s="73"/>
      <c r="K4" s="73"/>
      <c r="L4" s="73"/>
      <c r="M4" s="73"/>
      <c r="N4" s="74"/>
      <c r="O4" s="72">
        <f ca="1">O5</f>
        <v>43871</v>
      </c>
      <c r="P4" s="73"/>
      <c r="Q4" s="73"/>
      <c r="R4" s="73"/>
      <c r="S4" s="73"/>
      <c r="T4" s="73"/>
      <c r="U4" s="74"/>
      <c r="V4" s="72">
        <f ca="1">V5</f>
        <v>43878</v>
      </c>
      <c r="W4" s="73"/>
      <c r="X4" s="73"/>
      <c r="Y4" s="73"/>
      <c r="Z4" s="73"/>
      <c r="AA4" s="73"/>
      <c r="AB4" s="74"/>
      <c r="AC4" s="72">
        <f ca="1">AC5</f>
        <v>43885</v>
      </c>
      <c r="AD4" s="73"/>
      <c r="AE4" s="73"/>
      <c r="AF4" s="73"/>
      <c r="AG4" s="73"/>
      <c r="AH4" s="73"/>
      <c r="AI4" s="74"/>
      <c r="AJ4" s="72">
        <f ca="1">AJ5</f>
        <v>43892</v>
      </c>
      <c r="AK4" s="73"/>
      <c r="AL4" s="73"/>
      <c r="AM4" s="73"/>
      <c r="AN4" s="73"/>
      <c r="AO4" s="73"/>
      <c r="AP4" s="74"/>
      <c r="AQ4" s="72">
        <f ca="1">AQ5</f>
        <v>43899</v>
      </c>
      <c r="AR4" s="73"/>
      <c r="AS4" s="73"/>
      <c r="AT4" s="73"/>
      <c r="AU4" s="73"/>
      <c r="AV4" s="73"/>
      <c r="AW4" s="74"/>
      <c r="AX4" s="72">
        <f ca="1">AX5</f>
        <v>43906</v>
      </c>
      <c r="AY4" s="73"/>
      <c r="AZ4" s="73"/>
      <c r="BA4" s="73"/>
      <c r="BB4" s="73"/>
      <c r="BC4" s="73"/>
      <c r="BD4" s="74"/>
      <c r="BE4" s="72">
        <f ca="1">BE5</f>
        <v>43913</v>
      </c>
      <c r="BF4" s="73"/>
      <c r="BG4" s="73"/>
      <c r="BH4" s="73"/>
      <c r="BI4" s="73"/>
      <c r="BJ4" s="73"/>
      <c r="BK4" s="74"/>
    </row>
    <row r="5" spans="1:63" ht="15" customHeight="1" x14ac:dyDescent="0.2">
      <c r="A5" s="31" t="s">
        <v>4</v>
      </c>
      <c r="B5" s="76"/>
      <c r="C5" s="76"/>
      <c r="D5" s="76"/>
      <c r="E5" s="76"/>
      <c r="F5" s="76"/>
      <c r="H5" s="59">
        <f ca="1">Project_Start-WEEKDAY(Project_Start,1)+2+7*(Display_Week-1)</f>
        <v>43864</v>
      </c>
      <c r="I5" s="60">
        <f ca="1">H5+1</f>
        <v>43865</v>
      </c>
      <c r="J5" s="60">
        <f t="shared" ref="J5:AW5" ca="1" si="0">I5+1</f>
        <v>43866</v>
      </c>
      <c r="K5" s="60">
        <f t="shared" ca="1" si="0"/>
        <v>43867</v>
      </c>
      <c r="L5" s="60">
        <f t="shared" ca="1" si="0"/>
        <v>43868</v>
      </c>
      <c r="M5" s="60">
        <f t="shared" ca="1" si="0"/>
        <v>43869</v>
      </c>
      <c r="N5" s="61">
        <f t="shared" ca="1" si="0"/>
        <v>43870</v>
      </c>
      <c r="O5" s="59">
        <f ca="1">N5+1</f>
        <v>43871</v>
      </c>
      <c r="P5" s="60">
        <f ca="1">O5+1</f>
        <v>43872</v>
      </c>
      <c r="Q5" s="60">
        <f t="shared" ca="1" si="0"/>
        <v>43873</v>
      </c>
      <c r="R5" s="60">
        <f t="shared" ca="1" si="0"/>
        <v>43874</v>
      </c>
      <c r="S5" s="60">
        <f t="shared" ca="1" si="0"/>
        <v>43875</v>
      </c>
      <c r="T5" s="60">
        <f t="shared" ca="1" si="0"/>
        <v>43876</v>
      </c>
      <c r="U5" s="61">
        <f t="shared" ca="1" si="0"/>
        <v>43877</v>
      </c>
      <c r="V5" s="59">
        <f ca="1">U5+1</f>
        <v>43878</v>
      </c>
      <c r="W5" s="60">
        <f ca="1">V5+1</f>
        <v>43879</v>
      </c>
      <c r="X5" s="60">
        <f t="shared" ca="1" si="0"/>
        <v>43880</v>
      </c>
      <c r="Y5" s="60">
        <f t="shared" ca="1" si="0"/>
        <v>43881</v>
      </c>
      <c r="Z5" s="60">
        <f t="shared" ca="1" si="0"/>
        <v>43882</v>
      </c>
      <c r="AA5" s="60">
        <f t="shared" ca="1" si="0"/>
        <v>43883</v>
      </c>
      <c r="AB5" s="61">
        <f t="shared" ca="1" si="0"/>
        <v>43884</v>
      </c>
      <c r="AC5" s="59">
        <f ca="1">AB5+1</f>
        <v>43885</v>
      </c>
      <c r="AD5" s="60">
        <f ca="1">AC5+1</f>
        <v>43886</v>
      </c>
      <c r="AE5" s="60">
        <f t="shared" ca="1" si="0"/>
        <v>43887</v>
      </c>
      <c r="AF5" s="60">
        <f t="shared" ca="1" si="0"/>
        <v>43888</v>
      </c>
      <c r="AG5" s="60">
        <f t="shared" ca="1" si="0"/>
        <v>43889</v>
      </c>
      <c r="AH5" s="60">
        <f t="shared" ca="1" si="0"/>
        <v>43890</v>
      </c>
      <c r="AI5" s="61">
        <f t="shared" ca="1" si="0"/>
        <v>43891</v>
      </c>
      <c r="AJ5" s="59">
        <f ca="1">AI5+1</f>
        <v>43892</v>
      </c>
      <c r="AK5" s="60">
        <f ca="1">AJ5+1</f>
        <v>43893</v>
      </c>
      <c r="AL5" s="60">
        <f t="shared" ca="1" si="0"/>
        <v>43894</v>
      </c>
      <c r="AM5" s="60">
        <f t="shared" ca="1" si="0"/>
        <v>43895</v>
      </c>
      <c r="AN5" s="60">
        <f t="shared" ca="1" si="0"/>
        <v>43896</v>
      </c>
      <c r="AO5" s="60">
        <f t="shared" ca="1" si="0"/>
        <v>43897</v>
      </c>
      <c r="AP5" s="61">
        <f t="shared" ca="1" si="0"/>
        <v>43898</v>
      </c>
      <c r="AQ5" s="59">
        <f ca="1">AP5+1</f>
        <v>43899</v>
      </c>
      <c r="AR5" s="60">
        <f ca="1">AQ5+1</f>
        <v>43900</v>
      </c>
      <c r="AS5" s="60">
        <f t="shared" ca="1" si="0"/>
        <v>43901</v>
      </c>
      <c r="AT5" s="60">
        <f t="shared" ca="1" si="0"/>
        <v>43902</v>
      </c>
      <c r="AU5" s="60">
        <f t="shared" ca="1" si="0"/>
        <v>43903</v>
      </c>
      <c r="AV5" s="60">
        <f t="shared" ca="1" si="0"/>
        <v>43904</v>
      </c>
      <c r="AW5" s="61">
        <f t="shared" ca="1" si="0"/>
        <v>43905</v>
      </c>
      <c r="AX5" s="59">
        <f ca="1">AW5+1</f>
        <v>43906</v>
      </c>
      <c r="AY5" s="60">
        <f ca="1">AX5+1</f>
        <v>43907</v>
      </c>
      <c r="AZ5" s="60">
        <f t="shared" ref="AZ5:BD5" ca="1" si="1">AY5+1</f>
        <v>43908</v>
      </c>
      <c r="BA5" s="60">
        <f t="shared" ca="1" si="1"/>
        <v>43909</v>
      </c>
      <c r="BB5" s="60">
        <f t="shared" ca="1" si="1"/>
        <v>43910</v>
      </c>
      <c r="BC5" s="60">
        <f t="shared" ca="1" si="1"/>
        <v>43911</v>
      </c>
      <c r="BD5" s="61">
        <f t="shared" ca="1" si="1"/>
        <v>43912</v>
      </c>
      <c r="BE5" s="59">
        <f ca="1">BD5+1</f>
        <v>43913</v>
      </c>
      <c r="BF5" s="60">
        <f ca="1">BE5+1</f>
        <v>43914</v>
      </c>
      <c r="BG5" s="60">
        <f t="shared" ref="BG5:BK5" ca="1" si="2">BF5+1</f>
        <v>43915</v>
      </c>
      <c r="BH5" s="60">
        <f t="shared" ca="1" si="2"/>
        <v>43916</v>
      </c>
      <c r="BI5" s="60">
        <f t="shared" ca="1" si="2"/>
        <v>43917</v>
      </c>
      <c r="BJ5" s="60">
        <f t="shared" ca="1" si="2"/>
        <v>43918</v>
      </c>
      <c r="BK5" s="61">
        <f t="shared" ca="1" si="2"/>
        <v>43919</v>
      </c>
    </row>
    <row r="6" spans="1:63" ht="30" customHeight="1" thickBot="1" x14ac:dyDescent="0.25">
      <c r="A6" s="31" t="s">
        <v>5</v>
      </c>
      <c r="B6" s="7" t="s">
        <v>17</v>
      </c>
      <c r="C6" s="8"/>
      <c r="D6" s="8" t="s">
        <v>26</v>
      </c>
      <c r="E6" s="8" t="s">
        <v>28</v>
      </c>
      <c r="F6" s="8"/>
      <c r="G6" s="8" t="s">
        <v>29</v>
      </c>
      <c r="H6" s="9" t="str">
        <f t="shared" ref="H6" ca="1" si="3">LEFT(TEXT(H5,"ddd"),1)</f>
        <v>M</v>
      </c>
      <c r="I6" s="9" t="str">
        <f t="shared" ref="I6:AQ6" ca="1" si="4">LEFT(TEXT(I5,"ddd"),1)</f>
        <v>T</v>
      </c>
      <c r="J6" s="9" t="str">
        <f t="shared" ca="1" si="4"/>
        <v>W</v>
      </c>
      <c r="K6" s="9" t="str">
        <f t="shared" ca="1" si="4"/>
        <v>T</v>
      </c>
      <c r="L6" s="9" t="str">
        <f t="shared" ca="1" si="4"/>
        <v>F</v>
      </c>
      <c r="M6" s="9" t="str">
        <f t="shared" ca="1" si="4"/>
        <v>S</v>
      </c>
      <c r="N6" s="9" t="str">
        <f t="shared" ca="1" si="4"/>
        <v>S</v>
      </c>
      <c r="O6" s="9" t="str">
        <f t="shared" ca="1" si="4"/>
        <v>M</v>
      </c>
      <c r="P6" s="9" t="str">
        <f t="shared" ca="1" si="4"/>
        <v>T</v>
      </c>
      <c r="Q6" s="9" t="str">
        <f t="shared" ca="1" si="4"/>
        <v>W</v>
      </c>
      <c r="R6" s="9" t="str">
        <f t="shared" ca="1" si="4"/>
        <v>T</v>
      </c>
      <c r="S6" s="9" t="str">
        <f t="shared" ca="1" si="4"/>
        <v>F</v>
      </c>
      <c r="T6" s="9" t="str">
        <f t="shared" ca="1" si="4"/>
        <v>S</v>
      </c>
      <c r="U6" s="9" t="str">
        <f t="shared" ca="1" si="4"/>
        <v>S</v>
      </c>
      <c r="V6" s="9" t="str">
        <f t="shared" ca="1" si="4"/>
        <v>M</v>
      </c>
      <c r="W6" s="9" t="str">
        <f t="shared" ca="1" si="4"/>
        <v>T</v>
      </c>
      <c r="X6" s="9" t="str">
        <f t="shared" ca="1" si="4"/>
        <v>W</v>
      </c>
      <c r="Y6" s="9" t="str">
        <f t="shared" ca="1" si="4"/>
        <v>T</v>
      </c>
      <c r="Z6" s="9" t="str">
        <f t="shared" ca="1" si="4"/>
        <v>F</v>
      </c>
      <c r="AA6" s="9" t="str">
        <f t="shared" ca="1" si="4"/>
        <v>S</v>
      </c>
      <c r="AB6" s="9" t="str">
        <f t="shared" ca="1" si="4"/>
        <v>S</v>
      </c>
      <c r="AC6" s="9" t="str">
        <f t="shared" ca="1" si="4"/>
        <v>M</v>
      </c>
      <c r="AD6" s="9" t="str">
        <f t="shared" ca="1" si="4"/>
        <v>T</v>
      </c>
      <c r="AE6" s="9" t="str">
        <f t="shared" ca="1" si="4"/>
        <v>W</v>
      </c>
      <c r="AF6" s="9" t="str">
        <f t="shared" ca="1" si="4"/>
        <v>T</v>
      </c>
      <c r="AG6" s="9" t="str">
        <f t="shared" ca="1" si="4"/>
        <v>F</v>
      </c>
      <c r="AH6" s="9" t="str">
        <f t="shared" ca="1" si="4"/>
        <v>S</v>
      </c>
      <c r="AI6" s="9" t="str">
        <f t="shared" ca="1" si="4"/>
        <v>S</v>
      </c>
      <c r="AJ6" s="9" t="str">
        <f t="shared" ca="1" si="4"/>
        <v>M</v>
      </c>
      <c r="AK6" s="9" t="str">
        <f t="shared" ca="1" si="4"/>
        <v>T</v>
      </c>
      <c r="AL6" s="9" t="str">
        <f t="shared" ca="1" si="4"/>
        <v>W</v>
      </c>
      <c r="AM6" s="9" t="str">
        <f t="shared" ca="1" si="4"/>
        <v>T</v>
      </c>
      <c r="AN6" s="9" t="str">
        <f t="shared" ca="1" si="4"/>
        <v>F</v>
      </c>
      <c r="AO6" s="9" t="str">
        <f t="shared" ca="1" si="4"/>
        <v>S</v>
      </c>
      <c r="AP6" s="9" t="str">
        <f t="shared" ca="1" si="4"/>
        <v>S</v>
      </c>
      <c r="AQ6" s="9" t="str">
        <f t="shared" ca="1" si="4"/>
        <v>M</v>
      </c>
      <c r="AR6" s="9" t="str">
        <f t="shared" ref="AR6:BK6" ca="1" si="5">LEFT(TEXT(AR5,"ddd"),1)</f>
        <v>T</v>
      </c>
      <c r="AS6" s="9" t="str">
        <f t="shared" ca="1" si="5"/>
        <v>W</v>
      </c>
      <c r="AT6" s="9" t="str">
        <f t="shared" ca="1" si="5"/>
        <v>T</v>
      </c>
      <c r="AU6" s="9" t="str">
        <f t="shared" ca="1" si="5"/>
        <v>F</v>
      </c>
      <c r="AV6" s="9" t="str">
        <f t="shared" ca="1" si="5"/>
        <v>S</v>
      </c>
      <c r="AW6" s="9" t="str">
        <f t="shared" ca="1" si="5"/>
        <v>S</v>
      </c>
      <c r="AX6" s="9" t="str">
        <f t="shared" ca="1" si="5"/>
        <v>M</v>
      </c>
      <c r="AY6" s="9" t="str">
        <f t="shared" ca="1" si="5"/>
        <v>T</v>
      </c>
      <c r="AZ6" s="9" t="str">
        <f t="shared" ca="1" si="5"/>
        <v>W</v>
      </c>
      <c r="BA6" s="9" t="str">
        <f t="shared" ca="1" si="5"/>
        <v>T</v>
      </c>
      <c r="BB6" s="9" t="str">
        <f t="shared" ca="1" si="5"/>
        <v>F</v>
      </c>
      <c r="BC6" s="9" t="str">
        <f t="shared" ca="1" si="5"/>
        <v>S</v>
      </c>
      <c r="BD6" s="9" t="str">
        <f t="shared" ca="1" si="5"/>
        <v>S</v>
      </c>
      <c r="BE6" s="9" t="str">
        <f t="shared" ca="1" si="5"/>
        <v>M</v>
      </c>
      <c r="BF6" s="9" t="str">
        <f t="shared" ca="1" si="5"/>
        <v>T</v>
      </c>
      <c r="BG6" s="9" t="str">
        <f t="shared" ca="1" si="5"/>
        <v>W</v>
      </c>
      <c r="BH6" s="9" t="str">
        <f t="shared" ca="1" si="5"/>
        <v>T</v>
      </c>
      <c r="BI6" s="9" t="str">
        <f t="shared" ca="1" si="5"/>
        <v>F</v>
      </c>
      <c r="BJ6" s="9" t="str">
        <f t="shared" ca="1" si="5"/>
        <v>S</v>
      </c>
      <c r="BK6" s="9" t="str">
        <f t="shared" ca="1" si="5"/>
        <v>S</v>
      </c>
    </row>
    <row r="7" spans="1:63" ht="30" hidden="1" customHeight="1" thickBot="1" x14ac:dyDescent="0.25">
      <c r="A7" s="30" t="s">
        <v>6</v>
      </c>
      <c r="D7"/>
      <c r="G7" t="str">
        <f>IF(OR(ISBLANK(task_start),ISBLANK(task_end)),"",task_end-task_start+1)</f>
        <v/>
      </c>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row>
    <row r="8" spans="1:63" s="2" customFormat="1" ht="30" customHeight="1" thickBot="1" x14ac:dyDescent="0.25">
      <c r="A8" s="31" t="s">
        <v>7</v>
      </c>
      <c r="B8" s="12" t="s">
        <v>45</v>
      </c>
      <c r="C8" s="62"/>
      <c r="D8" s="44"/>
      <c r="E8" s="45"/>
      <c r="F8" s="11"/>
      <c r="G8" s="11" t="str">
        <f t="shared" ref="G8:G33" si="6">IF(OR(ISBLANK(task_start),ISBLANK(task_end)),"",task_end-task_start+1)</f>
        <v/>
      </c>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row>
    <row r="9" spans="1:63" s="2" customFormat="1" ht="30" customHeight="1" thickBot="1" x14ac:dyDescent="0.25">
      <c r="A9" s="31" t="s">
        <v>8</v>
      </c>
      <c r="B9" s="37" t="s">
        <v>47</v>
      </c>
      <c r="C9" s="63"/>
      <c r="D9" s="46">
        <f ca="1">Project_Start</f>
        <v>43865</v>
      </c>
      <c r="E9" s="46">
        <f ca="1">D9+3</f>
        <v>43868</v>
      </c>
      <c r="F9" s="11"/>
      <c r="G9" s="11">
        <f t="shared" ca="1" si="6"/>
        <v>4</v>
      </c>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row>
    <row r="10" spans="1:63" s="2" customFormat="1" ht="30" customHeight="1" thickBot="1" x14ac:dyDescent="0.25">
      <c r="A10" s="31" t="s">
        <v>9</v>
      </c>
      <c r="B10" s="37" t="s">
        <v>48</v>
      </c>
      <c r="C10" s="63"/>
      <c r="D10" s="46">
        <f ca="1">E9</f>
        <v>43868</v>
      </c>
      <c r="E10" s="46">
        <f ca="1">D10+2</f>
        <v>43870</v>
      </c>
      <c r="F10" s="11"/>
      <c r="G10" s="11">
        <f t="shared" ca="1" si="6"/>
        <v>3</v>
      </c>
      <c r="H10" s="18"/>
      <c r="I10" s="18"/>
      <c r="J10" s="18"/>
      <c r="K10" s="18"/>
      <c r="L10" s="18"/>
      <c r="M10" s="18"/>
      <c r="N10" s="18"/>
      <c r="O10" s="18"/>
      <c r="P10" s="18"/>
      <c r="Q10" s="18"/>
      <c r="R10" s="18"/>
      <c r="S10" s="18"/>
      <c r="T10" s="19"/>
      <c r="U10" s="19"/>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row>
    <row r="11" spans="1:63" s="2" customFormat="1" ht="30" customHeight="1" thickBot="1" x14ac:dyDescent="0.25">
      <c r="A11" s="30"/>
      <c r="B11" s="37"/>
      <c r="C11" s="63"/>
      <c r="D11" s="46">
        <f ca="1">E10</f>
        <v>43870</v>
      </c>
      <c r="E11" s="46">
        <f ca="1">D11+4</f>
        <v>43874</v>
      </c>
      <c r="F11" s="11"/>
      <c r="G11" s="11">
        <f t="shared" ca="1" si="6"/>
        <v>5</v>
      </c>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row>
    <row r="12" spans="1:63" s="2" customFormat="1" ht="30" customHeight="1" thickBot="1" x14ac:dyDescent="0.25">
      <c r="A12" s="30"/>
      <c r="B12" s="37"/>
      <c r="C12" s="63"/>
      <c r="D12" s="46">
        <f ca="1">E11</f>
        <v>43874</v>
      </c>
      <c r="E12" s="46">
        <f ca="1">D12+5</f>
        <v>43879</v>
      </c>
      <c r="F12" s="11"/>
      <c r="G12" s="11">
        <f t="shared" ca="1" si="6"/>
        <v>6</v>
      </c>
      <c r="H12" s="18"/>
      <c r="I12" s="18"/>
      <c r="J12" s="18"/>
      <c r="K12" s="18"/>
      <c r="L12" s="18"/>
      <c r="M12" s="18"/>
      <c r="N12" s="18"/>
      <c r="O12" s="18"/>
      <c r="P12" s="18"/>
      <c r="Q12" s="18"/>
      <c r="R12" s="18"/>
      <c r="S12" s="18"/>
      <c r="T12" s="18"/>
      <c r="U12" s="18"/>
      <c r="V12" s="18"/>
      <c r="W12" s="18"/>
      <c r="X12" s="19"/>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row>
    <row r="13" spans="1:63" s="2" customFormat="1" ht="30" customHeight="1" thickBot="1" x14ac:dyDescent="0.25">
      <c r="A13" s="30"/>
      <c r="B13" s="37" t="s">
        <v>22</v>
      </c>
      <c r="C13" s="63"/>
      <c r="D13" s="46">
        <f ca="1">D10+1</f>
        <v>43869</v>
      </c>
      <c r="E13" s="46">
        <f ca="1">D13+2</f>
        <v>43871</v>
      </c>
      <c r="F13" s="11"/>
      <c r="G13" s="11">
        <f t="shared" ca="1" si="6"/>
        <v>3</v>
      </c>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row>
    <row r="14" spans="1:63" s="2" customFormat="1" ht="30" customHeight="1" thickBot="1" x14ac:dyDescent="0.25">
      <c r="A14" s="31" t="s">
        <v>10</v>
      </c>
      <c r="B14" s="13" t="s">
        <v>46</v>
      </c>
      <c r="C14" s="64"/>
      <c r="D14" s="47"/>
      <c r="E14" s="48"/>
      <c r="F14" s="11"/>
      <c r="G14" s="11" t="str">
        <f t="shared" si="6"/>
        <v/>
      </c>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row>
    <row r="15" spans="1:63" s="2" customFormat="1" ht="30" customHeight="1" thickBot="1" x14ac:dyDescent="0.25">
      <c r="A15" s="31"/>
      <c r="B15" s="38" t="s">
        <v>18</v>
      </c>
      <c r="C15" s="65"/>
      <c r="D15" s="49">
        <f ca="1">D13+1</f>
        <v>43870</v>
      </c>
      <c r="E15" s="49">
        <f ca="1">D15+4</f>
        <v>43874</v>
      </c>
      <c r="F15" s="11"/>
      <c r="G15" s="11">
        <f t="shared" ca="1" si="6"/>
        <v>5</v>
      </c>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row>
    <row r="16" spans="1:63" s="2" customFormat="1" ht="30" customHeight="1" thickBot="1" x14ac:dyDescent="0.25">
      <c r="A16" s="30"/>
      <c r="B16" s="38" t="s">
        <v>19</v>
      </c>
      <c r="C16" s="65"/>
      <c r="D16" s="49">
        <f ca="1">D15+2</f>
        <v>43872</v>
      </c>
      <c r="E16" s="49">
        <f ca="1">D16+5</f>
        <v>43877</v>
      </c>
      <c r="F16" s="11"/>
      <c r="G16" s="11">
        <f t="shared" ca="1" si="6"/>
        <v>6</v>
      </c>
      <c r="H16" s="18"/>
      <c r="I16" s="18"/>
      <c r="J16" s="18"/>
      <c r="K16" s="18"/>
      <c r="L16" s="18"/>
      <c r="M16" s="18"/>
      <c r="N16" s="18"/>
      <c r="O16" s="18"/>
      <c r="P16" s="18"/>
      <c r="Q16" s="18"/>
      <c r="R16" s="18"/>
      <c r="S16" s="18"/>
      <c r="T16" s="19"/>
      <c r="U16" s="19"/>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row>
    <row r="17" spans="1:63" s="2" customFormat="1" ht="30" customHeight="1" thickBot="1" x14ac:dyDescent="0.25">
      <c r="A17" s="30"/>
      <c r="B17" s="38" t="s">
        <v>20</v>
      </c>
      <c r="C17" s="65"/>
      <c r="D17" s="49">
        <f ca="1">E16</f>
        <v>43877</v>
      </c>
      <c r="E17" s="49">
        <f ca="1">D17+3</f>
        <v>43880</v>
      </c>
      <c r="F17" s="11"/>
      <c r="G17" s="11">
        <f t="shared" ca="1" si="6"/>
        <v>4</v>
      </c>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row>
    <row r="18" spans="1:63" s="2" customFormat="1" ht="30" customHeight="1" thickBot="1" x14ac:dyDescent="0.25">
      <c r="A18" s="30"/>
      <c r="B18" s="38" t="s">
        <v>21</v>
      </c>
      <c r="C18" s="65"/>
      <c r="D18" s="49">
        <f ca="1">D17</f>
        <v>43877</v>
      </c>
      <c r="E18" s="49">
        <f ca="1">D18+2</f>
        <v>43879</v>
      </c>
      <c r="F18" s="11"/>
      <c r="G18" s="11">
        <f t="shared" ca="1" si="6"/>
        <v>3</v>
      </c>
      <c r="H18" s="18"/>
      <c r="I18" s="18"/>
      <c r="J18" s="18"/>
      <c r="K18" s="18"/>
      <c r="L18" s="18"/>
      <c r="M18" s="18"/>
      <c r="N18" s="18"/>
      <c r="O18" s="18"/>
      <c r="P18" s="18"/>
      <c r="Q18" s="18"/>
      <c r="R18" s="18"/>
      <c r="S18" s="18"/>
      <c r="T18" s="18"/>
      <c r="U18" s="18"/>
      <c r="V18" s="18"/>
      <c r="W18" s="18"/>
      <c r="X18" s="19"/>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row>
    <row r="19" spans="1:63" s="2" customFormat="1" ht="30" customHeight="1" thickBot="1" x14ac:dyDescent="0.25">
      <c r="A19" s="30"/>
      <c r="B19" s="38" t="s">
        <v>22</v>
      </c>
      <c r="C19" s="65"/>
      <c r="D19" s="49">
        <f ca="1">D18</f>
        <v>43877</v>
      </c>
      <c r="E19" s="49">
        <f ca="1">D19+3</f>
        <v>43880</v>
      </c>
      <c r="F19" s="11"/>
      <c r="G19" s="11">
        <f t="shared" ca="1" si="6"/>
        <v>4</v>
      </c>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row>
    <row r="20" spans="1:63" s="2" customFormat="1" ht="30" customHeight="1" thickBot="1" x14ac:dyDescent="0.25">
      <c r="A20" s="30" t="s">
        <v>11</v>
      </c>
      <c r="B20" s="14" t="s">
        <v>23</v>
      </c>
      <c r="C20" s="66"/>
      <c r="D20" s="50"/>
      <c r="E20" s="51"/>
      <c r="F20" s="11"/>
      <c r="G20" s="11" t="str">
        <f t="shared" si="6"/>
        <v/>
      </c>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row>
    <row r="21" spans="1:63" s="2" customFormat="1" ht="30" customHeight="1" thickBot="1" x14ac:dyDescent="0.25">
      <c r="A21" s="30"/>
      <c r="B21" s="39" t="s">
        <v>18</v>
      </c>
      <c r="C21" s="67"/>
      <c r="D21" s="52">
        <f ca="1">D9+15</f>
        <v>43880</v>
      </c>
      <c r="E21" s="52">
        <f ca="1">D21+5</f>
        <v>43885</v>
      </c>
      <c r="F21" s="11"/>
      <c r="G21" s="11">
        <f t="shared" ca="1" si="6"/>
        <v>6</v>
      </c>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row>
    <row r="22" spans="1:63" s="2" customFormat="1" ht="30" customHeight="1" thickBot="1" x14ac:dyDescent="0.25">
      <c r="A22" s="30"/>
      <c r="B22" s="39" t="s">
        <v>19</v>
      </c>
      <c r="C22" s="67"/>
      <c r="D22" s="52">
        <f ca="1">E21+1</f>
        <v>43886</v>
      </c>
      <c r="E22" s="52">
        <f ca="1">D22+4</f>
        <v>43890</v>
      </c>
      <c r="F22" s="11"/>
      <c r="G22" s="11">
        <f t="shared" ca="1" si="6"/>
        <v>5</v>
      </c>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row>
    <row r="23" spans="1:63" s="2" customFormat="1" ht="30" customHeight="1" thickBot="1" x14ac:dyDescent="0.25">
      <c r="A23" s="30"/>
      <c r="B23" s="39" t="s">
        <v>20</v>
      </c>
      <c r="C23" s="67"/>
      <c r="D23" s="52">
        <f ca="1">D22+5</f>
        <v>43891</v>
      </c>
      <c r="E23" s="52">
        <f ca="1">D23+5</f>
        <v>43896</v>
      </c>
      <c r="F23" s="11"/>
      <c r="G23" s="11">
        <f t="shared" ca="1" si="6"/>
        <v>6</v>
      </c>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row>
    <row r="24" spans="1:63" s="2" customFormat="1" ht="30" customHeight="1" thickBot="1" x14ac:dyDescent="0.25">
      <c r="A24" s="30"/>
      <c r="B24" s="39" t="s">
        <v>21</v>
      </c>
      <c r="C24" s="67"/>
      <c r="D24" s="52">
        <f ca="1">E23+1</f>
        <v>43897</v>
      </c>
      <c r="E24" s="52">
        <f ca="1">D24+4</f>
        <v>43901</v>
      </c>
      <c r="F24" s="11"/>
      <c r="G24" s="11">
        <f t="shared" ca="1" si="6"/>
        <v>5</v>
      </c>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row>
    <row r="25" spans="1:63" s="2" customFormat="1" ht="30" customHeight="1" thickBot="1" x14ac:dyDescent="0.25">
      <c r="A25" s="30"/>
      <c r="B25" s="39" t="s">
        <v>22</v>
      </c>
      <c r="C25" s="67"/>
      <c r="D25" s="52">
        <f ca="1">D23</f>
        <v>43891</v>
      </c>
      <c r="E25" s="52">
        <f ca="1">D25+4</f>
        <v>43895</v>
      </c>
      <c r="F25" s="11"/>
      <c r="G25" s="11">
        <f t="shared" ca="1" si="6"/>
        <v>5</v>
      </c>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row>
    <row r="26" spans="1:63" s="2" customFormat="1" ht="30" customHeight="1" thickBot="1" x14ac:dyDescent="0.25">
      <c r="A26" s="30" t="s">
        <v>11</v>
      </c>
      <c r="B26" s="15" t="s">
        <v>24</v>
      </c>
      <c r="C26" s="68"/>
      <c r="D26" s="53"/>
      <c r="E26" s="54"/>
      <c r="F26" s="11"/>
      <c r="G26" s="11" t="str">
        <f t="shared" si="6"/>
        <v/>
      </c>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row>
    <row r="27" spans="1:63" s="2" customFormat="1" ht="30" customHeight="1" thickBot="1" x14ac:dyDescent="0.25">
      <c r="A27" s="30"/>
      <c r="B27" s="40" t="s">
        <v>18</v>
      </c>
      <c r="C27" s="69"/>
      <c r="D27" s="55" t="s">
        <v>27</v>
      </c>
      <c r="E27" s="55" t="s">
        <v>27</v>
      </c>
      <c r="F27" s="11"/>
      <c r="G27" s="11" t="e">
        <f t="shared" si="6"/>
        <v>#VALUE!</v>
      </c>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row>
    <row r="28" spans="1:63" s="2" customFormat="1" ht="30" customHeight="1" thickBot="1" x14ac:dyDescent="0.25">
      <c r="A28" s="30"/>
      <c r="B28" s="40" t="s">
        <v>19</v>
      </c>
      <c r="C28" s="69"/>
      <c r="D28" s="55" t="s">
        <v>27</v>
      </c>
      <c r="E28" s="55" t="s">
        <v>27</v>
      </c>
      <c r="F28" s="11"/>
      <c r="G28" s="11" t="e">
        <f t="shared" si="6"/>
        <v>#VALUE!</v>
      </c>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row>
    <row r="29" spans="1:63" s="2" customFormat="1" ht="30" customHeight="1" thickBot="1" x14ac:dyDescent="0.25">
      <c r="A29" s="30"/>
      <c r="B29" s="40" t="s">
        <v>20</v>
      </c>
      <c r="C29" s="69"/>
      <c r="D29" s="55" t="s">
        <v>27</v>
      </c>
      <c r="E29" s="55" t="s">
        <v>27</v>
      </c>
      <c r="F29" s="11"/>
      <c r="G29" s="11" t="e">
        <f t="shared" si="6"/>
        <v>#VALUE!</v>
      </c>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row>
    <row r="30" spans="1:63" s="2" customFormat="1" ht="30" customHeight="1" thickBot="1" x14ac:dyDescent="0.25">
      <c r="A30" s="30"/>
      <c r="B30" s="40" t="s">
        <v>21</v>
      </c>
      <c r="C30" s="69"/>
      <c r="D30" s="55" t="s">
        <v>27</v>
      </c>
      <c r="E30" s="55" t="s">
        <v>27</v>
      </c>
      <c r="F30" s="11"/>
      <c r="G30" s="11" t="e">
        <f t="shared" si="6"/>
        <v>#VALUE!</v>
      </c>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row>
    <row r="31" spans="1:63" s="2" customFormat="1" ht="30" customHeight="1" thickBot="1" x14ac:dyDescent="0.25">
      <c r="A31" s="30"/>
      <c r="B31" s="40" t="s">
        <v>22</v>
      </c>
      <c r="C31" s="69"/>
      <c r="D31" s="55" t="s">
        <v>27</v>
      </c>
      <c r="E31" s="55" t="s">
        <v>27</v>
      </c>
      <c r="F31" s="11"/>
      <c r="G31" s="11" t="e">
        <f t="shared" si="6"/>
        <v>#VALUE!</v>
      </c>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row>
    <row r="32" spans="1:63" s="2" customFormat="1" ht="30" customHeight="1" thickBot="1" x14ac:dyDescent="0.25">
      <c r="A32" s="30" t="s">
        <v>12</v>
      </c>
      <c r="B32" s="41"/>
      <c r="C32" s="70"/>
      <c r="D32" s="56"/>
      <c r="E32" s="56"/>
      <c r="F32" s="11"/>
      <c r="G32" s="11" t="str">
        <f t="shared" si="6"/>
        <v/>
      </c>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row>
    <row r="33" spans="1:63" s="2" customFormat="1" ht="30" customHeight="1" thickBot="1" x14ac:dyDescent="0.25">
      <c r="A33" s="31" t="s">
        <v>13</v>
      </c>
      <c r="B33" s="16" t="s">
        <v>25</v>
      </c>
      <c r="C33" s="71"/>
      <c r="D33" s="57"/>
      <c r="E33" s="57"/>
      <c r="F33" s="17"/>
      <c r="G33" s="17" t="str">
        <f t="shared" si="6"/>
        <v/>
      </c>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row>
    <row r="34" spans="1:63" ht="30" customHeight="1" x14ac:dyDescent="0.2">
      <c r="F34" s="5"/>
    </row>
    <row r="35" spans="1:63" ht="30" customHeight="1" x14ac:dyDescent="0.2">
      <c r="E35" s="32"/>
    </row>
  </sheetData>
  <mergeCells count="10">
    <mergeCell ref="B5:F5"/>
    <mergeCell ref="AJ4:AP4"/>
    <mergeCell ref="AQ4:AW4"/>
    <mergeCell ref="AX4:BD4"/>
    <mergeCell ref="BE4:BK4"/>
    <mergeCell ref="D3:E3"/>
    <mergeCell ref="H4:N4"/>
    <mergeCell ref="O4:U4"/>
    <mergeCell ref="V4:AB4"/>
    <mergeCell ref="AC4:AI4"/>
  </mergeCells>
  <conditionalFormatting sqref="C7:C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3">
    <cfRule type="expression" dxfId="2" priority="33">
      <formula>AND(TODAY()&gt;=H$5,TODAY()&lt;I$5)</formula>
    </cfRule>
  </conditionalFormatting>
  <conditionalFormatting sqref="H7:BK33">
    <cfRule type="expression" dxfId="1" priority="27">
      <formula>AND(task_start&lt;=H$5,ROUNDDOWN((task_end-task_start+1)*task_progress,0)+task_start-1&gt;=H$5)</formula>
    </cfRule>
    <cfRule type="expression" dxfId="0" priority="28" stopIfTrue="1">
      <formula>AND(task_end&gt;=H$5,task_start&lt;I$5)</formula>
    </cfRule>
  </conditionalFormatting>
  <dataValidations disablePrompts="1"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1" r:id="rId1" xr:uid="{00000000-0004-0000-0000-000001000000}"/>
    <hyperlink ref="H2" r:id="rId2" xr:uid="{00000000-0004-0000-0000-000000000000}"/>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E18 E22:E23 D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640625" defaultRowHeight="14" x14ac:dyDescent="0.2"/>
  <cols>
    <col min="1" max="1" width="87.1640625" style="22" customWidth="1"/>
    <col min="2" max="16384" width="9.1640625" style="1"/>
  </cols>
  <sheetData>
    <row r="1" spans="1:2" ht="46.5" customHeight="1" x14ac:dyDescent="0.2"/>
    <row r="2" spans="1:2" s="24" customFormat="1" ht="16" x14ac:dyDescent="0.2">
      <c r="A2" s="23" t="s">
        <v>30</v>
      </c>
      <c r="B2" s="23"/>
    </row>
    <row r="3" spans="1:2" s="28" customFormat="1" ht="27" customHeight="1" x14ac:dyDescent="0.2">
      <c r="A3" s="29" t="s">
        <v>31</v>
      </c>
      <c r="B3" s="29"/>
    </row>
    <row r="4" spans="1:2" s="25" customFormat="1" ht="26" x14ac:dyDescent="0.3">
      <c r="A4" s="26" t="s">
        <v>32</v>
      </c>
    </row>
    <row r="5" spans="1:2" ht="74" customHeight="1" x14ac:dyDescent="0.2">
      <c r="A5" s="27" t="s">
        <v>33</v>
      </c>
    </row>
    <row r="6" spans="1:2" ht="26.25" customHeight="1" x14ac:dyDescent="0.2">
      <c r="A6" s="26" t="s">
        <v>34</v>
      </c>
    </row>
    <row r="7" spans="1:2" s="22" customFormat="1" ht="205" customHeight="1" x14ac:dyDescent="0.2">
      <c r="A7" s="42" t="s">
        <v>35</v>
      </c>
    </row>
    <row r="8" spans="1:2" s="25" customFormat="1" ht="26" x14ac:dyDescent="0.3">
      <c r="A8" s="26" t="s">
        <v>36</v>
      </c>
    </row>
    <row r="9" spans="1:2" ht="48" x14ac:dyDescent="0.2">
      <c r="A9" s="27" t="s">
        <v>37</v>
      </c>
    </row>
    <row r="10" spans="1:2" s="22" customFormat="1" ht="28" customHeight="1" x14ac:dyDescent="0.2">
      <c r="A10" s="43" t="s">
        <v>38</v>
      </c>
    </row>
    <row r="11" spans="1:2" s="25" customFormat="1" ht="26" x14ac:dyDescent="0.3">
      <c r="A11" s="26" t="s">
        <v>39</v>
      </c>
    </row>
    <row r="12" spans="1:2" ht="32" x14ac:dyDescent="0.2">
      <c r="A12" s="27" t="s">
        <v>40</v>
      </c>
    </row>
    <row r="13" spans="1:2" s="22" customFormat="1" ht="28" customHeight="1" x14ac:dyDescent="0.2">
      <c r="A13" s="43" t="s">
        <v>41</v>
      </c>
    </row>
    <row r="14" spans="1:2" s="25" customFormat="1" ht="26" x14ac:dyDescent="0.3">
      <c r="A14" s="26" t="s">
        <v>42</v>
      </c>
    </row>
    <row r="15" spans="1:2" ht="75" customHeight="1" x14ac:dyDescent="0.2">
      <c r="A15" s="27" t="s">
        <v>43</v>
      </c>
    </row>
    <row r="16" spans="1:2" ht="64" x14ac:dyDescent="0.2">
      <c r="A16" s="27" t="s">
        <v>44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2020-02-04T20:42:58Z</dcterms:modified>
</cp:coreProperties>
</file>