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defaultThemeVersion="124226"/>
  <mc:AlternateContent xmlns:mc="http://schemas.openxmlformats.org/markup-compatibility/2006">
    <mc:Choice Requires="x15">
      <x15ac:absPath xmlns:x15ac="http://schemas.microsoft.com/office/spreadsheetml/2010/11/ac" url="E:\University_IT\Tam\KiemThuPhanMem\event-manager-javafx\"/>
    </mc:Choice>
  </mc:AlternateContent>
  <xr:revisionPtr revIDLastSave="0" documentId="13_ncr:1_{F2DCC282-6DDC-4022-9C97-BA0E4A108B4C}" xr6:coauthVersionLast="47" xr6:coauthVersionMax="47" xr10:uidLastSave="{00000000-0000-0000-0000-000000000000}"/>
  <bookViews>
    <workbookView xWindow="-120" yWindow="-120" windowWidth="20730" windowHeight="11040" tabRatio="821" activeTab="1" xr2:uid="{00000000-000D-0000-FFFF-FFFF00000000}"/>
  </bookViews>
  <sheets>
    <sheet name="Cover" sheetId="97" r:id="rId1"/>
    <sheet name="Samples" sheetId="122" r:id="rId2"/>
    <sheet name="Samples2" sheetId="123" r:id="rId3"/>
    <sheet name="Test Report" sheetId="107" r:id="rId4"/>
  </sheets>
  <externalReferences>
    <externalReference r:id="rId5"/>
  </externalReferences>
  <definedNames>
    <definedName name="Access">[1]Validation!$E$2:$E$223</definedName>
    <definedName name="AccessCircuit">[1]Validation!$C$2:$C$29</definedName>
    <definedName name="ACTION">#REF!</definedName>
    <definedName name="CoS">[1]Validation!$G$2:$G$47</definedName>
    <definedName name="Countries">[1]Validation!$A$2:$A$301</definedName>
    <definedName name="DSLCheckService">[1]Validation!$H$2:$H$4</definedName>
    <definedName name="Port">[1]Validation!$F$2:$F$40</definedName>
    <definedName name="VancoProducts">[1]Validation!$B$2:$B$4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 i="123" l="1"/>
  <c r="G9" i="107" s="1"/>
  <c r="C9" i="107"/>
  <c r="B7" i="123"/>
  <c r="E9" i="107" s="1"/>
  <c r="D6" i="123"/>
  <c r="F9" i="107" s="1"/>
  <c r="B6" i="123"/>
  <c r="D9" i="107" s="1"/>
  <c r="D7" i="122"/>
  <c r="G8" i="107" s="1"/>
  <c r="B6" i="122"/>
  <c r="D8" i="107" s="1"/>
  <c r="B7" i="122"/>
  <c r="E8" i="107" s="1"/>
  <c r="D6" i="122"/>
  <c r="F8" i="107" s="1"/>
  <c r="C8" i="107"/>
  <c r="E11" i="107" l="1"/>
  <c r="F11" i="107"/>
  <c r="G11" i="107"/>
  <c r="D11" i="107"/>
  <c r="E14" i="107" l="1"/>
  <c r="E13" i="107"/>
</calcChain>
</file>

<file path=xl/sharedStrings.xml><?xml version="1.0" encoding="utf-8"?>
<sst xmlns="http://schemas.openxmlformats.org/spreadsheetml/2006/main" count="457" uniqueCount="241">
  <si>
    <t>TC1</t>
  </si>
  <si>
    <t>TC2</t>
  </si>
  <si>
    <t>TC3</t>
  </si>
  <si>
    <t>Fail</t>
  </si>
  <si>
    <t>Date</t>
    <phoneticPr fontId="13"/>
  </si>
  <si>
    <t>TEST CASE</t>
  </si>
  <si>
    <t>Test Case Description</t>
  </si>
  <si>
    <t>Result</t>
  </si>
  <si>
    <t>Change location</t>
  </si>
  <si>
    <t>Change description</t>
  </si>
  <si>
    <t>Note:</t>
  </si>
  <si>
    <t>TEST REPORT</t>
  </si>
  <si>
    <t>Effective Date</t>
  </si>
  <si>
    <t>Reviewer/
Approver</t>
  </si>
  <si>
    <t>Originator</t>
  </si>
  <si>
    <t>Issue date:</t>
  </si>
  <si>
    <t>Test Case Procedure</t>
  </si>
  <si>
    <t>No</t>
  </si>
  <si>
    <t>Module code</t>
  </si>
  <si>
    <t>Number of  test cases</t>
  </si>
  <si>
    <t>Sub total</t>
  </si>
  <si>
    <t>Test coverage</t>
  </si>
  <si>
    <t>%</t>
  </si>
  <si>
    <t>Test successful coverage</t>
  </si>
  <si>
    <t>Record of change:</t>
  </si>
  <si>
    <t>Version</t>
  </si>
  <si>
    <t>Reference</t>
  </si>
  <si>
    <t>Test date</t>
  </si>
  <si>
    <t>Number of test cases:</t>
  </si>
  <si>
    <t>Expected Output</t>
  </si>
  <si>
    <t>Test requirement:</t>
  </si>
  <si>
    <t>ID</t>
  </si>
  <si>
    <t>Note</t>
  </si>
  <si>
    <t>Version:</t>
  </si>
  <si>
    <t>Project Name:</t>
  </si>
  <si>
    <t>Project Code:</t>
  </si>
  <si>
    <r>
      <t>System Name</t>
    </r>
    <r>
      <rPr>
        <b/>
        <sz val="10"/>
        <rFont val="ＭＳ Ｐゴシック"/>
        <family val="3"/>
        <charset val="128"/>
      </rPr>
      <t>：</t>
    </r>
  </si>
  <si>
    <r>
      <t>Module Code</t>
    </r>
    <r>
      <rPr>
        <b/>
        <sz val="10"/>
        <rFont val="MS Gothic"/>
        <family val="3"/>
      </rPr>
      <t>：</t>
    </r>
  </si>
  <si>
    <t>Pass</t>
  </si>
  <si>
    <t>Pending</t>
  </si>
  <si>
    <t>1.0</t>
  </si>
  <si>
    <t xml:space="preserve">CR1 - </t>
  </si>
  <si>
    <t>Quản lý tổ chức sự kiện</t>
  </si>
  <si>
    <t>Đề tài 5</t>
  </si>
  <si>
    <t>Nhung Võ</t>
  </si>
  <si>
    <t>Tạo và quản lý sự kiện</t>
  </si>
  <si>
    <t>1. Đăng ký</t>
  </si>
  <si>
    <t>Tạo tài khoản mới để truy cập vào hệ thống</t>
  </si>
  <si>
    <t>2. Đăng nhập</t>
  </si>
  <si>
    <t>Kiểm tra xem email đã nhập có tồn tại tài khoản hay không</t>
  </si>
  <si>
    <t>TC4</t>
  </si>
  <si>
    <t>Kiểm tra quá trình quên mật khẩu</t>
  </si>
  <si>
    <t>1: Truy cập vào trang đăng nhập
2: Nhấn vào đường liên kết Quên mật khẩu
3: Nhập địa chỉ email và nhấn nút xác nhận
4: Nếu nhập email hợp lệ thì sẽ chuyển đến trang Quên mật khẩu. Ngược lại hiển thị thông báo email không hợp lệ</t>
  </si>
  <si>
    <t>TC5</t>
  </si>
  <si>
    <t>TC6</t>
  </si>
  <si>
    <t>1: Truy cập vào trang đăng nhập
2: Nhấn vào đường liên kết "Quên mật khẩu"
3: Chuyển đến trang Quên mật khẩu</t>
  </si>
  <si>
    <t>TC7</t>
  </si>
  <si>
    <t>Kiểm tra SQL Injection trong ô nhập email</t>
  </si>
  <si>
    <t xml:space="preserve">Kiểm tra đường liên kết "Bạn chưa có tài khoản? Đăng ký" </t>
  </si>
  <si>
    <t>Kiểm tra đường liên kết "Quên mật khẩu"</t>
  </si>
  <si>
    <t>Xác thực thông tin người dùng đã đăng ký tài khoản trước đó để đăng nhập vào hệ thống</t>
  </si>
  <si>
    <t>Viết TC Kiểm tra xem email đã nhập có tồn tại tài khoản hay không</t>
  </si>
  <si>
    <t>Viết TC Kiểm tra đường liên kết "Quên mật khẩu"</t>
  </si>
  <si>
    <t>Viết TC Kiểm tra quá trình quên mật khẩu</t>
  </si>
  <si>
    <t xml:space="preserve">Viết TC Kiểm tra đường liên kết "Bạn chưa có tài khoản? Đăng ký" </t>
  </si>
  <si>
    <t>Viết TC Kiểm tra SQL Injection trong ô nhập email</t>
  </si>
  <si>
    <t>Cập nhật TC Xác thực thông tin người dùng đã đăng ký tài khoản trước đó để đăng nhập vào hệ thống</t>
  </si>
  <si>
    <t>Viết TC Xác thực thông tin người dùng đã đăng ký tài khoản trước đó để đăng nhập vào hệ thống</t>
  </si>
  <si>
    <t>Viết TC Tạo tài khoản mới để truy cập vào hệ thống</t>
  </si>
  <si>
    <t>1: Truy cập vào trang đăng nhập
2: Nhập thông tin hợp lệ(tên đăng nhập, mật khẩu) 
4: Nhấn nút đăng nhập
5: Chuyển hướng đến Trang chủ</t>
  </si>
  <si>
    <t>TC8</t>
  </si>
  <si>
    <t>Kiểm tra đăng nhập với mật khẩu không hợp lệ</t>
  </si>
  <si>
    <t>1: Truy cập vào trang đăng nhập
2: Nhập tên đăng nhập hợp lệ
4: Nhập mật khẩu không hợp lệ
5: Nhấn nút đăng nhập
6: Hiển thị thông báo mật khẩu không chính xác</t>
  </si>
  <si>
    <t>Kiểm tra mật khẩu có được che giấu để bảo mật thông tin hay không</t>
  </si>
  <si>
    <t>1: Truy cập vào trang đăng nhập
2: Nhập mật khẩu
3: Nếu thành công thì mật khẩu sẽ hiển thị dưới dạng ký tự được che giấu(*). Ngược lại sẽ hiển thị rõ mật khẩu dưới dạng số hoặc chữ
(Hiển thị mật khẩu)</t>
  </si>
  <si>
    <t>1: Truy cập vào trang đăng nhập
2: Nhấn vào đường liên kết Quên mật khẩu
3: Nhập địa chỉ email hợp lệ và nhấn nút xác nhận
4: Chuyển hướng đến trang Quên mật khẩu, nhập email đã đăng ký, mật khẩu mới, và xác nhận mật khẩu
5: Nếu mật khẩu trùng với xác nhận mật khẩu thì hiển thị thông báo mật khẩu đã được cập nhật thành công. Ngược lại hiển thị thông báo lỗi và nhập lại</t>
  </si>
  <si>
    <t>3. Đăng xuất</t>
  </si>
  <si>
    <t>4. Tạo sự kiện</t>
  </si>
  <si>
    <t>Kiểm tra trạng thái đăng xuất</t>
  </si>
  <si>
    <t xml:space="preserve">1: Đăng nhập thành công vào hệ thống
2: Nhấn vào tài khoản và chọn Đăng xuất
3: Chuyển hướng đến Trang chủ và hiện thị thông báo Đăng xuất thành công(nếu có) </t>
  </si>
  <si>
    <t>Kiểm tra độ mạnh của mật khẩu</t>
  </si>
  <si>
    <t>Kiểm tra xác nhận mật khẩu có trùng khớp với mật khẩu đã nhập không</t>
  </si>
  <si>
    <t>Kiểm tra giới hạn độ dài của trường nhập liệu cho ô tên đăng nhập và mật khẩu</t>
  </si>
  <si>
    <t>Cập nhật TC Tạo tài khoản mới để truy cập vào hệ thống</t>
  </si>
  <si>
    <t>TC9</t>
  </si>
  <si>
    <t>TC10</t>
  </si>
  <si>
    <t>TC11</t>
  </si>
  <si>
    <t>Viết TC Kiểm tra độ mạnh của mật khẩu</t>
  </si>
  <si>
    <t>Viết TC Kiểm tra xác nhận mật khẩu có trùng khớp với mật khẩu đã nhập không</t>
  </si>
  <si>
    <t>Viết TC Kiểm tra trạng thái đăng xuất</t>
  </si>
  <si>
    <t>Viết TC  Kiểm tra đăng nhập với tên đăng nhập không tồn tại</t>
  </si>
  <si>
    <t>Viết TC Kiểm tra đăng nhập với mật khẩu không hợp lệ</t>
  </si>
  <si>
    <t>Viết TC Kiểm tra đăng nhập với tên đăng nhập trống và mật khẩu trống</t>
  </si>
  <si>
    <t>Viết TC Kiểm tra giới hạn độ dài của trường nhập liệu cho ô tên đăng nhập và mật khẩu</t>
  </si>
  <si>
    <t>Viết TC Kiểm tra mật khẩu có được che giấu để bảo mật thông tin hay không</t>
  </si>
  <si>
    <t>5. Quản lý thông tin sự kiện</t>
  </si>
  <si>
    <t>Kiểm tra chức năng chỉnh sửa thông tin sự kiện</t>
  </si>
  <si>
    <t>Kiểm tra chức năng xóa sự kiện</t>
  </si>
  <si>
    <t>Kiểm tra chuyển đổi trạng thái sự kiện</t>
  </si>
  <si>
    <t>1: Đăng nhập với tư cách là admin
2: Truy cập vào trang quản trị
3: Chọn mục sự kiện
4: Chọn thay đổi trạng thái của một sự kiện muốn thay đổi(Đang diễn ra, Đã kết thúc, Đã hủy)</t>
  </si>
  <si>
    <t>Kiểm tra chức năng tìm kiếm sự kiện theo tên</t>
  </si>
  <si>
    <t>Kiểm tra chức năng tìm kiếm sự kiện theo ngày</t>
  </si>
  <si>
    <t xml:space="preserve">1: Đăng nhập với tư cách là admin
2: Truy cập vào trang quản trị
3: Chọn mục danh sách sự kiện
4: Nhấn nút "Sửa" để chọn sự kiện muốn sửa
5: Thay đổi các thông tin muốn sửa
6: Nhấn nút lưu thay đổi
</t>
  </si>
  <si>
    <t>1: Đăng nhập với tư cách là admin
2: Truy cập vào trang quản trị
3: Chọn mục danh sách sự kiện
4: Nhấn nút "Xóa" để chọn sự kiện muốn xóa
5: Xác nhận chọn "Đồng ý" popup "Bạn có chắc chắn xóa sự kiện này?"</t>
  </si>
  <si>
    <t>1: Đăng nhập với tư cách là admin
2: Truy cập vào trang quản trị
3: Chọn mục danh sách sự kiện
4: Nhấn chọn thanh tìm kiếm theo tên
5: Nhập tên sự kiện muốn tìm
6: Nhấn Enter hoặc nhấn nút Tìm</t>
  </si>
  <si>
    <t>1: Đăng nhập với tư cách là admin
2: Truy cập vào trang quản trị
3: Chọn mục danh sách sự kiện
4: Nhấn chọn thanh tìm kiếm theo ngày
5: Chọn khoảng thời gian cho sự kiện muốn tìm
6: Nhấn nút Tìm</t>
  </si>
  <si>
    <t>Kiểm tra chức năng tìm kiếm sự kiện không tồn tại</t>
  </si>
  <si>
    <t>1: Đăng nhập với tư cách là admin
2: Truy cập vào trang quản trị
3: Chọn mục danh sách sự kiện
4: Nhấn chọn thanh tìm kiếm theo tên hoặc theo ngày
5: Nhập tên sự kiện muốn tìm hoặc chọn khoảng thời gian cho sự kiện muốn tìm
6: Nhấn nút Tìm</t>
  </si>
  <si>
    <t>6. Xem sự kiện</t>
  </si>
  <si>
    <t>1: Đăng nhập với tư cách là admin hoặc user
2: Chọn sự kiện muốn xem
3: Chuyển hướng đến trang chi tiết sự kiện</t>
  </si>
  <si>
    <t>1.1</t>
  </si>
  <si>
    <t>Viết TC Kiểm tra chức năng chỉnh sửa thông tin sự kiện</t>
  </si>
  <si>
    <t>Viết TC Kiểm tra chức năng xóa sự kiện</t>
  </si>
  <si>
    <t>Viết TC Kiểm tra chức năng tìm kiếm sự kiện theo tên</t>
  </si>
  <si>
    <t>Viết TC Kiểm tra chức năng tìm kiếm sự kiện theo ngày</t>
  </si>
  <si>
    <t>Viết TC Kiểm tra chức năng tìm kiếm sự kiện không tồn tại</t>
  </si>
  <si>
    <t>Viết TC Kiểm tra chuyển đổi trạng thái sự kiện</t>
  </si>
  <si>
    <t>Kiểm tra chức năng tạo sự kiện thành công</t>
  </si>
  <si>
    <t>Kiểm tra tạo sự kiện với các trường nhập liệu cho ô thông tin bắt buộc</t>
  </si>
  <si>
    <t>Kiểm tra ngày tổ chức sự kiện</t>
  </si>
  <si>
    <t>1: Truy cập vào trang quản trị
2: Chọn "Thêm sự kiện" để tạo sự kiện mới
3: Nhập thông tin sự kiện hợp lệ(tên sự kiện, ngày tổ chức, địa điểm, thời gian, sức chứa, số lượng khách, tên người tạo sự kiện). Trong đó:
   + Ngày tổ chức phải lớn hơn ngày hiện tại
   + Không trùng địa điểm và giờ với sự kiện khác
   + Số lượng khách không vượt quá sức chứa địa điểm
4: Nhấn nút Lưu sự kiện</t>
  </si>
  <si>
    <t>1: Truy cập vào trang quản trị
2: Chọn "Thêm sự kiện" để tạo sự kiện mới
3: Nhập đầy đủ thông tin các trường bắt buộc. Riêng ngày tạo chọn ngày trong quá khứ
4: Nhấn nút Lưu sự kiện
5: Hiển thị thông báo lỗi thời gian không hợp lệ</t>
  </si>
  <si>
    <t>1: Truy cập vào trang quản trị
2: Chọn "Thêm sự kiện" để tạo sự kiện mới
3: Để trống một hoặc nhiều ô thông tin bắt buộc
4: Nhấn nút Lưu sự kiện
5: Hiển thị thông báo lỗi cho từng ô thông tin bị bỏ trống</t>
  </si>
  <si>
    <t>Kiểm tra sự trùng lắp sự kiện</t>
  </si>
  <si>
    <t>1: Truy cập vào trang quản trị
2: Chọn "Thêm sự kiện" để tạo sự kiện mới
3: Nhập đầy đủ thông tin các trường bắt buộc
4: Nhấn nút Lưu sự kiện
5: Sau đó tạo một sự kiện mới trùng địa điểm và thời gian với sự kiện mới tạo hồi nãy 
6: Hiển thị thông báo cảnh báo trùng lắp sự kiện</t>
  </si>
  <si>
    <t>Kiểm tra sức chứa địa điểm</t>
  </si>
  <si>
    <t>1: Truy cập vào trang quản trị
2: Chọn "Thêm sự kiện" để tạo sự kiện mới
3: Nhập đầy đủ thông tin các trường bắt buộc. Riêng số lượng khách thì nhập số lượng vượt quá sức chứa
4: Nhấn nút Lưu sự kiện 
6: Hiển thị thông báo lỗi vượt quá sức chứa địa điểm</t>
  </si>
  <si>
    <t>Viết TC Kiểm tra chức năng tạo sự kiện thành công</t>
  </si>
  <si>
    <t>Viết TC Kiểm tra tạo sự kiện với các trường nhập liệu cho ô thông tin bắt buộc</t>
  </si>
  <si>
    <t>Viết TC Kiểm tra ngày tổ chức sự kiện</t>
  </si>
  <si>
    <t>Viết TC Kiểm tra sự trùng lắp sự kiện</t>
  </si>
  <si>
    <t>Viết TC Kiểm tra sức chứa địa điểm</t>
  </si>
  <si>
    <t>Cập nhật TC Kiểm tra chức năng tạo sự kiện thành công</t>
  </si>
  <si>
    <t>Đăng ký tham gia</t>
  </si>
  <si>
    <t>1. Đăng ký tham gia sự kiện</t>
  </si>
  <si>
    <t>2. Hủy đăng ký</t>
  </si>
  <si>
    <t>2.0</t>
  </si>
  <si>
    <t>Kiểm tra khả năng hiển thị đầy đủ thông tin của một sự kiện</t>
  </si>
  <si>
    <t>Viết TC Kiểm tra khả năng hiển thị đầy đủ thông tin của một sự kiện</t>
  </si>
  <si>
    <t>Kiểm tra chức năng hủy đăng ký trong thời gian không cho phép</t>
  </si>
  <si>
    <t>Viết TC Kiểm tra chức năng hủy đăng ký trong thời gian cho phép</t>
  </si>
  <si>
    <t>Viết TC Kiểm tra chức năng hủy đăng ký trong thời gian không cho phép</t>
  </si>
  <si>
    <t>Hiển thị thông báo hủy đăng ký thành công sự kiện
Hoàn tiền đầy đủ cho user
Sự kiện đã được xóa khỏi danh sách sự kiện đã đăng ký</t>
  </si>
  <si>
    <t>1: User đăng nhập thành công vào hệ thống
2: Truy cập vào trang Quản lý đăng ký sự kiện
3: Chọn sự kiện cần hủy đăng ký(trước khi diễn ra sự kiện ít nhất 24h)
4: Nhấn Hủy đăng ký
5: Xác nhận hủy đăng ký</t>
  </si>
  <si>
    <t>Kiểm tra chức năng hủy đăng ký thành công trong thời gian cho phép</t>
  </si>
  <si>
    <t>1: User đăng nhập thành công vào hệ thống
2: Truy cập vào trang Quản lý đăng ký sự kiện
3: Chọn sự kiện cần hủy đăng ký(trước khi diễn ra sự kiện dưới 24h)
4: Nhấn Hủy đăng ký</t>
  </si>
  <si>
    <t>Hiển thị thông báo lỗi không thể hủy đăng ký do đã quá thời hạn hủy
Không hoàn tiền
Sự kiện vẫn hiển thị trong danh sách sự kiện đã đăng ký</t>
  </si>
  <si>
    <t>Kiểm tra chức năng hủy đăng ký với sự kiện miễn phí</t>
  </si>
  <si>
    <t>Hiển thị thông báo hủy đăng ký thành công sự kiện
Không hoàn tiền vì sự kiện miễn phí
Sự kiện đã được xóa khỏi danh sách sự kiện đã đăng ký</t>
  </si>
  <si>
    <t>Cập nhật TC Kiểm tra chức năng hủy đăng ký thành công trong thời gian cho phép</t>
  </si>
  <si>
    <t>Cập nhật TC Kiểm tra chức năng hủy đăng ký trong thời gian không cho phép</t>
  </si>
  <si>
    <t>Viết TC Kiểm tra chức năng hủy đăng ký với sự kiện miễn phí</t>
  </si>
  <si>
    <t>3. Xem danh sách user tham gia sự kiện</t>
  </si>
  <si>
    <t>Kiểm tra chức năng hiển thị danh sách user tham gia sự kiện với tài khoản admin</t>
  </si>
  <si>
    <t>Hiển thị danh sách user đăng ký tham gia sự kiện</t>
  </si>
  <si>
    <t xml:space="preserve">Kiểm tra chức năng hiển thị danh sách user tham gia sự kiện với tài khoản user </t>
  </si>
  <si>
    <t>B1: Đăng nhập với tư cách là admin
B2: Truy cập vào trang Quản lý sự kiện
B3: Chọn một sự kiện đã có user đăng ký
B4: Nhấn Xem danh sách người tham gia sự kiện</t>
  </si>
  <si>
    <t xml:space="preserve">B1: Đăng nhập với tư cách là user
B2: Truy cập URL trực tiếp đến trang xem danh sách người tham gia sự kiện
</t>
  </si>
  <si>
    <t>Hiển thị thông báo lỗi không thể truy cập chức năng này</t>
  </si>
  <si>
    <t>Kiểm tra giao diện hiển thị khi sự kiện chưa có người đăng ký tham gia</t>
  </si>
  <si>
    <t>B1: Đăng nhập với tư cách là admin
B2: Truy cập vào trang Quản lý sự kiện
B3: Chọn một sự kiện chưa có người đăng ký tham gia
B4: Nhấn Xem danh sách người tham gia sự kiện</t>
  </si>
  <si>
    <t>Hiển thị thông báo chưa có người tham gia sự kiện</t>
  </si>
  <si>
    <t>Kiểm tra chức năng tìm kiếm user đăng ký tham gia sự kiện</t>
  </si>
  <si>
    <t>B1: Đăng nhập với tư cách là admin
B2: Truy cập vào trang Quản lý sự kiện
B3: Chọn sự kiện cần xem danh sách người tham gia
B4: Nhấn Xem danh sách người tham gia sự kiện
B5: Nhấn chọn thanh tìm kiếm
B6: Nhập tên hoặc email của người tham gia vào thanh tìm kiếm
B7: Nhấn Tìm</t>
  </si>
  <si>
    <t>Hiển thị danh sách user phù hợp với từ khóa đã nhập</t>
  </si>
  <si>
    <t>Viết TC Kiểm tra chức năng hiển thị danh sách user tham gia sự kiện với tài khoản admin</t>
  </si>
  <si>
    <t>Cập nhật TC Kiểm tra chức năng hiển thị danh sách user tham gia sự kiện với tài khoản admin</t>
  </si>
  <si>
    <t xml:space="preserve">Viết TC Kiểm tra chức năng hiển thị danh sách user tham gia sự kiện với tài khoản user </t>
  </si>
  <si>
    <t xml:space="preserve">Cập nhật TC Kiểm tra chức năng hiển thị danh sách user tham gia sự kiện với tài khoản user </t>
  </si>
  <si>
    <t>Viết TC Kiểm tra giao diện hiển thị khi sự kiện chưa có người đăng ký tham gia</t>
  </si>
  <si>
    <t>Cập nhật TC Kiểm tra chức năng tìm kiếm user đăng ký tham gia sự kiện</t>
  </si>
  <si>
    <t>Viết TC Kiểm tra chức năng tìm kiếm user đăng ký tham gia sự kiện</t>
  </si>
  <si>
    <t>B1: Đăng nhập với tư cách là user
B2: Truy cập vào trang Sự kiện
B3: Chọn sự kiện còn vé
B4: Nhập đầy đủ thông tin hợp lệ
B5: Nhấn nút Đăng ký tham gia
B6: Xác nhận đăng ký</t>
  </si>
  <si>
    <t>Hiển thị thông báo đăng ký tham gia sự kiện thành công</t>
  </si>
  <si>
    <t>Kiểm tra chức năng đăng ký tham gia sự kiện thành công với tư cách là user</t>
  </si>
  <si>
    <t>Kiểm tra chức năng không cho phép đăng ký tham gia sự kiện trùng giờ</t>
  </si>
  <si>
    <t>B1: Đăng nhập với tư cách là user và user đã đăng ký một sự kiện trước đó 
B2: Truy cập vào trang Sự kiện
B3: Chọn sự kiện còn vé và diễn ra cùng thời gian với sự kiện đã đăng ký trước đó
B4: Nhập đầy đủ thông tin hợp lệ
B5: Nhấn nút Đăng ký tham gia
B6: Xác nhận đăng ký</t>
  </si>
  <si>
    <t>Hiển thị thông báo lỗi không thể đăng ký do trùng thời gian với sự kiện khác</t>
  </si>
  <si>
    <t>Kiểm tra chức năng không cho phép đăng ký khi sự kiện đã hết vé</t>
  </si>
  <si>
    <t xml:space="preserve">B1: Đăng nhập với tư cách là user
B2: Truy cập vào trang Sự kiện
B3: Chọn một sự kiện đã hết vé(Số lượng vé: 0)
B4: Nhập đầy đủ thông tin hợp lệ
B5: Nhấn nút đăng ký
B6: Xác nhận đăng ký </t>
  </si>
  <si>
    <t>Hiển thị thông báo sự kiện đã hết vé</t>
  </si>
  <si>
    <t>Viết TC Kiểm tra chức năng đăng ký tham gia sự kiện thành công với tư cách là user</t>
  </si>
  <si>
    <t>Viết TC Kiểm tra chức năng không cho phép đăng ký tham gia sự kiện trùng giờ</t>
  </si>
  <si>
    <t>Viết TC Kiểm tra chức năng không cho phép đăng ký khi sự kiện đã hết vé</t>
  </si>
  <si>
    <t>Chuyển hướng đến trang Đăng ký</t>
  </si>
  <si>
    <t>1: Truy cập vào trang đăng nhập
2: Nhấn vào đường liên kết "Đăng ký"</t>
  </si>
  <si>
    <t xml:space="preserve">Kiểm tra đường liên kết "Bạn đã có tài khoản? Đăng nhập" </t>
  </si>
  <si>
    <t>Chuyển hướng đến trang Đăng nhập</t>
  </si>
  <si>
    <t>Test TC Kiểm tra đường liên kết "Bạn chưa có tài khoản? Đăng ký"</t>
  </si>
  <si>
    <t>1: Truy cập vào trang đăng nhập
2: Nhập dữ liệu vượt quá giới hạn độ dài cho phép ở các ô thông tin(họ và tên, tên đăng nhập, mật khẩu)
3: Hiển thị thông báo lỗi giới hạn độ dài hay ký tự không hợp lệ</t>
  </si>
  <si>
    <t>Kiểm tra đăng nhập với email đăng nhập không tồn tại</t>
  </si>
  <si>
    <t>1: Truy cập vào trang đăng nhập
2: Nhập email đăng nhập không tồn tại 
4: Nhập mật khẩu bất kỳ
5: Nhấn nút đăng nhập</t>
  </si>
  <si>
    <t>Hiển thị thông báo email hoặc mật khẩu không đúng</t>
  </si>
  <si>
    <t>Kiểm tra đăng nhập với email đăng nhập trống và mật khẩu trống</t>
  </si>
  <si>
    <t>Nút Đăng nhập bị vô hiệu hóa</t>
  </si>
  <si>
    <t>1: Truy cập vào trang đăng nhập
2: Để trống email đăng nhập
4: Để trống mật khẩu
5: Nhấn nút đăng nhập</t>
  </si>
  <si>
    <t>Mật khẩu hiển thị dưới dạng ký tự được che giấu (⚫)</t>
  </si>
  <si>
    <t>Kiểm tra đăng ký với email đã nhập có tồn tại tài khoản không</t>
  </si>
  <si>
    <t xml:space="preserve">Kiểm tra mã hóa Mật khẩu khi đăng ký lưu ở trong database </t>
  </si>
  <si>
    <t>Hiển thị tài khoản với mật khẩu đã được mã hóa</t>
  </si>
  <si>
    <t>Kiểm tra đăng ký với các trường nhập liệu cho ô thông tin bị bỏ trống</t>
  </si>
  <si>
    <t>Không đăng ký được, chương trình ném ngoại lệ, chưa hiển thị thông báo bên giao diện</t>
  </si>
  <si>
    <t>Kiểm tra giới hạn độ dài của trường nhập liệu</t>
  </si>
  <si>
    <t>Đăng nhập thành công, lưu vào database</t>
  </si>
  <si>
    <t>Kiểm tra đăng ký với trường nhập liệu Số điện thoại có hợp lệ không</t>
  </si>
  <si>
    <t>Kiểm tra đăng ký với trường nhập liệu email có hợp lệ không</t>
  </si>
  <si>
    <t>1: Truy cập vào trang Đăng ký
2: Nhập Email không hợp lệ                                                                                                 3: Điền đầy đủ, hợp lệ các ô thông tin khác
4: Nhấn nút đăng ký
5: Hiển thị thông báo lỗi Email không hợp lệ</t>
  </si>
  <si>
    <t>1: Truy cập vào trang Đăng ký
2: Nhập số điện thoại không hợp lệ                                                                                                 3: Điền đầy đủ, hợp lệ các ô thông tin khác
4: Nhấn nút đăng ký
5: Hiển thị thông báo lỗi Số điện thoại không hợp lệ</t>
  </si>
  <si>
    <t>1: Đăng ký thành công tài khoản
2: Mở MySQL, chọn table user của schema eventdb
3: Chọn Select Rows - Limit 1000
4: Hiển thị tài khoản với mật khẩu đã được mã hóa</t>
  </si>
  <si>
    <t>1: Truy cập vào trang đăng ký
2: Nhấn vào đường liên kết "Đăng nhập"
3: Chuyển hướng đến trang Đăng nhập</t>
  </si>
  <si>
    <t xml:space="preserve">1: Truy cập vào trang đăng ký
2: Nhập dữ liệu vượt quá giới hạn độ dài cho phép ở các ô thông tin(họ và tên, sđt, email, mật khẩu)
3: Nhấn nút đăng ký
4: Hiển thị thông báo lỗi vượt quá giới hạn độ dài
</t>
  </si>
  <si>
    <t>1: Truy cập vào trang Đăng ký
2: Nhập mật khẩu hợp lệ(Tester123@)
3: Nhập xác nhận mật khẩu khác với mật khẩu đã nhập(123)
4: Điền đầy đủ các ô thông tin khác
5: Nhấn nút đăng ký
6: Hiển thị thông báo lỗi "Mật khẩu xác nhận không khớp!"</t>
  </si>
  <si>
    <t>1: Truy cập vào trang Đăng ký
2: Nhập mật khẩu quá ngắn hoặc không hợp lệ(không có ít nhất 1 chữ hoa, số, ký tự đặc biêt, mật khẩu có độ dài ít nhất 8 ký tự)                                                                                                             3: Điền đầy đủ các ô thông tin khác
4: Nhấn nút đăng ký
5: Hiển thị thông báo lỗi "Mật khẩu phải có ít nhất 8 ký tự, 1 chữ hoa, 1 số, 1 ký tự đặc biệt!"</t>
  </si>
  <si>
    <t>1: Truy cập vào trang Đăng ký
2: Nhập email đã tồn tại                                                                                                       3: Điền đầy đủ các ô thông tin khác
4: Nhấn nút đăng ký
5: Hiển thị thông báo lỗi Email đã tồn tại</t>
  </si>
  <si>
    <t>1: Truy cập vào trang Đăng ký
2: Để trống một hoặc nhiều ô thông tin                                                                                                             3: Nhấn nút đăng ký
4: Nút đăng ký bị vô hiệu hóa</t>
  </si>
  <si>
    <t>1: Truy cập vào trang Đăng ký
2: Nhập thông tin hợp lệ: 
    - Họ và tên: tester1
    - Sđt: 0999999999
    - Email: nhungvo1@gmail.com
    - Mật khẩu: Tester123@
    - Xác nhận lại mật khẩu: Tester123@                                                                                                     3: Nhấn nút đăng ký
4: Chuyển hướng đến Trang chủ
5: Hiển thị thông báo "Đăng ký thành công", sau khi nhấn Ok sẽ chuyển hướng đến trang chủ. Lưu tài khoản vào database</t>
  </si>
  <si>
    <t>1: Truy cập vào trang đăng nhập
2: Nhập đoạn code SQL ' or 1=1-- vào ô email và nhập mật khẩu bất kỳ vào ô mật khẩu
3: Nhấn nút đăng nhập
4: Hiện thị thông báo email hoặc mật khẩu không đúng và không thể đăng nhập được</t>
  </si>
  <si>
    <t>Test TC Tạo tài khoản mới để truy cập vào hệ thống</t>
  </si>
  <si>
    <t>Test TC Kiểm tra đăng ký với các trường nhập liệu cho ô thông tin bị bỏ trống</t>
  </si>
  <si>
    <t>Test TC Kiểm tra đăng ký với email đã nhập có tồn tại tài khoản không</t>
  </si>
  <si>
    <t>Test TC Kiểm tra độ mạnh của mật khẩu</t>
  </si>
  <si>
    <t>Test TC Kiểm tra xác nhận mật khẩu có trùng khớp với mật khẩu đã nhập không</t>
  </si>
  <si>
    <t>Test TC Kiểm tra giới hạn độ dài của trường nhập liệu</t>
  </si>
  <si>
    <t xml:space="preserve">Test TC Kiểm tra đường liên kết "Bạn đã có tài khoản? Đăng nhập" </t>
  </si>
  <si>
    <t>Test TC Kiểm tra đăng ký với trường nhập liệu Số điện thoại có hợp lệ không</t>
  </si>
  <si>
    <t>Test TC Kiểm tra đăng ký với trường nhập liệu email có hợp lệ không</t>
  </si>
  <si>
    <t xml:space="preserve">Test TC Kiểm tra mã hóa Mật khẩu khi đăng ký lưu ở trong database </t>
  </si>
  <si>
    <t>Viết TC Kiểm tra đăng ký với các trường nhập liệu cho ô thông tin bị bỏ trống</t>
  </si>
  <si>
    <t>Viết TC Kiểm tra đăng ký với email đã nhập có tồn tại tài khoản không</t>
  </si>
  <si>
    <t>Viết TC Kiểm tra giới hạn độ dài của trường nhập liệu</t>
  </si>
  <si>
    <t>Cập nhật TC Kiểm tra đăng ký với các trường nhập liệu cho ô thông tin bị bỏ trống</t>
  </si>
  <si>
    <t>Cập nhật TC Kiểm tra độ mạnh của mật khẩu</t>
  </si>
  <si>
    <t>Cập nhật TC Kiểm tra đăng ký với email đã nhập có tồn tại tài khoản không</t>
  </si>
  <si>
    <t>Cập nhật TC Kiểm tra giới hạn độ dài của trường nhập liệu</t>
  </si>
  <si>
    <t>Viết TC Kiểm tra đăng ký với trường nhập liệu Số điện thoại có hợp lệ không</t>
  </si>
  <si>
    <t>Viết TC Kiểm tra đăng ký với trường nhập liệu email có hợp lệ không</t>
  </si>
  <si>
    <t xml:space="preserve">Viết TC Kiểm tra mã hóa Mật khẩu khi đăng ký lưu ở trong database </t>
  </si>
  <si>
    <t>Test TC Kiểm tra SQL Injection trong ô nhập email</t>
  </si>
  <si>
    <t>Test TC Kiểm tra mật khẩu có được che giấu để bảo mật thông tin hay không</t>
  </si>
  <si>
    <t>Test TC Kiểm tra đăng nhập với email đăng nhập trống và mật khẩu trống</t>
  </si>
  <si>
    <t>Test TC Kiểm tra đăng nhập với email đăng nhập không tồn tại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</si>
</sst>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409]d\-mmm\-yy;@"/>
    <numFmt numFmtId="165" formatCode="0.000"/>
  </numFmts>
  <fonts count="25">
    <font>
      <sz val="11"/>
      <name val="ＭＳ Ｐゴシック"/>
      <charset val="128"/>
    </font>
    <font>
      <sz val="11"/>
      <name val="ＭＳ Ｐゴシック"/>
      <charset val="128"/>
    </font>
    <font>
      <sz val="11"/>
      <name val="ＭＳ Ｐゴシック"/>
      <charset val="128"/>
    </font>
    <font>
      <sz val="9"/>
      <name val="ＭＳ ゴシック"/>
      <family val="3"/>
      <charset val="128"/>
    </font>
    <font>
      <sz val="10"/>
      <name val="Tahoma"/>
      <family val="2"/>
    </font>
    <font>
      <sz val="8"/>
      <color indexed="8"/>
      <name val="Tahoma"/>
      <family val="2"/>
    </font>
    <font>
      <sz val="10"/>
      <color indexed="8"/>
      <name val="Tahoma"/>
      <family val="2"/>
    </font>
    <font>
      <b/>
      <sz val="18"/>
      <name val="Tahoma"/>
      <family val="2"/>
    </font>
    <font>
      <sz val="11"/>
      <name val="Tahoma"/>
      <family val="2"/>
    </font>
    <font>
      <b/>
      <sz val="10"/>
      <name val="Tahoma"/>
      <family val="2"/>
    </font>
    <font>
      <b/>
      <sz val="10"/>
      <color indexed="60"/>
      <name val="Tahoma"/>
      <family val="2"/>
    </font>
    <font>
      <b/>
      <sz val="10"/>
      <name val="ＭＳ Ｐゴシック"/>
      <family val="3"/>
      <charset val="128"/>
    </font>
    <font>
      <b/>
      <sz val="10"/>
      <name val="MS Gothic"/>
      <family val="3"/>
    </font>
    <font>
      <sz val="6"/>
      <name val="ＭＳ Ｐゴシック"/>
      <family val="3"/>
      <charset val="128"/>
    </font>
    <font>
      <b/>
      <sz val="10"/>
      <color indexed="12"/>
      <name val="Tahoma"/>
      <family val="2"/>
    </font>
    <font>
      <b/>
      <sz val="10"/>
      <color indexed="9"/>
      <name val="Tahoma"/>
      <family val="2"/>
    </font>
    <font>
      <sz val="10"/>
      <color indexed="9"/>
      <name val="Tahoma"/>
      <family val="2"/>
    </font>
    <font>
      <sz val="10"/>
      <name val="ＭＳ Ｐゴシック"/>
      <charset val="128"/>
    </font>
    <font>
      <sz val="8"/>
      <name val="ＭＳ Ｐゴシック"/>
      <charset val="128"/>
    </font>
    <font>
      <sz val="12"/>
      <color indexed="8"/>
      <name val="Tahoma"/>
      <family val="2"/>
    </font>
    <font>
      <b/>
      <sz val="12"/>
      <color indexed="9"/>
      <name val="Tahoma"/>
      <family val="2"/>
    </font>
    <font>
      <sz val="12"/>
      <name val="ＭＳ Ｐゴシック"/>
      <charset val="128"/>
    </font>
    <font>
      <b/>
      <sz val="10"/>
      <color indexed="8"/>
      <name val="Tahoma"/>
      <family val="2"/>
    </font>
    <font>
      <sz val="10"/>
      <color indexed="10"/>
      <name val="Tahoma"/>
      <family val="2"/>
    </font>
    <font>
      <sz val="10"/>
      <color theme="1"/>
      <name val="Tahoma"/>
      <family val="2"/>
    </font>
  </fonts>
  <fills count="7">
    <fill>
      <patternFill patternType="none"/>
    </fill>
    <fill>
      <patternFill patternType="gray125"/>
    </fill>
    <fill>
      <patternFill patternType="solid">
        <fgColor indexed="9"/>
        <bgColor indexed="64"/>
      </patternFill>
    </fill>
    <fill>
      <patternFill patternType="solid">
        <fgColor indexed="18"/>
        <bgColor indexed="64"/>
      </patternFill>
    </fill>
    <fill>
      <patternFill patternType="solid">
        <fgColor indexed="41"/>
        <bgColor indexed="64"/>
      </patternFill>
    </fill>
    <fill>
      <patternFill patternType="solid">
        <fgColor indexed="56"/>
        <bgColor indexed="64"/>
      </patternFill>
    </fill>
    <fill>
      <patternFill patternType="solid">
        <fgColor indexed="61"/>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top style="hair">
        <color indexed="64"/>
      </top>
      <bottom style="hair">
        <color indexed="64"/>
      </bottom>
      <diagonal/>
    </border>
    <border>
      <left style="thin">
        <color indexed="64"/>
      </left>
      <right style="hair">
        <color indexed="64"/>
      </right>
      <top style="hair">
        <color indexed="64"/>
      </top>
      <bottom/>
      <diagonal/>
    </border>
  </borders>
  <cellStyleXfs count="5">
    <xf numFmtId="0" fontId="0" fillId="0" borderId="0"/>
    <xf numFmtId="0" fontId="2" fillId="0" borderId="0"/>
    <xf numFmtId="0" fontId="1" fillId="0" borderId="0" applyProtection="0"/>
    <xf numFmtId="0" fontId="3" fillId="0" borderId="0"/>
    <xf numFmtId="43" fontId="1" fillId="0" borderId="0" applyFont="0" applyFill="0" applyBorder="0" applyAlignment="0" applyProtection="0"/>
  </cellStyleXfs>
  <cellXfs count="168">
    <xf numFmtId="0" fontId="0" fillId="0" borderId="0" xfId="0"/>
    <xf numFmtId="0" fontId="8" fillId="0" borderId="0" xfId="0" applyFont="1"/>
    <xf numFmtId="0" fontId="5" fillId="0" borderId="0" xfId="0" applyFont="1"/>
    <xf numFmtId="0" fontId="6" fillId="0" borderId="0" xfId="0" applyFont="1"/>
    <xf numFmtId="0" fontId="5" fillId="0" borderId="0" xfId="0" applyFont="1" applyAlignment="1">
      <alignment vertical="top"/>
    </xf>
    <xf numFmtId="0" fontId="10" fillId="0" borderId="0" xfId="0" applyFont="1"/>
    <xf numFmtId="0" fontId="5" fillId="2" borderId="0" xfId="0" applyFont="1" applyFill="1" applyAlignment="1">
      <alignment wrapText="1"/>
    </xf>
    <xf numFmtId="0" fontId="5" fillId="2" borderId="0" xfId="0" applyFont="1" applyFill="1"/>
    <xf numFmtId="0" fontId="6" fillId="2" borderId="0" xfId="0" applyFont="1" applyFill="1" applyAlignment="1">
      <alignment horizontal="center" wrapText="1"/>
    </xf>
    <xf numFmtId="0" fontId="6" fillId="2" borderId="0" xfId="0" applyFont="1" applyFill="1"/>
    <xf numFmtId="0" fontId="6" fillId="2" borderId="1" xfId="0" applyFont="1" applyFill="1" applyBorder="1" applyAlignment="1">
      <alignment horizontal="center" wrapText="1"/>
    </xf>
    <xf numFmtId="15" fontId="4" fillId="0" borderId="0" xfId="0" applyNumberFormat="1" applyFont="1" applyAlignment="1">
      <alignment horizontal="left"/>
    </xf>
    <xf numFmtId="0" fontId="6" fillId="2" borderId="2" xfId="0" applyFont="1" applyFill="1" applyBorder="1" applyAlignment="1">
      <alignment horizontal="right"/>
    </xf>
    <xf numFmtId="0" fontId="6" fillId="2" borderId="3" xfId="0" applyFont="1" applyFill="1" applyBorder="1" applyAlignment="1">
      <alignment horizontal="center" wrapText="1"/>
    </xf>
    <xf numFmtId="0" fontId="6" fillId="2" borderId="4" xfId="0" applyFont="1" applyFill="1" applyBorder="1" applyAlignment="1">
      <alignment horizontal="right"/>
    </xf>
    <xf numFmtId="0" fontId="7" fillId="0" borderId="0" xfId="1" applyFont="1"/>
    <xf numFmtId="0" fontId="9" fillId="0" borderId="0" xfId="1" applyFont="1"/>
    <xf numFmtId="0" fontId="4" fillId="0" borderId="0" xfId="1" applyFont="1"/>
    <xf numFmtId="164" fontId="4" fillId="0" borderId="0" xfId="1" applyNumberFormat="1" applyFont="1"/>
    <xf numFmtId="0" fontId="4" fillId="0" borderId="0" xfId="0" applyFont="1"/>
    <xf numFmtId="0" fontId="4" fillId="0" borderId="0" xfId="0" applyFont="1" applyAlignment="1">
      <alignment horizontal="center"/>
    </xf>
    <xf numFmtId="10" fontId="4" fillId="0" borderId="0" xfId="0" applyNumberFormat="1" applyFont="1" applyAlignment="1">
      <alignment horizontal="center"/>
    </xf>
    <xf numFmtId="9" fontId="4" fillId="0" borderId="0" xfId="0" applyNumberFormat="1" applyFont="1" applyAlignment="1">
      <alignment horizontal="center"/>
    </xf>
    <xf numFmtId="2" fontId="14" fillId="0" borderId="0" xfId="0" applyNumberFormat="1" applyFont="1" applyAlignment="1">
      <alignment horizontal="right" wrapText="1"/>
    </xf>
    <xf numFmtId="0" fontId="6" fillId="0" borderId="0" xfId="0" applyFont="1" applyAlignment="1">
      <alignment horizontal="center" wrapText="1"/>
    </xf>
    <xf numFmtId="0" fontId="8" fillId="2" borderId="0" xfId="0" applyFont="1" applyFill="1"/>
    <xf numFmtId="0" fontId="7" fillId="2" borderId="0" xfId="0" applyFont="1" applyFill="1"/>
    <xf numFmtId="0" fontId="10" fillId="2" borderId="0" xfId="0" applyFont="1" applyFill="1"/>
    <xf numFmtId="0" fontId="4" fillId="2" borderId="0" xfId="0" applyFont="1" applyFill="1"/>
    <xf numFmtId="0" fontId="6" fillId="0" borderId="5" xfId="0" applyFont="1" applyBorder="1" applyAlignment="1">
      <alignment horizontal="center"/>
    </xf>
    <xf numFmtId="0" fontId="4" fillId="0" borderId="6" xfId="0" applyFont="1" applyBorder="1" applyAlignment="1">
      <alignment horizontal="center"/>
    </xf>
    <xf numFmtId="0" fontId="4" fillId="0" borderId="6" xfId="0" applyFont="1" applyBorder="1"/>
    <xf numFmtId="0" fontId="4" fillId="0" borderId="7" xfId="0" applyFont="1" applyBorder="1" applyAlignment="1">
      <alignment horizontal="center"/>
    </xf>
    <xf numFmtId="0" fontId="4" fillId="0" borderId="8" xfId="0" applyFont="1" applyBorder="1" applyAlignment="1">
      <alignment horizontal="center"/>
    </xf>
    <xf numFmtId="0" fontId="8" fillId="0" borderId="0" xfId="0" applyFont="1" applyAlignment="1">
      <alignment vertical="center"/>
    </xf>
    <xf numFmtId="0" fontId="4" fillId="0" borderId="0" xfId="0" applyFont="1" applyAlignment="1">
      <alignment vertical="center"/>
    </xf>
    <xf numFmtId="164" fontId="4" fillId="0" borderId="7" xfId="0" applyNumberFormat="1" applyFont="1" applyBorder="1" applyAlignment="1">
      <alignment horizontal="center" vertical="center"/>
    </xf>
    <xf numFmtId="49" fontId="4" fillId="0" borderId="6" xfId="0" applyNumberFormat="1" applyFont="1" applyBorder="1" applyAlignment="1">
      <alignment horizontal="center" vertical="center"/>
    </xf>
    <xf numFmtId="0" fontId="4" fillId="0" borderId="6" xfId="0" quotePrefix="1" applyFont="1" applyBorder="1" applyAlignment="1">
      <alignment horizontal="center" vertical="center"/>
    </xf>
    <xf numFmtId="49" fontId="4" fillId="0" borderId="6" xfId="0" quotePrefix="1" applyNumberFormat="1" applyFont="1" applyBorder="1" applyAlignment="1">
      <alignment horizontal="center" vertical="center"/>
    </xf>
    <xf numFmtId="0" fontId="4" fillId="0" borderId="6" xfId="0" applyFont="1" applyBorder="1" applyAlignment="1">
      <alignment vertical="center"/>
    </xf>
    <xf numFmtId="0" fontId="4" fillId="0" borderId="8" xfId="0" applyFont="1" applyBorder="1" applyAlignment="1">
      <alignment vertical="center"/>
    </xf>
    <xf numFmtId="0" fontId="8" fillId="0" borderId="8" xfId="0" applyFont="1" applyBorder="1" applyAlignment="1">
      <alignment vertical="center"/>
    </xf>
    <xf numFmtId="0" fontId="4" fillId="0" borderId="10" xfId="0" applyFont="1" applyBorder="1" applyAlignment="1">
      <alignment vertical="center"/>
    </xf>
    <xf numFmtId="0" fontId="4" fillId="0" borderId="11" xfId="0" applyFont="1" applyBorder="1" applyAlignment="1">
      <alignment vertical="center"/>
    </xf>
    <xf numFmtId="164" fontId="15" fillId="3" borderId="12" xfId="0" applyNumberFormat="1" applyFont="1" applyFill="1" applyBorder="1" applyAlignment="1">
      <alignment horizontal="center" vertical="center"/>
    </xf>
    <xf numFmtId="0" fontId="15" fillId="3" borderId="13" xfId="0" applyFont="1" applyFill="1" applyBorder="1" applyAlignment="1">
      <alignment horizontal="center" vertical="center"/>
    </xf>
    <xf numFmtId="0" fontId="15" fillId="3" borderId="13" xfId="0" applyFont="1" applyFill="1" applyBorder="1" applyAlignment="1">
      <alignment horizontal="center" vertical="center" wrapText="1"/>
    </xf>
    <xf numFmtId="0" fontId="15" fillId="3" borderId="12" xfId="0" applyFont="1" applyFill="1" applyBorder="1" applyAlignment="1">
      <alignment horizontal="center"/>
    </xf>
    <xf numFmtId="0" fontId="15" fillId="3" borderId="13" xfId="0" applyFont="1" applyFill="1" applyBorder="1" applyAlignment="1">
      <alignment horizontal="center"/>
    </xf>
    <xf numFmtId="0" fontId="15" fillId="3" borderId="13" xfId="0" applyFont="1" applyFill="1" applyBorder="1" applyAlignment="1">
      <alignment horizontal="center" wrapText="1"/>
    </xf>
    <xf numFmtId="0" fontId="15" fillId="3" borderId="14" xfId="0" applyFont="1" applyFill="1" applyBorder="1" applyAlignment="1">
      <alignment horizontal="center" wrapText="1"/>
    </xf>
    <xf numFmtId="0" fontId="16" fillId="3" borderId="9" xfId="0" applyFont="1" applyFill="1" applyBorder="1" applyAlignment="1">
      <alignment horizontal="center"/>
    </xf>
    <xf numFmtId="0" fontId="15" fillId="3" borderId="10" xfId="0" applyFont="1" applyFill="1" applyBorder="1"/>
    <xf numFmtId="0" fontId="16" fillId="3" borderId="10" xfId="0" applyFont="1" applyFill="1" applyBorder="1" applyAlignment="1">
      <alignment horizontal="center"/>
    </xf>
    <xf numFmtId="0" fontId="16" fillId="3" borderId="11" xfId="0" applyFont="1" applyFill="1" applyBorder="1" applyAlignment="1">
      <alignment horizontal="center"/>
    </xf>
    <xf numFmtId="0" fontId="4" fillId="2" borderId="0" xfId="0" applyFont="1" applyFill="1" applyAlignment="1">
      <alignment horizontal="left"/>
    </xf>
    <xf numFmtId="0" fontId="9" fillId="2" borderId="0" xfId="2" applyFont="1" applyFill="1"/>
    <xf numFmtId="0" fontId="9" fillId="2" borderId="15" xfId="2" applyFont="1" applyFill="1" applyBorder="1" applyAlignment="1">
      <alignment horizontal="left" wrapText="1"/>
    </xf>
    <xf numFmtId="1" fontId="6" fillId="2" borderId="16" xfId="0" applyNumberFormat="1" applyFont="1" applyFill="1" applyBorder="1" applyAlignment="1">
      <alignment horizontal="center" wrapText="1"/>
    </xf>
    <xf numFmtId="0" fontId="0" fillId="0" borderId="0" xfId="0" applyAlignment="1">
      <alignment wrapText="1"/>
    </xf>
    <xf numFmtId="0" fontId="4" fillId="2" borderId="0" xfId="2" applyFont="1" applyFill="1" applyAlignment="1">
      <alignment horizontal="left" wrapText="1"/>
    </xf>
    <xf numFmtId="1" fontId="6" fillId="2" borderId="0" xfId="0" applyNumberFormat="1" applyFont="1" applyFill="1" applyAlignment="1">
      <alignment horizontal="center" wrapText="1"/>
    </xf>
    <xf numFmtId="0" fontId="9" fillId="2" borderId="2" xfId="2" applyFont="1" applyFill="1" applyBorder="1" applyAlignment="1">
      <alignment horizontal="left" vertical="center" wrapText="1"/>
    </xf>
    <xf numFmtId="0" fontId="4" fillId="0" borderId="0" xfId="0" applyFont="1" applyAlignment="1">
      <alignment wrapText="1"/>
    </xf>
    <xf numFmtId="0" fontId="4" fillId="0" borderId="7" xfId="0" applyFont="1" applyBorder="1" applyAlignment="1">
      <alignment horizontal="center" vertical="center" wrapText="1"/>
    </xf>
    <xf numFmtId="0" fontId="4" fillId="0" borderId="6" xfId="0" applyFont="1" applyBorder="1" applyAlignment="1">
      <alignment horizontal="center" vertical="center" wrapText="1"/>
    </xf>
    <xf numFmtId="1" fontId="4" fillId="0" borderId="8" xfId="0" applyNumberFormat="1" applyFont="1" applyBorder="1" applyAlignment="1">
      <alignment horizontal="center" vertical="center" wrapText="1"/>
    </xf>
    <xf numFmtId="0" fontId="17" fillId="0" borderId="6" xfId="0" applyFont="1" applyBorder="1" applyAlignment="1">
      <alignment horizontal="center"/>
    </xf>
    <xf numFmtId="0" fontId="4" fillId="2" borderId="0" xfId="2" applyFont="1" applyFill="1" applyAlignment="1">
      <alignment horizontal="left" vertical="center" wrapText="1"/>
    </xf>
    <xf numFmtId="0" fontId="6" fillId="2" borderId="0" xfId="0" applyFont="1" applyFill="1" applyAlignment="1">
      <alignment vertical="center" wrapText="1"/>
    </xf>
    <xf numFmtId="0" fontId="6" fillId="0" borderId="0" xfId="0" applyFont="1" applyAlignment="1">
      <alignment vertical="center" wrapText="1"/>
    </xf>
    <xf numFmtId="0" fontId="19" fillId="2" borderId="0" xfId="0" applyFont="1" applyFill="1"/>
    <xf numFmtId="0" fontId="19" fillId="0" borderId="0" xfId="0" applyFont="1"/>
    <xf numFmtId="0" fontId="21" fillId="0" borderId="0" xfId="0" applyFont="1"/>
    <xf numFmtId="0" fontId="6" fillId="0" borderId="1" xfId="0" quotePrefix="1" applyFont="1" applyBorder="1" applyAlignment="1">
      <alignment horizontal="left" vertical="top" wrapText="1"/>
    </xf>
    <xf numFmtId="0" fontId="6" fillId="0" borderId="17" xfId="0" applyFont="1" applyBorder="1" applyAlignment="1">
      <alignment horizontal="left" vertical="top" wrapText="1"/>
    </xf>
    <xf numFmtId="0" fontId="6" fillId="0" borderId="1" xfId="0" applyFont="1" applyBorder="1" applyAlignment="1">
      <alignment horizontal="left" vertical="top" wrapText="1"/>
    </xf>
    <xf numFmtId="165" fontId="6" fillId="0" borderId="1" xfId="0" applyNumberFormat="1" applyFont="1" applyBorder="1" applyAlignment="1">
      <alignment horizontal="left" vertical="top" wrapText="1"/>
    </xf>
    <xf numFmtId="0" fontId="15" fillId="3" borderId="18" xfId="0" applyFont="1" applyFill="1" applyBorder="1" applyAlignment="1">
      <alignment horizontal="center" vertical="center"/>
    </xf>
    <xf numFmtId="0" fontId="6" fillId="2" borderId="1" xfId="0" applyFont="1" applyFill="1" applyBorder="1" applyAlignment="1">
      <alignment wrapText="1"/>
    </xf>
    <xf numFmtId="0" fontId="6" fillId="2" borderId="5" xfId="0" applyFont="1" applyFill="1" applyBorder="1" applyAlignment="1">
      <alignment wrapText="1"/>
    </xf>
    <xf numFmtId="0" fontId="6" fillId="0" borderId="1" xfId="0" applyFont="1" applyBorder="1" applyAlignment="1">
      <alignment vertical="top" wrapText="1"/>
    </xf>
    <xf numFmtId="0" fontId="6" fillId="0" borderId="19" xfId="0" applyFont="1" applyBorder="1" applyAlignment="1">
      <alignment horizontal="left" vertical="top" wrapText="1"/>
    </xf>
    <xf numFmtId="0" fontId="0" fillId="0" borderId="1" xfId="0" applyBorder="1"/>
    <xf numFmtId="0" fontId="4" fillId="0" borderId="1" xfId="0" applyFont="1" applyBorder="1"/>
    <xf numFmtId="0" fontId="6" fillId="0" borderId="20" xfId="0" applyFont="1" applyBorder="1" applyAlignment="1">
      <alignment horizontal="center" vertical="top" wrapText="1"/>
    </xf>
    <xf numFmtId="0" fontId="6" fillId="0" borderId="20" xfId="0" applyFont="1" applyBorder="1" applyAlignment="1">
      <alignment horizontal="left" vertical="top" wrapText="1"/>
    </xf>
    <xf numFmtId="0" fontId="22" fillId="4" borderId="21" xfId="2" applyFont="1" applyFill="1" applyBorder="1" applyAlignment="1">
      <alignment horizontal="left" vertical="center" wrapText="1"/>
    </xf>
    <xf numFmtId="0" fontId="22" fillId="4" borderId="17" xfId="2" applyFont="1" applyFill="1" applyBorder="1" applyAlignment="1">
      <alignment horizontal="left" vertical="center" wrapText="1"/>
    </xf>
    <xf numFmtId="0" fontId="23" fillId="0" borderId="19" xfId="0" applyFont="1" applyBorder="1" applyAlignment="1">
      <alignment horizontal="left" vertical="top" wrapText="1"/>
    </xf>
    <xf numFmtId="0" fontId="6" fillId="2" borderId="0" xfId="0" applyFont="1" applyFill="1" applyAlignment="1">
      <alignment wrapText="1"/>
    </xf>
    <xf numFmtId="0" fontId="6" fillId="2" borderId="32" xfId="0" applyFont="1" applyFill="1" applyBorder="1" applyAlignment="1">
      <alignment horizontal="center" wrapText="1"/>
    </xf>
    <xf numFmtId="0" fontId="6" fillId="0" borderId="1" xfId="0" applyFont="1" applyBorder="1" applyAlignment="1">
      <alignment horizontal="center" vertical="top" wrapText="1"/>
    </xf>
    <xf numFmtId="165" fontId="6" fillId="0" borderId="20" xfId="0" applyNumberFormat="1" applyFont="1" applyBorder="1" applyAlignment="1">
      <alignment horizontal="left" vertical="top" wrapText="1"/>
    </xf>
    <xf numFmtId="0" fontId="6" fillId="0" borderId="35" xfId="0" applyFont="1" applyBorder="1" applyAlignment="1">
      <alignment horizontal="left" vertical="top" wrapText="1"/>
    </xf>
    <xf numFmtId="0" fontId="6" fillId="0" borderId="25" xfId="0" applyFont="1" applyBorder="1" applyAlignment="1">
      <alignment horizontal="left" vertical="top" wrapText="1"/>
    </xf>
    <xf numFmtId="0" fontId="6" fillId="0" borderId="20" xfId="0" quotePrefix="1" applyFont="1" applyBorder="1" applyAlignment="1">
      <alignment horizontal="left" vertical="top" wrapText="1"/>
    </xf>
    <xf numFmtId="0" fontId="22" fillId="4" borderId="32" xfId="2" applyFont="1" applyFill="1" applyBorder="1" applyAlignment="1">
      <alignment horizontal="left" vertical="center" wrapText="1"/>
    </xf>
    <xf numFmtId="0" fontId="22" fillId="4" borderId="33" xfId="2" applyFont="1" applyFill="1" applyBorder="1" applyAlignment="1">
      <alignment horizontal="left" vertical="center" wrapText="1"/>
    </xf>
    <xf numFmtId="0" fontId="4" fillId="0" borderId="36" xfId="0" applyFont="1" applyBorder="1" applyAlignment="1">
      <alignment vertical="center"/>
    </xf>
    <xf numFmtId="0" fontId="4" fillId="0" borderId="6" xfId="0" applyFont="1" applyBorder="1" applyAlignment="1">
      <alignment vertical="center" wrapText="1"/>
    </xf>
    <xf numFmtId="0" fontId="8" fillId="2" borderId="0" xfId="0" applyFont="1" applyFill="1" applyAlignment="1">
      <alignment wrapText="1"/>
    </xf>
    <xf numFmtId="0" fontId="8" fillId="0" borderId="0" xfId="0" applyFont="1" applyAlignment="1">
      <alignment wrapText="1"/>
    </xf>
    <xf numFmtId="0" fontId="4" fillId="0" borderId="10" xfId="0" applyFont="1" applyBorder="1" applyAlignment="1">
      <alignment vertical="center" wrapText="1"/>
    </xf>
    <xf numFmtId="0" fontId="4" fillId="0" borderId="36" xfId="0" applyFont="1" applyBorder="1" applyAlignment="1">
      <alignment vertical="center" wrapText="1"/>
    </xf>
    <xf numFmtId="0" fontId="4" fillId="0" borderId="37" xfId="0" applyFont="1" applyBorder="1" applyAlignment="1">
      <alignment vertical="center"/>
    </xf>
    <xf numFmtId="49" fontId="4" fillId="0" borderId="10" xfId="0" applyNumberFormat="1" applyFont="1" applyBorder="1" applyAlignment="1">
      <alignment horizontal="center" vertical="center"/>
    </xf>
    <xf numFmtId="164" fontId="4" fillId="0" borderId="9" xfId="0" applyNumberFormat="1" applyFont="1" applyBorder="1" applyAlignment="1">
      <alignment horizontal="center" vertical="center"/>
    </xf>
    <xf numFmtId="0" fontId="8" fillId="2" borderId="0" xfId="0" applyFont="1" applyFill="1" applyAlignment="1">
      <alignment horizontal="center"/>
    </xf>
    <xf numFmtId="0" fontId="8" fillId="0" borderId="0" xfId="0" applyFont="1" applyAlignment="1">
      <alignment horizontal="center"/>
    </xf>
    <xf numFmtId="0" fontId="4" fillId="0" borderId="6" xfId="0" applyFont="1" applyBorder="1" applyAlignment="1">
      <alignment horizontal="center" vertical="center"/>
    </xf>
    <xf numFmtId="0" fontId="4" fillId="0" borderId="10" xfId="0" applyFont="1" applyBorder="1" applyAlignment="1">
      <alignment horizontal="center" vertical="center"/>
    </xf>
    <xf numFmtId="1" fontId="4" fillId="0" borderId="38" xfId="0" applyNumberFormat="1" applyFont="1" applyBorder="1" applyAlignment="1">
      <alignment horizontal="center" vertical="center" wrapText="1"/>
    </xf>
    <xf numFmtId="1" fontId="4" fillId="0" borderId="6" xfId="0" applyNumberFormat="1" applyFont="1" applyBorder="1" applyAlignment="1">
      <alignment horizontal="center" vertical="center" wrapText="1"/>
    </xf>
    <xf numFmtId="164" fontId="4" fillId="0" borderId="0" xfId="0" applyNumberFormat="1" applyFont="1" applyAlignment="1">
      <alignment horizontal="center"/>
    </xf>
    <xf numFmtId="0" fontId="4" fillId="2" borderId="22" xfId="2" applyFont="1" applyFill="1" applyBorder="1" applyAlignment="1">
      <alignment horizontal="left" wrapText="1"/>
    </xf>
    <xf numFmtId="0" fontId="4" fillId="2" borderId="23" xfId="2" applyFont="1" applyFill="1" applyBorder="1" applyAlignment="1">
      <alignment horizontal="left" wrapText="1"/>
    </xf>
    <xf numFmtId="0" fontId="6" fillId="0" borderId="19" xfId="0" applyFont="1" applyBorder="1" applyAlignment="1">
      <alignment horizontal="left" vertical="top" wrapText="1"/>
    </xf>
    <xf numFmtId="0" fontId="6" fillId="0" borderId="21" xfId="0" applyFont="1" applyBorder="1" applyAlignment="1">
      <alignment horizontal="left" vertical="top" wrapText="1"/>
    </xf>
    <xf numFmtId="0" fontId="22" fillId="0" borderId="19" xfId="0" applyFont="1" applyBorder="1" applyAlignment="1">
      <alignment horizontal="center" vertical="top" wrapText="1"/>
    </xf>
    <xf numFmtId="0" fontId="22" fillId="0" borderId="21" xfId="0" applyFont="1" applyBorder="1" applyAlignment="1">
      <alignment horizontal="center" vertical="top" wrapText="1"/>
    </xf>
    <xf numFmtId="0" fontId="22" fillId="0" borderId="17" xfId="0" applyFont="1" applyBorder="1" applyAlignment="1">
      <alignment horizontal="center" vertical="top" wrapText="1"/>
    </xf>
    <xf numFmtId="0" fontId="22" fillId="4" borderId="26" xfId="2" applyFont="1" applyFill="1" applyBorder="1" applyAlignment="1">
      <alignment horizontal="left" vertical="center" wrapText="1"/>
    </xf>
    <xf numFmtId="0" fontId="22" fillId="4" borderId="32" xfId="2" applyFont="1" applyFill="1" applyBorder="1" applyAlignment="1">
      <alignment horizontal="left" vertical="center" wrapText="1"/>
    </xf>
    <xf numFmtId="0" fontId="22" fillId="0" borderId="19" xfId="0" applyFont="1" applyBorder="1" applyAlignment="1">
      <alignment horizontal="left" vertical="top" wrapText="1"/>
    </xf>
    <xf numFmtId="0" fontId="22" fillId="0" borderId="21" xfId="0" applyFont="1" applyBorder="1" applyAlignment="1">
      <alignment horizontal="left" vertical="top" wrapText="1"/>
    </xf>
    <xf numFmtId="0" fontId="15" fillId="5" borderId="1" xfId="2" applyFont="1" applyFill="1" applyBorder="1" applyAlignment="1">
      <alignment horizontal="center" vertical="center" wrapText="1"/>
    </xf>
    <xf numFmtId="0" fontId="22" fillId="0" borderId="25" xfId="0" applyFont="1" applyBorder="1" applyAlignment="1">
      <alignment horizontal="left" vertical="top" wrapText="1"/>
    </xf>
    <xf numFmtId="0" fontId="6" fillId="0" borderId="34" xfId="0" applyFont="1" applyBorder="1" applyAlignment="1">
      <alignment horizontal="left" vertical="top" wrapText="1"/>
    </xf>
    <xf numFmtId="0" fontId="15" fillId="5" borderId="29" xfId="2" applyFont="1" applyFill="1" applyBorder="1" applyAlignment="1">
      <alignment horizontal="center" vertical="center" wrapText="1"/>
    </xf>
    <xf numFmtId="0" fontId="15" fillId="5" borderId="30" xfId="2" applyFont="1" applyFill="1" applyBorder="1" applyAlignment="1">
      <alignment horizontal="center" vertical="center" wrapText="1"/>
    </xf>
    <xf numFmtId="0" fontId="15" fillId="5" borderId="0" xfId="2" applyFont="1" applyFill="1" applyAlignment="1">
      <alignment horizontal="center" vertical="center" wrapText="1"/>
    </xf>
    <xf numFmtId="0" fontId="15" fillId="5" borderId="31" xfId="2" applyFont="1" applyFill="1" applyBorder="1" applyAlignment="1">
      <alignment horizontal="center" vertical="center" wrapText="1"/>
    </xf>
    <xf numFmtId="0" fontId="15" fillId="5" borderId="26" xfId="2" applyFont="1" applyFill="1" applyBorder="1" applyAlignment="1">
      <alignment horizontal="center" vertical="center" wrapText="1"/>
    </xf>
    <xf numFmtId="0" fontId="15" fillId="5" borderId="32" xfId="2" applyFont="1" applyFill="1" applyBorder="1" applyAlignment="1">
      <alignment horizontal="center" vertical="center" wrapText="1"/>
    </xf>
    <xf numFmtId="0" fontId="15" fillId="5" borderId="33" xfId="2" applyFont="1" applyFill="1" applyBorder="1" applyAlignment="1">
      <alignment horizontal="center" vertical="center" wrapText="1"/>
    </xf>
    <xf numFmtId="0" fontId="22" fillId="4" borderId="19" xfId="2" applyFont="1" applyFill="1" applyBorder="1" applyAlignment="1">
      <alignment horizontal="left" vertical="center" wrapText="1"/>
    </xf>
    <xf numFmtId="0" fontId="22" fillId="4" borderId="21" xfId="2" applyFont="1" applyFill="1" applyBorder="1" applyAlignment="1">
      <alignment horizontal="left" vertical="center" wrapText="1"/>
    </xf>
    <xf numFmtId="0" fontId="5" fillId="2" borderId="0" xfId="0" applyFont="1" applyFill="1" applyAlignment="1">
      <alignment horizontal="center" wrapText="1"/>
    </xf>
    <xf numFmtId="0" fontId="5" fillId="2" borderId="27" xfId="0" applyFont="1" applyFill="1" applyBorder="1" applyAlignment="1">
      <alignment horizontal="center" wrapText="1"/>
    </xf>
    <xf numFmtId="0" fontId="6" fillId="2" borderId="28" xfId="0" applyFont="1" applyFill="1" applyBorder="1" applyAlignment="1">
      <alignment horizontal="center"/>
    </xf>
    <xf numFmtId="0" fontId="4" fillId="2" borderId="19" xfId="2" applyFont="1" applyFill="1" applyBorder="1" applyAlignment="1">
      <alignment horizontal="left" vertical="center" wrapText="1"/>
    </xf>
    <xf numFmtId="0" fontId="4" fillId="2" borderId="21" xfId="2" applyFont="1" applyFill="1" applyBorder="1" applyAlignment="1">
      <alignment horizontal="left" vertical="center" wrapText="1"/>
    </xf>
    <xf numFmtId="0" fontId="4" fillId="2" borderId="24" xfId="2" applyFont="1" applyFill="1" applyBorder="1" applyAlignment="1">
      <alignment horizontal="left" vertical="center" wrapText="1"/>
    </xf>
    <xf numFmtId="0" fontId="22" fillId="4" borderId="17" xfId="2" applyFont="1" applyFill="1" applyBorder="1" applyAlignment="1">
      <alignment horizontal="left" vertical="center" wrapText="1"/>
    </xf>
    <xf numFmtId="0" fontId="6" fillId="2" borderId="0" xfId="0" applyFont="1" applyFill="1" applyAlignment="1">
      <alignment horizontal="center" vertical="center" wrapText="1"/>
    </xf>
    <xf numFmtId="0" fontId="6" fillId="2" borderId="0" xfId="0" applyFont="1" applyFill="1" applyAlignment="1">
      <alignment horizontal="center" wrapText="1"/>
    </xf>
    <xf numFmtId="0" fontId="4" fillId="2" borderId="19" xfId="2" applyFont="1" applyFill="1" applyBorder="1" applyAlignment="1">
      <alignment horizontal="left" vertical="top" wrapText="1"/>
    </xf>
    <xf numFmtId="0" fontId="4" fillId="2" borderId="21" xfId="2" applyFont="1" applyFill="1" applyBorder="1" applyAlignment="1">
      <alignment horizontal="left" vertical="top" wrapText="1"/>
    </xf>
    <xf numFmtId="0" fontId="4" fillId="2" borderId="24" xfId="2" applyFont="1" applyFill="1" applyBorder="1" applyAlignment="1">
      <alignment horizontal="left" vertical="top" wrapText="1"/>
    </xf>
    <xf numFmtId="0" fontId="15" fillId="5" borderId="25" xfId="2" applyFont="1" applyFill="1" applyBorder="1" applyAlignment="1">
      <alignment horizontal="center" vertical="center" wrapText="1"/>
    </xf>
    <xf numFmtId="0" fontId="20" fillId="6" borderId="21" xfId="0" applyFont="1" applyFill="1" applyBorder="1" applyAlignment="1">
      <alignment horizontal="left" vertical="center"/>
    </xf>
    <xf numFmtId="0" fontId="20" fillId="6" borderId="17" xfId="0" applyFont="1" applyFill="1" applyBorder="1" applyAlignment="1">
      <alignment horizontal="left" vertical="center"/>
    </xf>
    <xf numFmtId="0" fontId="15" fillId="5" borderId="29" xfId="2" applyFont="1" applyFill="1" applyBorder="1" applyAlignment="1">
      <alignment vertical="center" wrapText="1"/>
    </xf>
    <xf numFmtId="0" fontId="15" fillId="5" borderId="1" xfId="2" applyFont="1" applyFill="1" applyBorder="1" applyAlignment="1">
      <alignment vertical="center" wrapText="1"/>
    </xf>
    <xf numFmtId="0" fontId="6" fillId="0" borderId="25" xfId="4" applyNumberFormat="1" applyFont="1" applyBorder="1" applyAlignment="1">
      <alignment horizontal="left" vertical="top" wrapText="1"/>
    </xf>
    <xf numFmtId="0" fontId="6" fillId="0" borderId="34" xfId="4" applyNumberFormat="1" applyFont="1" applyBorder="1" applyAlignment="1">
      <alignment horizontal="left" vertical="top" wrapText="1"/>
    </xf>
    <xf numFmtId="0" fontId="22" fillId="0" borderId="25" xfId="0" applyFont="1" applyBorder="1" applyAlignment="1">
      <alignment horizontal="center" vertical="top" wrapText="1"/>
    </xf>
    <xf numFmtId="0" fontId="22" fillId="0" borderId="34" xfId="0" applyFont="1" applyBorder="1" applyAlignment="1">
      <alignment horizontal="center" vertical="top" wrapText="1"/>
    </xf>
    <xf numFmtId="0" fontId="22" fillId="0" borderId="35" xfId="0" applyFont="1" applyBorder="1" applyAlignment="1">
      <alignment horizontal="center" vertical="top" wrapText="1"/>
    </xf>
    <xf numFmtId="0" fontId="6" fillId="0" borderId="17" xfId="0" applyFont="1" applyBorder="1" applyAlignment="1">
      <alignment horizontal="left" vertical="top" wrapText="1"/>
    </xf>
    <xf numFmtId="14" fontId="6" fillId="0" borderId="25" xfId="0" applyNumberFormat="1" applyFont="1" applyBorder="1" applyAlignment="1">
      <alignment horizontal="left" vertical="top" wrapText="1"/>
    </xf>
    <xf numFmtId="14" fontId="24" fillId="0" borderId="19" xfId="0" applyNumberFormat="1" applyFont="1" applyBorder="1" applyAlignment="1">
      <alignment horizontal="left" vertical="top" wrapText="1"/>
    </xf>
    <xf numFmtId="0" fontId="24" fillId="0" borderId="1" xfId="0" applyFont="1" applyBorder="1" applyAlignment="1">
      <alignment horizontal="left" vertical="top" wrapText="1"/>
    </xf>
    <xf numFmtId="164" fontId="4" fillId="0" borderId="39" xfId="0" applyNumberFormat="1" applyFont="1" applyBorder="1" applyAlignment="1">
      <alignment horizontal="center" vertical="center"/>
    </xf>
    <xf numFmtId="49" fontId="4" fillId="0" borderId="36" xfId="0" applyNumberFormat="1" applyFont="1" applyBorder="1" applyAlignment="1">
      <alignment horizontal="center" vertical="center"/>
    </xf>
    <xf numFmtId="0" fontId="4" fillId="0" borderId="36" xfId="0" applyFont="1" applyBorder="1" applyAlignment="1">
      <alignment horizontal="center" vertical="center"/>
    </xf>
  </cellXfs>
  <cellStyles count="5">
    <cellStyle name="Comma" xfId="4" builtinId="3"/>
    <cellStyle name="Normal" xfId="0" builtinId="0"/>
    <cellStyle name="Normal_Functional Test Case v1.0" xfId="1" xr:uid="{00000000-0005-0000-0000-000000000000}"/>
    <cellStyle name="Normal_Sheet1_Vanco_CR022a1_TestCase_v0.1" xfId="2" xr:uid="{00000000-0005-0000-0000-000001000000}"/>
    <cellStyle name="標準_結合試験(AllOvertheWorld)" xfId="3" xr:uid="{00000000-0005-0000-0000-00000300000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tmp"/><Relationship Id="rId13" Type="http://schemas.openxmlformats.org/officeDocument/2006/relationships/image" Target="../media/image13.png"/><Relationship Id="rId18" Type="http://schemas.openxmlformats.org/officeDocument/2006/relationships/image" Target="../media/image18.tmp"/><Relationship Id="rId3" Type="http://schemas.openxmlformats.org/officeDocument/2006/relationships/image" Target="../media/image3.tmp"/><Relationship Id="rId21" Type="http://schemas.openxmlformats.org/officeDocument/2006/relationships/image" Target="../media/image21.tmp"/><Relationship Id="rId7" Type="http://schemas.openxmlformats.org/officeDocument/2006/relationships/image" Target="../media/image7.tmp"/><Relationship Id="rId12" Type="http://schemas.openxmlformats.org/officeDocument/2006/relationships/image" Target="../media/image12.tmp"/><Relationship Id="rId17" Type="http://schemas.openxmlformats.org/officeDocument/2006/relationships/image" Target="../media/image17.tmp"/><Relationship Id="rId2" Type="http://schemas.openxmlformats.org/officeDocument/2006/relationships/image" Target="../media/image2.tmp"/><Relationship Id="rId16" Type="http://schemas.openxmlformats.org/officeDocument/2006/relationships/image" Target="../media/image16.tmp"/><Relationship Id="rId20" Type="http://schemas.openxmlformats.org/officeDocument/2006/relationships/image" Target="../media/image20.tmp"/><Relationship Id="rId1" Type="http://schemas.openxmlformats.org/officeDocument/2006/relationships/image" Target="../media/image1.png"/><Relationship Id="rId6" Type="http://schemas.openxmlformats.org/officeDocument/2006/relationships/image" Target="../media/image6.tmp"/><Relationship Id="rId11" Type="http://schemas.openxmlformats.org/officeDocument/2006/relationships/image" Target="../media/image11.png"/><Relationship Id="rId5" Type="http://schemas.openxmlformats.org/officeDocument/2006/relationships/image" Target="../media/image5.tmp"/><Relationship Id="rId15" Type="http://schemas.openxmlformats.org/officeDocument/2006/relationships/image" Target="../media/image15.tmp"/><Relationship Id="rId10" Type="http://schemas.openxmlformats.org/officeDocument/2006/relationships/image" Target="../media/image10.tmp"/><Relationship Id="rId19" Type="http://schemas.openxmlformats.org/officeDocument/2006/relationships/image" Target="../media/image19.tmp"/><Relationship Id="rId4" Type="http://schemas.openxmlformats.org/officeDocument/2006/relationships/image" Target="../media/image4.tmp"/><Relationship Id="rId9" Type="http://schemas.openxmlformats.org/officeDocument/2006/relationships/image" Target="../media/image9.tmp"/><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xdr:from>
      <xdr:col>3</xdr:col>
      <xdr:colOff>0</xdr:colOff>
      <xdr:row>32</xdr:row>
      <xdr:rowOff>0</xdr:rowOff>
    </xdr:from>
    <xdr:to>
      <xdr:col>6</xdr:col>
      <xdr:colOff>0</xdr:colOff>
      <xdr:row>33</xdr:row>
      <xdr:rowOff>0</xdr:rowOff>
    </xdr:to>
    <xdr:pic>
      <xdr:nvPicPr>
        <xdr:cNvPr id="16" name="Picture 15">
          <a:extLst>
            <a:ext uri="{FF2B5EF4-FFF2-40B4-BE49-F238E27FC236}">
              <a16:creationId xmlns:a16="http://schemas.microsoft.com/office/drawing/2014/main" id="{7FA4BC4B-669C-A870-34E5-0D6BE6B2771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83855" y="19233614"/>
          <a:ext cx="3155874" cy="1905000"/>
        </a:xfrm>
        <a:prstGeom prst="rect">
          <a:avLst/>
        </a:prstGeom>
      </xdr:spPr>
    </xdr:pic>
    <xdr:clientData/>
  </xdr:twoCellAnchor>
  <xdr:twoCellAnchor>
    <xdr:from>
      <xdr:col>3</xdr:col>
      <xdr:colOff>0</xdr:colOff>
      <xdr:row>24</xdr:row>
      <xdr:rowOff>1</xdr:rowOff>
    </xdr:from>
    <xdr:to>
      <xdr:col>6</xdr:col>
      <xdr:colOff>0</xdr:colOff>
      <xdr:row>25</xdr:row>
      <xdr:rowOff>0</xdr:rowOff>
    </xdr:to>
    <xdr:pic>
      <xdr:nvPicPr>
        <xdr:cNvPr id="24" name="Picture 23">
          <a:extLst>
            <a:ext uri="{FF2B5EF4-FFF2-40B4-BE49-F238E27FC236}">
              <a16:creationId xmlns:a16="http://schemas.microsoft.com/office/drawing/2014/main" id="{4676A021-A898-1802-670F-8562DC738AB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783855" y="21425513"/>
          <a:ext cx="3155874" cy="1904999"/>
        </a:xfrm>
        <a:prstGeom prst="rect">
          <a:avLst/>
        </a:prstGeom>
      </xdr:spPr>
    </xdr:pic>
    <xdr:clientData/>
  </xdr:twoCellAnchor>
  <xdr:twoCellAnchor>
    <xdr:from>
      <xdr:col>3</xdr:col>
      <xdr:colOff>0</xdr:colOff>
      <xdr:row>26</xdr:row>
      <xdr:rowOff>0</xdr:rowOff>
    </xdr:from>
    <xdr:to>
      <xdr:col>6</xdr:col>
      <xdr:colOff>0</xdr:colOff>
      <xdr:row>27</xdr:row>
      <xdr:rowOff>0</xdr:rowOff>
    </xdr:to>
    <xdr:pic>
      <xdr:nvPicPr>
        <xdr:cNvPr id="28" name="Picture 27">
          <a:extLst>
            <a:ext uri="{FF2B5EF4-FFF2-40B4-BE49-F238E27FC236}">
              <a16:creationId xmlns:a16="http://schemas.microsoft.com/office/drawing/2014/main" id="{24520E62-4DA7-C866-883C-C5FBB457DF9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785037" y="25283272"/>
          <a:ext cx="3151654" cy="1905000"/>
        </a:xfrm>
        <a:prstGeom prst="rect">
          <a:avLst/>
        </a:prstGeom>
      </xdr:spPr>
    </xdr:pic>
    <xdr:clientData/>
  </xdr:twoCellAnchor>
  <xdr:twoCellAnchor editAs="oneCell">
    <xdr:from>
      <xdr:col>3</xdr:col>
      <xdr:colOff>0</xdr:colOff>
      <xdr:row>29</xdr:row>
      <xdr:rowOff>1</xdr:rowOff>
    </xdr:from>
    <xdr:to>
      <xdr:col>6</xdr:col>
      <xdr:colOff>0</xdr:colOff>
      <xdr:row>30</xdr:row>
      <xdr:rowOff>0</xdr:rowOff>
    </xdr:to>
    <xdr:pic>
      <xdr:nvPicPr>
        <xdr:cNvPr id="30" name="Picture 29">
          <a:extLst>
            <a:ext uri="{FF2B5EF4-FFF2-40B4-BE49-F238E27FC236}">
              <a16:creationId xmlns:a16="http://schemas.microsoft.com/office/drawing/2014/main" id="{23D21FE0-8873-8978-4B1D-BC80FAE77CF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785037" y="30998273"/>
          <a:ext cx="3151654" cy="1904999"/>
        </a:xfrm>
        <a:prstGeom prst="rect">
          <a:avLst/>
        </a:prstGeom>
      </xdr:spPr>
    </xdr:pic>
    <xdr:clientData/>
  </xdr:twoCellAnchor>
  <xdr:twoCellAnchor>
    <xdr:from>
      <xdr:col>3</xdr:col>
      <xdr:colOff>0</xdr:colOff>
      <xdr:row>13</xdr:row>
      <xdr:rowOff>0</xdr:rowOff>
    </xdr:from>
    <xdr:to>
      <xdr:col>6</xdr:col>
      <xdr:colOff>0</xdr:colOff>
      <xdr:row>14</xdr:row>
      <xdr:rowOff>1</xdr:rowOff>
    </xdr:to>
    <xdr:pic>
      <xdr:nvPicPr>
        <xdr:cNvPr id="34" name="Picture 33">
          <a:extLst>
            <a:ext uri="{FF2B5EF4-FFF2-40B4-BE49-F238E27FC236}">
              <a16:creationId xmlns:a16="http://schemas.microsoft.com/office/drawing/2014/main" id="{1949887F-490B-4CCE-57D2-5EDDD7AEE97F}"/>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5785037" y="4160184"/>
          <a:ext cx="3151654" cy="1905001"/>
        </a:xfrm>
        <a:prstGeom prst="rect">
          <a:avLst/>
        </a:prstGeom>
      </xdr:spPr>
    </xdr:pic>
    <xdr:clientData/>
  </xdr:twoCellAnchor>
  <xdr:twoCellAnchor>
    <xdr:from>
      <xdr:col>3</xdr:col>
      <xdr:colOff>0</xdr:colOff>
      <xdr:row>15</xdr:row>
      <xdr:rowOff>0</xdr:rowOff>
    </xdr:from>
    <xdr:to>
      <xdr:col>6</xdr:col>
      <xdr:colOff>0</xdr:colOff>
      <xdr:row>16</xdr:row>
      <xdr:rowOff>0</xdr:rowOff>
    </xdr:to>
    <xdr:pic>
      <xdr:nvPicPr>
        <xdr:cNvPr id="38" name="Picture 37">
          <a:extLst>
            <a:ext uri="{FF2B5EF4-FFF2-40B4-BE49-F238E27FC236}">
              <a16:creationId xmlns:a16="http://schemas.microsoft.com/office/drawing/2014/main" id="{F5D5B1FD-46BF-5F7C-2533-866B91DE0D96}"/>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5785037" y="9875184"/>
          <a:ext cx="3151654" cy="1905000"/>
        </a:xfrm>
        <a:prstGeom prst="rect">
          <a:avLst/>
        </a:prstGeom>
      </xdr:spPr>
    </xdr:pic>
    <xdr:clientData/>
  </xdr:twoCellAnchor>
  <xdr:twoCellAnchor>
    <xdr:from>
      <xdr:col>3</xdr:col>
      <xdr:colOff>0</xdr:colOff>
      <xdr:row>16</xdr:row>
      <xdr:rowOff>0</xdr:rowOff>
    </xdr:from>
    <xdr:to>
      <xdr:col>6</xdr:col>
      <xdr:colOff>0</xdr:colOff>
      <xdr:row>17</xdr:row>
      <xdr:rowOff>0</xdr:rowOff>
    </xdr:to>
    <xdr:pic>
      <xdr:nvPicPr>
        <xdr:cNvPr id="40" name="Picture 39">
          <a:extLst>
            <a:ext uri="{FF2B5EF4-FFF2-40B4-BE49-F238E27FC236}">
              <a16:creationId xmlns:a16="http://schemas.microsoft.com/office/drawing/2014/main" id="{CF80F77B-B2DD-629C-D968-69F3FE2C208D}"/>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5785037" y="11780184"/>
          <a:ext cx="3151654" cy="1905000"/>
        </a:xfrm>
        <a:prstGeom prst="rect">
          <a:avLst/>
        </a:prstGeom>
      </xdr:spPr>
    </xdr:pic>
    <xdr:clientData/>
  </xdr:twoCellAnchor>
  <xdr:twoCellAnchor>
    <xdr:from>
      <xdr:col>3</xdr:col>
      <xdr:colOff>1</xdr:colOff>
      <xdr:row>14</xdr:row>
      <xdr:rowOff>1639612</xdr:rowOff>
    </xdr:from>
    <xdr:to>
      <xdr:col>6</xdr:col>
      <xdr:colOff>0</xdr:colOff>
      <xdr:row>15</xdr:row>
      <xdr:rowOff>0</xdr:rowOff>
    </xdr:to>
    <xdr:pic>
      <xdr:nvPicPr>
        <xdr:cNvPr id="50" name="Picture 49">
          <a:extLst>
            <a:ext uri="{FF2B5EF4-FFF2-40B4-BE49-F238E27FC236}">
              <a16:creationId xmlns:a16="http://schemas.microsoft.com/office/drawing/2014/main" id="{1479A3E3-E302-A5F7-E9C4-D93259B1DB27}"/>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5771585" y="10174389"/>
          <a:ext cx="3159281" cy="890862"/>
        </a:xfrm>
        <a:prstGeom prst="rect">
          <a:avLst/>
        </a:prstGeom>
      </xdr:spPr>
    </xdr:pic>
    <xdr:clientData/>
  </xdr:twoCellAnchor>
  <xdr:twoCellAnchor>
    <xdr:from>
      <xdr:col>3</xdr:col>
      <xdr:colOff>0</xdr:colOff>
      <xdr:row>14</xdr:row>
      <xdr:rowOff>0</xdr:rowOff>
    </xdr:from>
    <xdr:to>
      <xdr:col>6</xdr:col>
      <xdr:colOff>0</xdr:colOff>
      <xdr:row>14</xdr:row>
      <xdr:rowOff>1618103</xdr:rowOff>
    </xdr:to>
    <xdr:pic>
      <xdr:nvPicPr>
        <xdr:cNvPr id="51" name="Picture 50">
          <a:extLst>
            <a:ext uri="{FF2B5EF4-FFF2-40B4-BE49-F238E27FC236}">
              <a16:creationId xmlns:a16="http://schemas.microsoft.com/office/drawing/2014/main" id="{751DE5DA-535B-4B03-873A-A8312C8DC0B9}"/>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5771584" y="8534777"/>
          <a:ext cx="3159282" cy="1618103"/>
        </a:xfrm>
        <a:prstGeom prst="rect">
          <a:avLst/>
        </a:prstGeom>
      </xdr:spPr>
    </xdr:pic>
    <xdr:clientData/>
  </xdr:twoCellAnchor>
  <xdr:twoCellAnchor>
    <xdr:from>
      <xdr:col>3</xdr:col>
      <xdr:colOff>0</xdr:colOff>
      <xdr:row>11</xdr:row>
      <xdr:rowOff>136071</xdr:rowOff>
    </xdr:from>
    <xdr:to>
      <xdr:col>6</xdr:col>
      <xdr:colOff>0</xdr:colOff>
      <xdr:row>12</xdr:row>
      <xdr:rowOff>1652296</xdr:rowOff>
    </xdr:to>
    <xdr:pic>
      <xdr:nvPicPr>
        <xdr:cNvPr id="53" name="Picture 52">
          <a:extLst>
            <a:ext uri="{FF2B5EF4-FFF2-40B4-BE49-F238E27FC236}">
              <a16:creationId xmlns:a16="http://schemas.microsoft.com/office/drawing/2014/main" id="{C393F944-CFDA-7101-3A49-069959A215D3}"/>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5791200" y="2193471"/>
          <a:ext cx="3149600" cy="1681325"/>
        </a:xfrm>
        <a:prstGeom prst="rect">
          <a:avLst/>
        </a:prstGeom>
      </xdr:spPr>
    </xdr:pic>
    <xdr:clientData/>
  </xdr:twoCellAnchor>
  <xdr:twoCellAnchor>
    <xdr:from>
      <xdr:col>3</xdr:col>
      <xdr:colOff>0</xdr:colOff>
      <xdr:row>12</xdr:row>
      <xdr:rowOff>1655668</xdr:rowOff>
    </xdr:from>
    <xdr:to>
      <xdr:col>6</xdr:col>
      <xdr:colOff>0</xdr:colOff>
      <xdr:row>12</xdr:row>
      <xdr:rowOff>3345090</xdr:rowOff>
    </xdr:to>
    <xdr:pic>
      <xdr:nvPicPr>
        <xdr:cNvPr id="55" name="Picture 54">
          <a:extLst>
            <a:ext uri="{FF2B5EF4-FFF2-40B4-BE49-F238E27FC236}">
              <a16:creationId xmlns:a16="http://schemas.microsoft.com/office/drawing/2014/main" id="{906130D0-0F60-B059-83EF-D6E112FFB801}"/>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5783036" y="3866829"/>
          <a:ext cx="3163660" cy="1689422"/>
        </a:xfrm>
        <a:prstGeom prst="rect">
          <a:avLst/>
        </a:prstGeom>
      </xdr:spPr>
    </xdr:pic>
    <xdr:clientData/>
  </xdr:twoCellAnchor>
  <xdr:twoCellAnchor>
    <xdr:from>
      <xdr:col>3</xdr:col>
      <xdr:colOff>0</xdr:colOff>
      <xdr:row>12</xdr:row>
      <xdr:rowOff>3330349</xdr:rowOff>
    </xdr:from>
    <xdr:to>
      <xdr:col>6</xdr:col>
      <xdr:colOff>0</xdr:colOff>
      <xdr:row>13</xdr:row>
      <xdr:rowOff>1</xdr:rowOff>
    </xdr:to>
    <xdr:pic>
      <xdr:nvPicPr>
        <xdr:cNvPr id="57" name="Picture 56">
          <a:extLst>
            <a:ext uri="{FF2B5EF4-FFF2-40B4-BE49-F238E27FC236}">
              <a16:creationId xmlns:a16="http://schemas.microsoft.com/office/drawing/2014/main" id="{35E937FE-7FB4-032F-6ABB-15A942B6AA0D}"/>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5783036" y="5544912"/>
          <a:ext cx="3153455" cy="1108982"/>
        </a:xfrm>
        <a:prstGeom prst="rect">
          <a:avLst/>
        </a:prstGeom>
      </xdr:spPr>
    </xdr:pic>
    <xdr:clientData/>
  </xdr:twoCellAnchor>
  <xdr:oneCellAnchor>
    <xdr:from>
      <xdr:col>3</xdr:col>
      <xdr:colOff>0</xdr:colOff>
      <xdr:row>18</xdr:row>
      <xdr:rowOff>0</xdr:rowOff>
    </xdr:from>
    <xdr:ext cx="3163660" cy="1905000"/>
    <xdr:pic>
      <xdr:nvPicPr>
        <xdr:cNvPr id="58" name="Picture 57">
          <a:extLst>
            <a:ext uri="{FF2B5EF4-FFF2-40B4-BE49-F238E27FC236}">
              <a16:creationId xmlns:a16="http://schemas.microsoft.com/office/drawing/2014/main" id="{9C285184-359F-4C05-841E-3050976CB69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5783036" y="22508482"/>
          <a:ext cx="3163660" cy="1905000"/>
        </a:xfrm>
        <a:prstGeom prst="rect">
          <a:avLst/>
        </a:prstGeom>
      </xdr:spPr>
    </xdr:pic>
    <xdr:clientData/>
  </xdr:oneCellAnchor>
  <xdr:twoCellAnchor>
    <xdr:from>
      <xdr:col>3</xdr:col>
      <xdr:colOff>0</xdr:colOff>
      <xdr:row>21</xdr:row>
      <xdr:rowOff>0</xdr:rowOff>
    </xdr:from>
    <xdr:to>
      <xdr:col>6</xdr:col>
      <xdr:colOff>0</xdr:colOff>
      <xdr:row>22</xdr:row>
      <xdr:rowOff>0</xdr:rowOff>
    </xdr:to>
    <xdr:pic>
      <xdr:nvPicPr>
        <xdr:cNvPr id="64" name="Picture 63">
          <a:extLst>
            <a:ext uri="{FF2B5EF4-FFF2-40B4-BE49-F238E27FC236}">
              <a16:creationId xmlns:a16="http://schemas.microsoft.com/office/drawing/2014/main" id="{88FE7652-25C3-BF44-523F-577B1D2E1367}"/>
            </a:ext>
          </a:extLst>
        </xdr:cNvPr>
        <xdr:cNvPicPr>
          <a:picLocks noChangeAspect="1"/>
        </xdr:cNvPicPr>
      </xdr:nvPicPr>
      <xdr:blipFill>
        <a:blip xmlns:r="http://schemas.openxmlformats.org/officeDocument/2006/relationships" r:embed="rId14"/>
        <a:stretch>
          <a:fillRect/>
        </a:stretch>
      </xdr:blipFill>
      <xdr:spPr>
        <a:xfrm>
          <a:off x="5785037" y="26375846"/>
          <a:ext cx="3151654" cy="1905000"/>
        </a:xfrm>
        <a:prstGeom prst="rect">
          <a:avLst/>
        </a:prstGeom>
      </xdr:spPr>
    </xdr:pic>
    <xdr:clientData/>
  </xdr:twoCellAnchor>
  <xdr:twoCellAnchor>
    <xdr:from>
      <xdr:col>3</xdr:col>
      <xdr:colOff>0</xdr:colOff>
      <xdr:row>17</xdr:row>
      <xdr:rowOff>1819701</xdr:rowOff>
    </xdr:from>
    <xdr:to>
      <xdr:col>6</xdr:col>
      <xdr:colOff>0</xdr:colOff>
      <xdr:row>18</xdr:row>
      <xdr:rowOff>0</xdr:rowOff>
    </xdr:to>
    <xdr:pic>
      <xdr:nvPicPr>
        <xdr:cNvPr id="66" name="Picture 65">
          <a:extLst>
            <a:ext uri="{FF2B5EF4-FFF2-40B4-BE49-F238E27FC236}">
              <a16:creationId xmlns:a16="http://schemas.microsoft.com/office/drawing/2014/main" id="{C3705B7D-E4E7-97B3-7477-0D73210DE671}"/>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5786082" y="16675858"/>
          <a:ext cx="3170261" cy="710821"/>
        </a:xfrm>
        <a:prstGeom prst="rect">
          <a:avLst/>
        </a:prstGeom>
      </xdr:spPr>
    </xdr:pic>
    <xdr:clientData/>
  </xdr:twoCellAnchor>
  <xdr:twoCellAnchor>
    <xdr:from>
      <xdr:col>3</xdr:col>
      <xdr:colOff>0</xdr:colOff>
      <xdr:row>17</xdr:row>
      <xdr:rowOff>0</xdr:rowOff>
    </xdr:from>
    <xdr:to>
      <xdr:col>6</xdr:col>
      <xdr:colOff>0</xdr:colOff>
      <xdr:row>17</xdr:row>
      <xdr:rowOff>1795360</xdr:rowOff>
    </xdr:to>
    <xdr:pic>
      <xdr:nvPicPr>
        <xdr:cNvPr id="68" name="Picture 67">
          <a:extLst>
            <a:ext uri="{FF2B5EF4-FFF2-40B4-BE49-F238E27FC236}">
              <a16:creationId xmlns:a16="http://schemas.microsoft.com/office/drawing/2014/main" id="{25190169-BC15-D009-74E7-4B2E9494885A}"/>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5783525" y="14911079"/>
          <a:ext cx="3159011" cy="1795360"/>
        </a:xfrm>
        <a:prstGeom prst="rect">
          <a:avLst/>
        </a:prstGeom>
      </xdr:spPr>
    </xdr:pic>
    <xdr:clientData/>
  </xdr:twoCellAnchor>
  <xdr:twoCellAnchor>
    <xdr:from>
      <xdr:col>3</xdr:col>
      <xdr:colOff>0</xdr:colOff>
      <xdr:row>19</xdr:row>
      <xdr:rowOff>0</xdr:rowOff>
    </xdr:from>
    <xdr:to>
      <xdr:col>6</xdr:col>
      <xdr:colOff>0</xdr:colOff>
      <xdr:row>19</xdr:row>
      <xdr:rowOff>1866385</xdr:rowOff>
    </xdr:to>
    <xdr:pic>
      <xdr:nvPicPr>
        <xdr:cNvPr id="70" name="Picture 69">
          <a:extLst>
            <a:ext uri="{FF2B5EF4-FFF2-40B4-BE49-F238E27FC236}">
              <a16:creationId xmlns:a16="http://schemas.microsoft.com/office/drawing/2014/main" id="{0FE2F68E-A5F7-47F0-3007-C5269656798B}"/>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5779358" y="21276791"/>
          <a:ext cx="3166419" cy="1866385"/>
        </a:xfrm>
        <a:prstGeom prst="rect">
          <a:avLst/>
        </a:prstGeom>
      </xdr:spPr>
    </xdr:pic>
    <xdr:clientData/>
  </xdr:twoCellAnchor>
  <xdr:twoCellAnchor>
    <xdr:from>
      <xdr:col>3</xdr:col>
      <xdr:colOff>0</xdr:colOff>
      <xdr:row>19</xdr:row>
      <xdr:rowOff>1768500</xdr:rowOff>
    </xdr:from>
    <xdr:to>
      <xdr:col>6</xdr:col>
      <xdr:colOff>0</xdr:colOff>
      <xdr:row>20</xdr:row>
      <xdr:rowOff>0</xdr:rowOff>
    </xdr:to>
    <xdr:pic>
      <xdr:nvPicPr>
        <xdr:cNvPr id="72" name="Picture 71">
          <a:extLst>
            <a:ext uri="{FF2B5EF4-FFF2-40B4-BE49-F238E27FC236}">
              <a16:creationId xmlns:a16="http://schemas.microsoft.com/office/drawing/2014/main" id="{289F7123-7606-E4E6-ED48-2D535C5E050F}"/>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5779358" y="23045291"/>
          <a:ext cx="3166419" cy="767209"/>
        </a:xfrm>
        <a:prstGeom prst="rect">
          <a:avLst/>
        </a:prstGeom>
      </xdr:spPr>
    </xdr:pic>
    <xdr:clientData/>
  </xdr:twoCellAnchor>
  <xdr:twoCellAnchor>
    <xdr:from>
      <xdr:col>3</xdr:col>
      <xdr:colOff>1</xdr:colOff>
      <xdr:row>20</xdr:row>
      <xdr:rowOff>0</xdr:rowOff>
    </xdr:from>
    <xdr:to>
      <xdr:col>6</xdr:col>
      <xdr:colOff>0</xdr:colOff>
      <xdr:row>20</xdr:row>
      <xdr:rowOff>1708166</xdr:rowOff>
    </xdr:to>
    <xdr:pic>
      <xdr:nvPicPr>
        <xdr:cNvPr id="74" name="Picture 73">
          <a:extLst>
            <a:ext uri="{FF2B5EF4-FFF2-40B4-BE49-F238E27FC236}">
              <a16:creationId xmlns:a16="http://schemas.microsoft.com/office/drawing/2014/main" id="{BF571D88-F381-482D-BD44-F41356589335}"/>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5779359" y="23812500"/>
          <a:ext cx="3166418" cy="1708166"/>
        </a:xfrm>
        <a:prstGeom prst="rect">
          <a:avLst/>
        </a:prstGeom>
      </xdr:spPr>
    </xdr:pic>
    <xdr:clientData/>
  </xdr:twoCellAnchor>
  <xdr:twoCellAnchor>
    <xdr:from>
      <xdr:col>2</xdr:col>
      <xdr:colOff>3205033</xdr:colOff>
      <xdr:row>20</xdr:row>
      <xdr:rowOff>1711926</xdr:rowOff>
    </xdr:from>
    <xdr:to>
      <xdr:col>5</xdr:col>
      <xdr:colOff>1802026</xdr:colOff>
      <xdr:row>21</xdr:row>
      <xdr:rowOff>0</xdr:rowOff>
    </xdr:to>
    <xdr:pic>
      <xdr:nvPicPr>
        <xdr:cNvPr id="76" name="Picture 75">
          <a:extLst>
            <a:ext uri="{FF2B5EF4-FFF2-40B4-BE49-F238E27FC236}">
              <a16:creationId xmlns:a16="http://schemas.microsoft.com/office/drawing/2014/main" id="{B2E2FC86-0125-62F8-0547-90CCE5B5D4D6}"/>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5779357" y="25524426"/>
          <a:ext cx="3166419" cy="823783"/>
        </a:xfrm>
        <a:prstGeom prst="rect">
          <a:avLst/>
        </a:prstGeom>
      </xdr:spPr>
    </xdr:pic>
    <xdr:clientData/>
  </xdr:twoCellAnchor>
  <xdr:twoCellAnchor>
    <xdr:from>
      <xdr:col>3</xdr:col>
      <xdr:colOff>0</xdr:colOff>
      <xdr:row>33</xdr:row>
      <xdr:rowOff>0</xdr:rowOff>
    </xdr:from>
    <xdr:to>
      <xdr:col>6</xdr:col>
      <xdr:colOff>0</xdr:colOff>
      <xdr:row>33</xdr:row>
      <xdr:rowOff>1904999</xdr:rowOff>
    </xdr:to>
    <xdr:pic>
      <xdr:nvPicPr>
        <xdr:cNvPr id="78" name="Picture 77">
          <a:extLst>
            <a:ext uri="{FF2B5EF4-FFF2-40B4-BE49-F238E27FC236}">
              <a16:creationId xmlns:a16="http://schemas.microsoft.com/office/drawing/2014/main" id="{1166382C-D0B1-0292-F080-2181D1313AA2}"/>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5789414" y="47431523"/>
          <a:ext cx="3140274" cy="190499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osdc-nt2\osdc\Documents%20and%20Settings\ThoanCT\My%20Documents\Copy%20of%20DataLoadSheet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lidation"/>
    </sheetNames>
    <sheetDataSet>
      <sheetData sheetId="0"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H87"/>
  <sheetViews>
    <sheetView showGridLines="0" topLeftCell="A65" zoomScale="85" workbookViewId="0">
      <selection activeCell="D72" sqref="D72"/>
    </sheetView>
  </sheetViews>
  <sheetFormatPr defaultColWidth="9" defaultRowHeight="14.25"/>
  <cols>
    <col min="1" max="1" width="9" style="1"/>
    <col min="2" max="2" width="14.125" style="1" customWidth="1"/>
    <col min="3" max="3" width="9.25" style="1" bestFit="1" customWidth="1"/>
    <col min="4" max="4" width="15" style="1" customWidth="1"/>
    <col min="5" max="5" width="32.5" style="103" customWidth="1"/>
    <col min="6" max="6" width="23.875" style="110" customWidth="1"/>
    <col min="7" max="7" width="20.5" style="1" customWidth="1"/>
    <col min="8" max="8" width="26.625" style="1" customWidth="1"/>
    <col min="9" max="16384" width="9" style="1"/>
  </cols>
  <sheetData>
    <row r="2" spans="1:8" ht="22.5">
      <c r="A2" s="25"/>
      <c r="B2" s="26" t="s">
        <v>5</v>
      </c>
      <c r="C2" s="25"/>
      <c r="D2" s="25"/>
      <c r="E2" s="102"/>
      <c r="F2" s="109"/>
      <c r="G2" s="25"/>
    </row>
    <row r="3" spans="1:8">
      <c r="A3" s="25"/>
      <c r="B3" s="27" t="s">
        <v>33</v>
      </c>
      <c r="C3" s="56">
        <v>1</v>
      </c>
      <c r="D3" s="28"/>
      <c r="E3" s="102"/>
      <c r="F3" s="109"/>
      <c r="G3" s="25"/>
    </row>
    <row r="4" spans="1:8">
      <c r="A4" s="25"/>
      <c r="B4" s="27" t="s">
        <v>15</v>
      </c>
      <c r="C4" s="11">
        <v>45731</v>
      </c>
      <c r="D4" s="11"/>
      <c r="E4" s="102"/>
      <c r="F4" s="109"/>
      <c r="G4" s="25"/>
    </row>
    <row r="5" spans="1:8" ht="15" thickBot="1">
      <c r="A5" s="25"/>
      <c r="B5" s="27"/>
      <c r="C5" s="28"/>
      <c r="D5" s="28"/>
      <c r="E5" s="102"/>
      <c r="F5" s="109"/>
      <c r="G5" s="25"/>
    </row>
    <row r="6" spans="1:8" ht="14.25" customHeight="1" thickBot="1">
      <c r="A6" s="25"/>
      <c r="B6" s="27" t="s">
        <v>34</v>
      </c>
      <c r="C6" s="116" t="s">
        <v>42</v>
      </c>
      <c r="D6" s="116"/>
      <c r="E6" s="117"/>
      <c r="F6" s="109"/>
      <c r="G6" s="25"/>
    </row>
    <row r="7" spans="1:8">
      <c r="A7" s="25"/>
      <c r="B7" s="27" t="s">
        <v>35</v>
      </c>
      <c r="C7" s="116" t="s">
        <v>43</v>
      </c>
      <c r="D7" s="116"/>
      <c r="E7" s="117"/>
      <c r="F7" s="109"/>
      <c r="G7" s="25"/>
    </row>
    <row r="8" spans="1:8">
      <c r="A8" s="25"/>
      <c r="B8" s="27"/>
      <c r="C8" s="25"/>
      <c r="D8" s="25"/>
      <c r="E8" s="102"/>
      <c r="F8" s="109"/>
      <c r="G8" s="25"/>
    </row>
    <row r="9" spans="1:8">
      <c r="A9" s="25"/>
      <c r="B9" s="19"/>
      <c r="C9" s="19"/>
      <c r="D9" s="19"/>
      <c r="E9" s="64"/>
      <c r="F9" s="109"/>
      <c r="G9" s="25"/>
    </row>
    <row r="10" spans="1:8">
      <c r="B10" s="5" t="s">
        <v>24</v>
      </c>
    </row>
    <row r="11" spans="1:8" s="34" customFormat="1" ht="25.5">
      <c r="B11" s="45" t="s">
        <v>12</v>
      </c>
      <c r="C11" s="46" t="s">
        <v>25</v>
      </c>
      <c r="D11" s="46" t="s">
        <v>8</v>
      </c>
      <c r="E11" s="47" t="s">
        <v>9</v>
      </c>
      <c r="F11" s="46" t="s">
        <v>14</v>
      </c>
      <c r="G11" s="47" t="s">
        <v>13</v>
      </c>
      <c r="H11" s="79" t="s">
        <v>26</v>
      </c>
    </row>
    <row r="12" spans="1:8" s="35" customFormat="1" ht="25.5">
      <c r="B12" s="36">
        <v>45731</v>
      </c>
      <c r="C12" s="37" t="s">
        <v>40</v>
      </c>
      <c r="D12" s="40"/>
      <c r="E12" s="101" t="s">
        <v>68</v>
      </c>
      <c r="F12" s="111" t="s">
        <v>44</v>
      </c>
      <c r="G12" s="40"/>
      <c r="H12" s="41"/>
    </row>
    <row r="13" spans="1:8" s="34" customFormat="1" ht="38.25">
      <c r="B13" s="36">
        <v>45731</v>
      </c>
      <c r="C13" s="39" t="s">
        <v>40</v>
      </c>
      <c r="D13" s="38"/>
      <c r="E13" s="101" t="s">
        <v>67</v>
      </c>
      <c r="F13" s="111" t="s">
        <v>44</v>
      </c>
      <c r="G13" s="40"/>
      <c r="H13" s="42"/>
    </row>
    <row r="14" spans="1:8" s="34" customFormat="1" ht="25.5">
      <c r="B14" s="36">
        <v>45731</v>
      </c>
      <c r="C14" s="37" t="s">
        <v>40</v>
      </c>
      <c r="D14" s="40"/>
      <c r="E14" s="101" t="s">
        <v>127</v>
      </c>
      <c r="F14" s="111" t="s">
        <v>44</v>
      </c>
      <c r="G14" s="40"/>
      <c r="H14" s="41"/>
    </row>
    <row r="15" spans="1:8" s="34" customFormat="1" ht="25.5">
      <c r="B15" s="36">
        <v>45738</v>
      </c>
      <c r="C15" s="37" t="s">
        <v>40</v>
      </c>
      <c r="D15" s="40"/>
      <c r="E15" s="101" t="s">
        <v>90</v>
      </c>
      <c r="F15" s="111" t="s">
        <v>44</v>
      </c>
      <c r="G15" s="40"/>
      <c r="H15" s="41"/>
    </row>
    <row r="16" spans="1:8" s="34" customFormat="1" ht="25.5">
      <c r="B16" s="36">
        <v>45738</v>
      </c>
      <c r="C16" s="37" t="s">
        <v>40</v>
      </c>
      <c r="D16" s="40"/>
      <c r="E16" s="101" t="s">
        <v>91</v>
      </c>
      <c r="F16" s="111" t="s">
        <v>44</v>
      </c>
      <c r="G16" s="40"/>
      <c r="H16" s="41"/>
    </row>
    <row r="17" spans="2:8" s="34" customFormat="1" ht="25.5">
      <c r="B17" s="36">
        <v>45738</v>
      </c>
      <c r="C17" s="37" t="s">
        <v>40</v>
      </c>
      <c r="D17" s="40"/>
      <c r="E17" s="101" t="s">
        <v>92</v>
      </c>
      <c r="F17" s="111" t="s">
        <v>44</v>
      </c>
      <c r="G17" s="40"/>
      <c r="H17" s="41"/>
    </row>
    <row r="18" spans="2:8" s="34" customFormat="1" ht="38.25">
      <c r="B18" s="36">
        <v>45738</v>
      </c>
      <c r="C18" s="37" t="s">
        <v>40</v>
      </c>
      <c r="D18" s="40"/>
      <c r="E18" s="101" t="s">
        <v>93</v>
      </c>
      <c r="F18" s="111" t="s">
        <v>44</v>
      </c>
      <c r="G18" s="40"/>
      <c r="H18" s="41"/>
    </row>
    <row r="19" spans="2:8" s="34" customFormat="1" ht="25.5">
      <c r="B19" s="36">
        <v>45738</v>
      </c>
      <c r="C19" s="37" t="s">
        <v>40</v>
      </c>
      <c r="D19" s="40"/>
      <c r="E19" s="101" t="s">
        <v>61</v>
      </c>
      <c r="F19" s="111" t="s">
        <v>44</v>
      </c>
      <c r="G19" s="40"/>
      <c r="H19" s="41"/>
    </row>
    <row r="20" spans="2:8" s="34" customFormat="1" ht="25.5">
      <c r="B20" s="36">
        <v>45738</v>
      </c>
      <c r="C20" s="37" t="s">
        <v>40</v>
      </c>
      <c r="D20" s="40"/>
      <c r="E20" s="101" t="s">
        <v>94</v>
      </c>
      <c r="F20" s="111" t="s">
        <v>44</v>
      </c>
      <c r="G20" s="40"/>
      <c r="H20" s="41"/>
    </row>
    <row r="21" spans="2:8" s="34" customFormat="1" ht="25.5">
      <c r="B21" s="36">
        <v>45738</v>
      </c>
      <c r="C21" s="37" t="s">
        <v>40</v>
      </c>
      <c r="D21" s="40"/>
      <c r="E21" s="101" t="s">
        <v>62</v>
      </c>
      <c r="F21" s="111" t="s">
        <v>44</v>
      </c>
      <c r="G21" s="40"/>
      <c r="H21" s="41"/>
    </row>
    <row r="22" spans="2:8" s="34" customFormat="1">
      <c r="B22" s="36">
        <v>45738</v>
      </c>
      <c r="C22" s="37" t="s">
        <v>40</v>
      </c>
      <c r="D22" s="40"/>
      <c r="E22" s="101" t="s">
        <v>63</v>
      </c>
      <c r="F22" s="111" t="s">
        <v>44</v>
      </c>
      <c r="G22" s="40"/>
      <c r="H22" s="41"/>
    </row>
    <row r="23" spans="2:8" s="34" customFormat="1" ht="25.5">
      <c r="B23" s="36">
        <v>45738</v>
      </c>
      <c r="C23" s="37" t="s">
        <v>40</v>
      </c>
      <c r="D23" s="40"/>
      <c r="E23" s="101" t="s">
        <v>64</v>
      </c>
      <c r="F23" s="111" t="s">
        <v>44</v>
      </c>
      <c r="G23" s="40"/>
      <c r="H23" s="41"/>
    </row>
    <row r="24" spans="2:8" s="34" customFormat="1" ht="25.5">
      <c r="B24" s="36">
        <v>45738</v>
      </c>
      <c r="C24" s="37" t="s">
        <v>40</v>
      </c>
      <c r="D24" s="40"/>
      <c r="E24" s="101" t="s">
        <v>65</v>
      </c>
      <c r="F24" s="111" t="s">
        <v>44</v>
      </c>
      <c r="G24" s="40"/>
      <c r="H24" s="41"/>
    </row>
    <row r="25" spans="2:8" s="34" customFormat="1" ht="25.5">
      <c r="B25" s="36">
        <v>45738</v>
      </c>
      <c r="C25" s="37" t="s">
        <v>110</v>
      </c>
      <c r="D25" s="100"/>
      <c r="E25" s="101" t="s">
        <v>83</v>
      </c>
      <c r="F25" s="111" t="s">
        <v>44</v>
      </c>
      <c r="G25" s="100"/>
      <c r="H25" s="106"/>
    </row>
    <row r="26" spans="2:8" s="34" customFormat="1" ht="38.25">
      <c r="B26" s="36">
        <v>45738</v>
      </c>
      <c r="C26" s="37" t="s">
        <v>110</v>
      </c>
      <c r="D26" s="100"/>
      <c r="E26" s="105" t="s">
        <v>66</v>
      </c>
      <c r="F26" s="111" t="s">
        <v>44</v>
      </c>
      <c r="G26" s="100"/>
      <c r="H26" s="106"/>
    </row>
    <row r="27" spans="2:8" s="34" customFormat="1" ht="25.5">
      <c r="B27" s="36">
        <v>45738</v>
      </c>
      <c r="C27" s="37" t="s">
        <v>40</v>
      </c>
      <c r="D27" s="100"/>
      <c r="E27" s="105" t="s">
        <v>227</v>
      </c>
      <c r="F27" s="111" t="s">
        <v>44</v>
      </c>
      <c r="G27" s="100"/>
      <c r="H27" s="106"/>
    </row>
    <row r="28" spans="2:8" s="34" customFormat="1" ht="25.5">
      <c r="B28" s="36">
        <v>45738</v>
      </c>
      <c r="C28" s="37" t="s">
        <v>40</v>
      </c>
      <c r="D28" s="100"/>
      <c r="E28" s="105" t="s">
        <v>228</v>
      </c>
      <c r="F28" s="111" t="s">
        <v>44</v>
      </c>
      <c r="G28" s="100"/>
      <c r="H28" s="106"/>
    </row>
    <row r="29" spans="2:8" s="34" customFormat="1">
      <c r="B29" s="36">
        <v>45738</v>
      </c>
      <c r="C29" s="37" t="s">
        <v>40</v>
      </c>
      <c r="D29" s="100"/>
      <c r="E29" s="105" t="s">
        <v>87</v>
      </c>
      <c r="F29" s="111" t="s">
        <v>44</v>
      </c>
      <c r="G29" s="100"/>
      <c r="H29" s="106"/>
    </row>
    <row r="30" spans="2:8" s="34" customFormat="1" ht="25.5">
      <c r="B30" s="36">
        <v>45738</v>
      </c>
      <c r="C30" s="37" t="s">
        <v>40</v>
      </c>
      <c r="D30" s="100"/>
      <c r="E30" s="105" t="s">
        <v>88</v>
      </c>
      <c r="F30" s="111" t="s">
        <v>44</v>
      </c>
      <c r="G30" s="100"/>
      <c r="H30" s="106"/>
    </row>
    <row r="31" spans="2:8" s="34" customFormat="1" ht="25.5">
      <c r="B31" s="36">
        <v>45738</v>
      </c>
      <c r="C31" s="37" t="s">
        <v>40</v>
      </c>
      <c r="D31" s="100"/>
      <c r="E31" s="105" t="s">
        <v>229</v>
      </c>
      <c r="F31" s="111" t="s">
        <v>44</v>
      </c>
      <c r="G31" s="100"/>
      <c r="H31" s="106"/>
    </row>
    <row r="32" spans="2:8" s="34" customFormat="1" ht="25.5">
      <c r="B32" s="36">
        <v>45738</v>
      </c>
      <c r="C32" s="37" t="s">
        <v>40</v>
      </c>
      <c r="D32" s="100"/>
      <c r="E32" s="105" t="s">
        <v>223</v>
      </c>
      <c r="F32" s="111" t="s">
        <v>44</v>
      </c>
      <c r="G32" s="100"/>
      <c r="H32" s="106"/>
    </row>
    <row r="33" spans="2:8" s="34" customFormat="1">
      <c r="B33" s="36">
        <v>45738</v>
      </c>
      <c r="C33" s="37" t="s">
        <v>40</v>
      </c>
      <c r="D33" s="100"/>
      <c r="E33" s="105" t="s">
        <v>89</v>
      </c>
      <c r="F33" s="111" t="s">
        <v>44</v>
      </c>
      <c r="G33" s="100"/>
      <c r="H33" s="106"/>
    </row>
    <row r="34" spans="2:8" s="34" customFormat="1" ht="25.5">
      <c r="B34" s="36">
        <v>45744</v>
      </c>
      <c r="C34" s="37" t="s">
        <v>40</v>
      </c>
      <c r="D34" s="100"/>
      <c r="E34" s="105" t="s">
        <v>111</v>
      </c>
      <c r="F34" s="111" t="s">
        <v>44</v>
      </c>
      <c r="G34" s="100"/>
      <c r="H34" s="106"/>
    </row>
    <row r="35" spans="2:8" s="34" customFormat="1">
      <c r="B35" s="36">
        <v>45744</v>
      </c>
      <c r="C35" s="37" t="s">
        <v>40</v>
      </c>
      <c r="D35" s="100"/>
      <c r="E35" s="105" t="s">
        <v>112</v>
      </c>
      <c r="F35" s="111" t="s">
        <v>44</v>
      </c>
      <c r="G35" s="100"/>
      <c r="H35" s="106"/>
    </row>
    <row r="36" spans="2:8" s="34" customFormat="1" ht="25.5">
      <c r="B36" s="36">
        <v>45744</v>
      </c>
      <c r="C36" s="37" t="s">
        <v>40</v>
      </c>
      <c r="D36" s="100"/>
      <c r="E36" s="105" t="s">
        <v>113</v>
      </c>
      <c r="F36" s="111" t="s">
        <v>44</v>
      </c>
      <c r="G36" s="100"/>
      <c r="H36" s="106"/>
    </row>
    <row r="37" spans="2:8" s="34" customFormat="1" ht="25.5">
      <c r="B37" s="36">
        <v>45744</v>
      </c>
      <c r="C37" s="37" t="s">
        <v>40</v>
      </c>
      <c r="D37" s="100"/>
      <c r="E37" s="105" t="s">
        <v>114</v>
      </c>
      <c r="F37" s="111" t="s">
        <v>44</v>
      </c>
      <c r="G37" s="100"/>
      <c r="H37" s="106"/>
    </row>
    <row r="38" spans="2:8" s="34" customFormat="1" ht="25.5">
      <c r="B38" s="36">
        <v>45744</v>
      </c>
      <c r="C38" s="37" t="s">
        <v>40</v>
      </c>
      <c r="D38" s="100"/>
      <c r="E38" s="105" t="s">
        <v>115</v>
      </c>
      <c r="F38" s="111" t="s">
        <v>44</v>
      </c>
      <c r="G38" s="100"/>
      <c r="H38" s="106"/>
    </row>
    <row r="39" spans="2:8" s="34" customFormat="1" ht="25.5">
      <c r="B39" s="36">
        <v>45744</v>
      </c>
      <c r="C39" s="37" t="s">
        <v>40</v>
      </c>
      <c r="D39" s="100"/>
      <c r="E39" s="105" t="s">
        <v>116</v>
      </c>
      <c r="F39" s="111" t="s">
        <v>44</v>
      </c>
      <c r="G39" s="100"/>
      <c r="H39" s="106"/>
    </row>
    <row r="40" spans="2:8" s="34" customFormat="1" ht="25.5">
      <c r="B40" s="36">
        <v>45744</v>
      </c>
      <c r="C40" s="37" t="s">
        <v>40</v>
      </c>
      <c r="D40" s="100"/>
      <c r="E40" s="105" t="s">
        <v>138</v>
      </c>
      <c r="F40" s="111" t="s">
        <v>44</v>
      </c>
      <c r="G40" s="100"/>
      <c r="H40" s="106"/>
    </row>
    <row r="41" spans="2:8" s="34" customFormat="1" ht="25.5">
      <c r="B41" s="36">
        <v>45745</v>
      </c>
      <c r="C41" s="37" t="s">
        <v>136</v>
      </c>
      <c r="D41" s="100"/>
      <c r="E41" s="105" t="s">
        <v>132</v>
      </c>
      <c r="F41" s="111" t="s">
        <v>44</v>
      </c>
      <c r="G41" s="100"/>
      <c r="H41" s="106"/>
    </row>
    <row r="42" spans="2:8" s="34" customFormat="1" ht="25.5">
      <c r="B42" s="36">
        <v>45745</v>
      </c>
      <c r="C42" s="37" t="s">
        <v>40</v>
      </c>
      <c r="D42" s="100"/>
      <c r="E42" s="105" t="s">
        <v>128</v>
      </c>
      <c r="F42" s="111" t="s">
        <v>44</v>
      </c>
      <c r="G42" s="100"/>
      <c r="H42" s="106"/>
    </row>
    <row r="43" spans="2:8" s="34" customFormat="1">
      <c r="B43" s="36">
        <v>45745</v>
      </c>
      <c r="C43" s="37" t="s">
        <v>40</v>
      </c>
      <c r="D43" s="100"/>
      <c r="E43" s="105" t="s">
        <v>129</v>
      </c>
      <c r="F43" s="111" t="s">
        <v>44</v>
      </c>
      <c r="G43" s="100"/>
      <c r="H43" s="106"/>
    </row>
    <row r="44" spans="2:8" s="34" customFormat="1">
      <c r="B44" s="36">
        <v>45745</v>
      </c>
      <c r="C44" s="37" t="s">
        <v>40</v>
      </c>
      <c r="D44" s="100"/>
      <c r="E44" s="105" t="s">
        <v>130</v>
      </c>
      <c r="F44" s="111" t="s">
        <v>44</v>
      </c>
      <c r="G44" s="100"/>
      <c r="H44" s="106"/>
    </row>
    <row r="45" spans="2:8" s="34" customFormat="1">
      <c r="B45" s="36">
        <v>45745</v>
      </c>
      <c r="C45" s="37" t="s">
        <v>40</v>
      </c>
      <c r="D45" s="100"/>
      <c r="E45" s="105" t="s">
        <v>131</v>
      </c>
      <c r="F45" s="111" t="s">
        <v>44</v>
      </c>
      <c r="G45" s="100"/>
      <c r="H45" s="106"/>
    </row>
    <row r="46" spans="2:8" s="34" customFormat="1" ht="25.5">
      <c r="B46" s="36">
        <v>45746</v>
      </c>
      <c r="C46" s="37" t="s">
        <v>40</v>
      </c>
      <c r="D46" s="100"/>
      <c r="E46" s="105" t="s">
        <v>140</v>
      </c>
      <c r="F46" s="111" t="s">
        <v>44</v>
      </c>
      <c r="G46" s="100"/>
      <c r="H46" s="106"/>
    </row>
    <row r="47" spans="2:8" s="34" customFormat="1" ht="25.5">
      <c r="B47" s="36">
        <v>45746</v>
      </c>
      <c r="C47" s="37" t="s">
        <v>40</v>
      </c>
      <c r="D47" s="100"/>
      <c r="E47" s="105" t="s">
        <v>141</v>
      </c>
      <c r="F47" s="111" t="s">
        <v>44</v>
      </c>
      <c r="G47" s="100"/>
      <c r="H47" s="106"/>
    </row>
    <row r="48" spans="2:8" s="34" customFormat="1" ht="38.25">
      <c r="B48" s="36">
        <v>45749</v>
      </c>
      <c r="C48" s="37" t="s">
        <v>40</v>
      </c>
      <c r="D48" s="100"/>
      <c r="E48" s="105" t="s">
        <v>165</v>
      </c>
      <c r="F48" s="111" t="s">
        <v>44</v>
      </c>
      <c r="G48" s="100"/>
      <c r="H48" s="106"/>
    </row>
    <row r="49" spans="2:8" s="34" customFormat="1" ht="38.25">
      <c r="B49" s="36">
        <v>45749</v>
      </c>
      <c r="C49" s="37" t="s">
        <v>40</v>
      </c>
      <c r="D49" s="100"/>
      <c r="E49" s="105" t="s">
        <v>167</v>
      </c>
      <c r="F49" s="111" t="s">
        <v>44</v>
      </c>
      <c r="G49" s="100"/>
      <c r="H49" s="106"/>
    </row>
    <row r="50" spans="2:8" s="34" customFormat="1" ht="25.5">
      <c r="B50" s="36">
        <v>45749</v>
      </c>
      <c r="C50" s="37" t="s">
        <v>40</v>
      </c>
      <c r="D50" s="100"/>
      <c r="E50" s="105" t="s">
        <v>171</v>
      </c>
      <c r="F50" s="111" t="s">
        <v>44</v>
      </c>
      <c r="G50" s="100"/>
      <c r="H50" s="106"/>
    </row>
    <row r="51" spans="2:8" s="34" customFormat="1" ht="25.5">
      <c r="B51" s="36">
        <v>45750</v>
      </c>
      <c r="C51" s="37" t="s">
        <v>136</v>
      </c>
      <c r="D51" s="100"/>
      <c r="E51" s="105" t="s">
        <v>149</v>
      </c>
      <c r="F51" s="111" t="s">
        <v>44</v>
      </c>
      <c r="G51" s="100"/>
      <c r="H51" s="106"/>
    </row>
    <row r="52" spans="2:8" s="34" customFormat="1" ht="25.5">
      <c r="B52" s="36">
        <v>45750</v>
      </c>
      <c r="C52" s="37" t="s">
        <v>136</v>
      </c>
      <c r="D52" s="100"/>
      <c r="E52" s="105" t="s">
        <v>150</v>
      </c>
      <c r="F52" s="111" t="s">
        <v>44</v>
      </c>
      <c r="G52" s="100"/>
      <c r="H52" s="106"/>
    </row>
    <row r="53" spans="2:8" s="34" customFormat="1" ht="25.5">
      <c r="B53" s="36">
        <v>45750</v>
      </c>
      <c r="C53" s="37" t="s">
        <v>40</v>
      </c>
      <c r="D53" s="100"/>
      <c r="E53" s="105" t="s">
        <v>151</v>
      </c>
      <c r="F53" s="111" t="s">
        <v>44</v>
      </c>
      <c r="G53" s="100"/>
      <c r="H53" s="106"/>
    </row>
    <row r="54" spans="2:8" s="34" customFormat="1" ht="38.25">
      <c r="B54" s="36">
        <v>45750</v>
      </c>
      <c r="C54" s="37" t="s">
        <v>136</v>
      </c>
      <c r="D54" s="100"/>
      <c r="E54" s="105" t="s">
        <v>166</v>
      </c>
      <c r="F54" s="111" t="s">
        <v>44</v>
      </c>
      <c r="G54" s="100"/>
      <c r="H54" s="106"/>
    </row>
    <row r="55" spans="2:8" s="34" customFormat="1" ht="38.25">
      <c r="B55" s="36">
        <v>45750</v>
      </c>
      <c r="C55" s="37" t="s">
        <v>136</v>
      </c>
      <c r="D55" s="100"/>
      <c r="E55" s="105" t="s">
        <v>168</v>
      </c>
      <c r="F55" s="111" t="s">
        <v>44</v>
      </c>
      <c r="G55" s="100"/>
      <c r="H55" s="106"/>
    </row>
    <row r="56" spans="2:8" s="34" customFormat="1" ht="25.5">
      <c r="B56" s="36">
        <v>45750</v>
      </c>
      <c r="C56" s="37" t="s">
        <v>40</v>
      </c>
      <c r="D56" s="100"/>
      <c r="E56" s="105" t="s">
        <v>169</v>
      </c>
      <c r="F56" s="111" t="s">
        <v>44</v>
      </c>
      <c r="G56" s="100"/>
      <c r="H56" s="106"/>
    </row>
    <row r="57" spans="2:8" s="34" customFormat="1" ht="25.5">
      <c r="B57" s="36">
        <v>45750</v>
      </c>
      <c r="C57" s="37" t="s">
        <v>136</v>
      </c>
      <c r="D57" s="100"/>
      <c r="E57" s="105" t="s">
        <v>170</v>
      </c>
      <c r="F57" s="111" t="s">
        <v>44</v>
      </c>
      <c r="G57" s="100"/>
      <c r="H57" s="106"/>
    </row>
    <row r="58" spans="2:8" s="34" customFormat="1" ht="25.5">
      <c r="B58" s="36">
        <v>45751</v>
      </c>
      <c r="C58" s="37" t="s">
        <v>40</v>
      </c>
      <c r="D58" s="100"/>
      <c r="E58" s="105" t="s">
        <v>181</v>
      </c>
      <c r="F58" s="111" t="s">
        <v>44</v>
      </c>
      <c r="G58" s="100"/>
      <c r="H58" s="106"/>
    </row>
    <row r="59" spans="2:8" s="34" customFormat="1" ht="25.5">
      <c r="B59" s="36">
        <v>45751</v>
      </c>
      <c r="C59" s="37" t="s">
        <v>40</v>
      </c>
      <c r="D59" s="100"/>
      <c r="E59" s="105" t="s">
        <v>182</v>
      </c>
      <c r="F59" s="111" t="s">
        <v>44</v>
      </c>
      <c r="G59" s="100"/>
      <c r="H59" s="106"/>
    </row>
    <row r="60" spans="2:8" s="34" customFormat="1" ht="25.5">
      <c r="B60" s="36">
        <v>45751</v>
      </c>
      <c r="C60" s="37" t="s">
        <v>40</v>
      </c>
      <c r="D60" s="100"/>
      <c r="E60" s="105" t="s">
        <v>183</v>
      </c>
      <c r="F60" s="111" t="s">
        <v>44</v>
      </c>
      <c r="G60" s="100"/>
      <c r="H60" s="106"/>
    </row>
    <row r="61" spans="2:8" s="34" customFormat="1" ht="25.5">
      <c r="B61" s="36">
        <v>45755</v>
      </c>
      <c r="C61" s="37" t="s">
        <v>40</v>
      </c>
      <c r="D61" s="100"/>
      <c r="E61" s="105" t="s">
        <v>217</v>
      </c>
      <c r="F61" s="111" t="s">
        <v>44</v>
      </c>
      <c r="G61" s="100"/>
      <c r="H61" s="106"/>
    </row>
    <row r="62" spans="2:8" s="34" customFormat="1" ht="25.5">
      <c r="B62" s="36">
        <v>45755</v>
      </c>
      <c r="C62" s="37" t="s">
        <v>40</v>
      </c>
      <c r="D62" s="100"/>
      <c r="E62" s="105" t="s">
        <v>218</v>
      </c>
      <c r="F62" s="111" t="s">
        <v>44</v>
      </c>
      <c r="G62" s="100"/>
      <c r="H62" s="106"/>
    </row>
    <row r="63" spans="2:8" s="34" customFormat="1" ht="25.5">
      <c r="B63" s="36">
        <v>45755</v>
      </c>
      <c r="C63" s="37" t="s">
        <v>40</v>
      </c>
      <c r="D63" s="100"/>
      <c r="E63" s="105" t="s">
        <v>219</v>
      </c>
      <c r="F63" s="111" t="s">
        <v>44</v>
      </c>
      <c r="G63" s="100"/>
      <c r="H63" s="106"/>
    </row>
    <row r="64" spans="2:8" s="34" customFormat="1">
      <c r="B64" s="36">
        <v>45755</v>
      </c>
      <c r="C64" s="37" t="s">
        <v>40</v>
      </c>
      <c r="D64" s="100"/>
      <c r="E64" s="105" t="s">
        <v>220</v>
      </c>
      <c r="F64" s="111" t="s">
        <v>44</v>
      </c>
      <c r="G64" s="100"/>
      <c r="H64" s="106"/>
    </row>
    <row r="65" spans="2:8" s="34" customFormat="1" ht="25.5">
      <c r="B65" s="36">
        <v>45755</v>
      </c>
      <c r="C65" s="37" t="s">
        <v>40</v>
      </c>
      <c r="D65" s="100"/>
      <c r="E65" s="105" t="s">
        <v>221</v>
      </c>
      <c r="F65" s="111" t="s">
        <v>44</v>
      </c>
      <c r="G65" s="100"/>
      <c r="H65" s="106"/>
    </row>
    <row r="66" spans="2:8" s="34" customFormat="1" ht="25.5">
      <c r="B66" s="36">
        <v>45755</v>
      </c>
      <c r="C66" s="37" t="s">
        <v>40</v>
      </c>
      <c r="D66" s="100"/>
      <c r="E66" s="105" t="s">
        <v>222</v>
      </c>
      <c r="F66" s="111" t="s">
        <v>44</v>
      </c>
      <c r="G66" s="100"/>
      <c r="H66" s="106"/>
    </row>
    <row r="67" spans="2:8" s="34" customFormat="1" ht="25.5">
      <c r="B67" s="36">
        <v>45755</v>
      </c>
      <c r="C67" s="37" t="s">
        <v>40</v>
      </c>
      <c r="D67" s="100"/>
      <c r="E67" s="105" t="s">
        <v>223</v>
      </c>
      <c r="F67" s="111" t="s">
        <v>44</v>
      </c>
      <c r="G67" s="100"/>
      <c r="H67" s="106"/>
    </row>
    <row r="68" spans="2:8" s="34" customFormat="1" ht="25.5">
      <c r="B68" s="36">
        <v>45755</v>
      </c>
      <c r="C68" s="37" t="s">
        <v>40</v>
      </c>
      <c r="D68" s="100"/>
      <c r="E68" s="105" t="s">
        <v>234</v>
      </c>
      <c r="F68" s="111" t="s">
        <v>44</v>
      </c>
      <c r="G68" s="100"/>
      <c r="H68" s="106"/>
    </row>
    <row r="69" spans="2:8" s="34" customFormat="1" ht="25.5">
      <c r="B69" s="36">
        <v>45755</v>
      </c>
      <c r="C69" s="37" t="s">
        <v>40</v>
      </c>
      <c r="D69" s="100"/>
      <c r="E69" s="105" t="s">
        <v>235</v>
      </c>
      <c r="F69" s="111" t="s">
        <v>44</v>
      </c>
      <c r="G69" s="100"/>
      <c r="H69" s="106"/>
    </row>
    <row r="70" spans="2:8" s="34" customFormat="1" ht="25.5">
      <c r="B70" s="36">
        <v>45755</v>
      </c>
      <c r="C70" s="37" t="s">
        <v>40</v>
      </c>
      <c r="D70" s="100"/>
      <c r="E70" s="105" t="s">
        <v>236</v>
      </c>
      <c r="F70" s="111" t="s">
        <v>44</v>
      </c>
      <c r="G70" s="100"/>
      <c r="H70" s="106"/>
    </row>
    <row r="71" spans="2:8" s="34" customFormat="1" ht="25.5">
      <c r="B71" s="36">
        <v>45755</v>
      </c>
      <c r="C71" s="37" t="s">
        <v>40</v>
      </c>
      <c r="D71" s="100"/>
      <c r="E71" s="105" t="s">
        <v>224</v>
      </c>
      <c r="F71" s="111" t="s">
        <v>44</v>
      </c>
      <c r="G71" s="100"/>
      <c r="H71" s="106"/>
    </row>
    <row r="72" spans="2:8" s="34" customFormat="1" ht="25.5">
      <c r="B72" s="36">
        <v>45755</v>
      </c>
      <c r="C72" s="37" t="s">
        <v>40</v>
      </c>
      <c r="D72" s="100"/>
      <c r="E72" s="105" t="s">
        <v>225</v>
      </c>
      <c r="F72" s="111" t="s">
        <v>44</v>
      </c>
      <c r="G72" s="100"/>
      <c r="H72" s="106"/>
    </row>
    <row r="73" spans="2:8" s="34" customFormat="1" ht="25.5">
      <c r="B73" s="36">
        <v>45755</v>
      </c>
      <c r="C73" s="37" t="s">
        <v>40</v>
      </c>
      <c r="D73" s="100"/>
      <c r="E73" s="105" t="s">
        <v>226</v>
      </c>
      <c r="F73" s="111" t="s">
        <v>44</v>
      </c>
      <c r="G73" s="100"/>
      <c r="H73" s="106"/>
    </row>
    <row r="74" spans="2:8" s="34" customFormat="1" ht="25.5">
      <c r="B74" s="36">
        <v>45755</v>
      </c>
      <c r="C74" s="37" t="s">
        <v>136</v>
      </c>
      <c r="D74" s="100"/>
      <c r="E74" s="101" t="s">
        <v>83</v>
      </c>
      <c r="F74" s="111" t="s">
        <v>44</v>
      </c>
      <c r="G74" s="100"/>
      <c r="H74" s="106"/>
    </row>
    <row r="75" spans="2:8" s="34" customFormat="1" ht="38.25">
      <c r="B75" s="36">
        <v>45755</v>
      </c>
      <c r="C75" s="37" t="s">
        <v>136</v>
      </c>
      <c r="D75" s="100"/>
      <c r="E75" s="105" t="s">
        <v>230</v>
      </c>
      <c r="F75" s="111" t="s">
        <v>44</v>
      </c>
      <c r="G75" s="100"/>
      <c r="H75" s="106"/>
    </row>
    <row r="76" spans="2:8" s="34" customFormat="1" ht="25.5">
      <c r="B76" s="36">
        <v>45755</v>
      </c>
      <c r="C76" s="37" t="s">
        <v>110</v>
      </c>
      <c r="D76" s="100"/>
      <c r="E76" s="105" t="s">
        <v>231</v>
      </c>
      <c r="F76" s="111" t="s">
        <v>44</v>
      </c>
      <c r="G76" s="100"/>
      <c r="H76" s="106"/>
    </row>
    <row r="77" spans="2:8" s="34" customFormat="1" ht="25.5">
      <c r="B77" s="36">
        <v>45755</v>
      </c>
      <c r="C77" s="37" t="s">
        <v>110</v>
      </c>
      <c r="D77" s="100"/>
      <c r="E77" s="105" t="s">
        <v>232</v>
      </c>
      <c r="F77" s="111" t="s">
        <v>44</v>
      </c>
      <c r="G77" s="100"/>
      <c r="H77" s="106"/>
    </row>
    <row r="78" spans="2:8" s="34" customFormat="1" ht="25.5">
      <c r="B78" s="36">
        <v>45755</v>
      </c>
      <c r="C78" s="37" t="s">
        <v>110</v>
      </c>
      <c r="D78" s="100"/>
      <c r="E78" s="105" t="s">
        <v>233</v>
      </c>
      <c r="F78" s="111" t="s">
        <v>44</v>
      </c>
      <c r="G78" s="100"/>
      <c r="H78" s="106"/>
    </row>
    <row r="79" spans="2:8" s="34" customFormat="1" ht="25.5">
      <c r="B79" s="36">
        <v>45755</v>
      </c>
      <c r="C79" s="37" t="s">
        <v>40</v>
      </c>
      <c r="D79" s="100"/>
      <c r="E79" s="105" t="s">
        <v>188</v>
      </c>
      <c r="F79" s="111" t="s">
        <v>44</v>
      </c>
      <c r="G79" s="100"/>
      <c r="H79" s="106"/>
    </row>
    <row r="80" spans="2:8" s="34" customFormat="1" ht="25.5">
      <c r="B80" s="36">
        <v>45755</v>
      </c>
      <c r="C80" s="37" t="s">
        <v>40</v>
      </c>
      <c r="D80" s="100"/>
      <c r="E80" s="105" t="s">
        <v>240</v>
      </c>
      <c r="F80" s="111" t="s">
        <v>44</v>
      </c>
      <c r="G80" s="100"/>
      <c r="H80" s="106"/>
    </row>
    <row r="81" spans="2:8" s="34" customFormat="1" ht="25.5">
      <c r="B81" s="36">
        <v>45755</v>
      </c>
      <c r="C81" s="37" t="s">
        <v>40</v>
      </c>
      <c r="D81" s="100"/>
      <c r="E81" s="105" t="s">
        <v>239</v>
      </c>
      <c r="F81" s="111" t="s">
        <v>44</v>
      </c>
      <c r="G81" s="100"/>
      <c r="H81" s="106"/>
    </row>
    <row r="82" spans="2:8" s="34" customFormat="1" ht="25.5">
      <c r="B82" s="36">
        <v>45755</v>
      </c>
      <c r="C82" s="37" t="s">
        <v>40</v>
      </c>
      <c r="D82" s="100"/>
      <c r="E82" s="105" t="s">
        <v>238</v>
      </c>
      <c r="F82" s="111" t="s">
        <v>44</v>
      </c>
      <c r="G82" s="100"/>
      <c r="H82" s="106"/>
    </row>
    <row r="83" spans="2:8" s="34" customFormat="1" ht="25.5">
      <c r="B83" s="36">
        <v>45755</v>
      </c>
      <c r="C83" s="37" t="s">
        <v>40</v>
      </c>
      <c r="D83" s="100"/>
      <c r="E83" s="105" t="s">
        <v>237</v>
      </c>
      <c r="F83" s="111" t="s">
        <v>44</v>
      </c>
      <c r="G83" s="100"/>
      <c r="H83" s="106"/>
    </row>
    <row r="84" spans="2:8" s="34" customFormat="1">
      <c r="B84" s="36"/>
      <c r="C84" s="37"/>
      <c r="D84" s="100"/>
      <c r="E84" s="105"/>
      <c r="F84" s="111"/>
      <c r="G84" s="100"/>
      <c r="H84" s="106"/>
    </row>
    <row r="85" spans="2:8" s="34" customFormat="1">
      <c r="B85" s="165"/>
      <c r="C85" s="166"/>
      <c r="D85" s="100"/>
      <c r="E85" s="105"/>
      <c r="F85" s="167"/>
      <c r="G85" s="100"/>
      <c r="H85" s="106"/>
    </row>
    <row r="86" spans="2:8" s="34" customFormat="1">
      <c r="B86" s="165"/>
      <c r="C86" s="166"/>
      <c r="D86" s="100"/>
      <c r="E86" s="105"/>
      <c r="F86" s="167"/>
      <c r="G86" s="100"/>
      <c r="H86" s="106"/>
    </row>
    <row r="87" spans="2:8" s="34" customFormat="1">
      <c r="B87" s="108"/>
      <c r="C87" s="107"/>
      <c r="D87" s="43"/>
      <c r="E87" s="104"/>
      <c r="F87" s="112"/>
      <c r="G87" s="43"/>
      <c r="H87" s="44"/>
    </row>
  </sheetData>
  <mergeCells count="2">
    <mergeCell ref="C6:E6"/>
    <mergeCell ref="C7:E7"/>
  </mergeCells>
  <phoneticPr fontId="0"/>
  <conditionalFormatting sqref="C42:C50">
    <cfRule type="uniqueValues" dxfId="0" priority="2"/>
  </conditionalFormatting>
  <pageMargins left="0.37" right="0.47" top="0.5" bottom="0.38" header="0.5" footer="0.17"/>
  <pageSetup paperSize="9" orientation="landscape" horizontalDpi="96" verticalDpi="96" r:id="rId1"/>
  <headerFooter alignWithMargins="0">
    <oddFooter>&amp;L&amp;"Tahoma,Regular"&amp;8 02ae-BM/PM/HDCV/FSOFT v1/0&amp;R&amp;"Tahoma,Regular"&amp;10&amp;P/&amp;N</oddFooter>
  </headerFooter>
  <ignoredErrors>
    <ignoredError sqref="C12:C28 C41 C34:C40 C42:C47 C48:C49 C51:C53 C50 C54:C57 C58:C60 C29:C33 C61:C83"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87"/>
  <sheetViews>
    <sheetView showGridLines="0" tabSelected="1" zoomScale="62" zoomScaleNormal="80" workbookViewId="0">
      <selection activeCell="L33" sqref="L33"/>
    </sheetView>
  </sheetViews>
  <sheetFormatPr defaultColWidth="8.875" defaultRowHeight="14.25" outlineLevelRow="1"/>
  <cols>
    <col min="1" max="1" width="15.625" customWidth="1"/>
    <col min="2" max="2" width="18.125" customWidth="1"/>
    <col min="3" max="3" width="42.125" customWidth="1"/>
    <col min="6" max="6" width="23.625" customWidth="1"/>
    <col min="7" max="7" width="18.5" hidden="1" customWidth="1"/>
    <col min="8" max="8" width="17.125" customWidth="1"/>
    <col min="9" max="9" width="9" style="85"/>
    <col min="10" max="10" width="18" style="84" customWidth="1"/>
  </cols>
  <sheetData>
    <row r="1" spans="1:11" s="2" customFormat="1" ht="12.75" customHeight="1">
      <c r="A1" s="57" t="s">
        <v>5</v>
      </c>
      <c r="B1" s="139"/>
      <c r="C1" s="139"/>
      <c r="D1" s="139"/>
      <c r="E1" s="6"/>
      <c r="F1" s="6"/>
      <c r="G1" s="6"/>
      <c r="H1" s="6"/>
      <c r="I1" s="91"/>
      <c r="J1" s="6"/>
      <c r="K1" s="7"/>
    </row>
    <row r="2" spans="1:11" s="2" customFormat="1" ht="11.25" customHeight="1" thickBot="1">
      <c r="A2" s="7"/>
      <c r="B2" s="140"/>
      <c r="C2" s="140"/>
      <c r="D2" s="140"/>
      <c r="E2" s="6"/>
      <c r="F2" s="6"/>
      <c r="G2" s="6"/>
      <c r="H2" s="6"/>
      <c r="I2" s="91"/>
      <c r="J2" s="6"/>
      <c r="K2" s="7"/>
    </row>
    <row r="3" spans="1:11" s="3" customFormat="1" ht="15" customHeight="1">
      <c r="A3" s="58" t="s">
        <v>36</v>
      </c>
      <c r="B3" s="116" t="s">
        <v>42</v>
      </c>
      <c r="C3" s="116"/>
      <c r="D3" s="117"/>
      <c r="E3" s="61"/>
      <c r="F3" s="61"/>
      <c r="G3" s="61"/>
      <c r="H3" s="147"/>
      <c r="I3" s="147"/>
      <c r="J3" s="147"/>
      <c r="K3" s="9"/>
    </row>
    <row r="4" spans="1:11" s="3" customFormat="1" ht="12.75">
      <c r="A4" s="63" t="s">
        <v>37</v>
      </c>
      <c r="B4" s="148" t="s">
        <v>45</v>
      </c>
      <c r="C4" s="149"/>
      <c r="D4" s="150"/>
      <c r="E4" s="61"/>
      <c r="F4" s="61"/>
      <c r="G4" s="61"/>
      <c r="H4" s="147"/>
      <c r="I4" s="147"/>
      <c r="J4" s="147"/>
      <c r="K4" s="9"/>
    </row>
    <row r="5" spans="1:11" s="71" customFormat="1" ht="25.5">
      <c r="A5" s="63" t="s">
        <v>30</v>
      </c>
      <c r="B5" s="142" t="s">
        <v>41</v>
      </c>
      <c r="C5" s="143"/>
      <c r="D5" s="144"/>
      <c r="E5" s="69"/>
      <c r="F5" s="69"/>
      <c r="G5" s="69"/>
      <c r="H5" s="146"/>
      <c r="I5" s="146"/>
      <c r="J5" s="146"/>
      <c r="K5" s="70"/>
    </row>
    <row r="6" spans="1:11" s="3" customFormat="1" ht="15" customHeight="1">
      <c r="A6" s="12" t="s">
        <v>38</v>
      </c>
      <c r="B6" s="80">
        <f>COUNTIF(I12:I42,"Pass")</f>
        <v>11</v>
      </c>
      <c r="C6" s="10" t="s">
        <v>39</v>
      </c>
      <c r="D6" s="13">
        <f>COUNTIF(I10:I752,"Pending")</f>
        <v>0</v>
      </c>
      <c r="E6" s="8"/>
      <c r="F6" s="8"/>
      <c r="G6" s="8"/>
      <c r="H6" s="147"/>
      <c r="I6" s="147"/>
      <c r="J6" s="147"/>
      <c r="K6" s="9"/>
    </row>
    <row r="7" spans="1:11" s="3" customFormat="1" ht="15" customHeight="1" thickBot="1">
      <c r="A7" s="14" t="s">
        <v>3</v>
      </c>
      <c r="B7" s="81">
        <f>COUNTIF(I12:I42,"Fail")</f>
        <v>4</v>
      </c>
      <c r="C7" s="29" t="s">
        <v>28</v>
      </c>
      <c r="D7" s="59">
        <f>COUNTA(A12:A51) -6</f>
        <v>34</v>
      </c>
      <c r="E7" s="62"/>
      <c r="F7" s="62"/>
      <c r="G7" s="62"/>
      <c r="H7" s="147"/>
      <c r="I7" s="147"/>
      <c r="J7" s="147"/>
      <c r="K7" s="9"/>
    </row>
    <row r="8" spans="1:11" s="3" customFormat="1" ht="15" customHeight="1">
      <c r="A8" s="141"/>
      <c r="B8" s="141"/>
      <c r="C8" s="141"/>
      <c r="D8" s="141"/>
      <c r="E8" s="8"/>
      <c r="F8" s="8"/>
      <c r="G8" s="8"/>
      <c r="H8" s="8"/>
      <c r="I8" s="92"/>
      <c r="J8" s="92"/>
      <c r="K8" s="9"/>
    </row>
    <row r="9" spans="1:11" s="73" customFormat="1" ht="12" customHeight="1">
      <c r="A9" s="130" t="s">
        <v>31</v>
      </c>
      <c r="B9" s="154" t="s">
        <v>6</v>
      </c>
      <c r="C9" s="130" t="s">
        <v>16</v>
      </c>
      <c r="D9" s="131" t="s">
        <v>29</v>
      </c>
      <c r="E9" s="132"/>
      <c r="F9" s="132"/>
      <c r="G9" s="133"/>
      <c r="H9" s="151" t="s">
        <v>27</v>
      </c>
      <c r="I9" s="127" t="s">
        <v>7</v>
      </c>
      <c r="J9" s="127" t="s">
        <v>32</v>
      </c>
      <c r="K9" s="72"/>
    </row>
    <row r="10" spans="1:11" s="3" customFormat="1" ht="12" customHeight="1">
      <c r="A10" s="127"/>
      <c r="B10" s="155"/>
      <c r="C10" s="127"/>
      <c r="D10" s="134"/>
      <c r="E10" s="135"/>
      <c r="F10" s="135"/>
      <c r="G10" s="136"/>
      <c r="H10" s="134"/>
      <c r="I10" s="127"/>
      <c r="J10" s="127"/>
      <c r="K10" s="9"/>
    </row>
    <row r="11" spans="1:11" s="74" customFormat="1" ht="15">
      <c r="A11" s="152"/>
      <c r="B11" s="152"/>
      <c r="C11" s="152"/>
      <c r="D11" s="152"/>
      <c r="E11" s="152"/>
      <c r="F11" s="152"/>
      <c r="G11" s="152"/>
      <c r="H11" s="152"/>
      <c r="I11" s="152"/>
      <c r="J11" s="153"/>
    </row>
    <row r="12" spans="1:11" s="4" customFormat="1" ht="12.75">
      <c r="A12" s="137" t="s">
        <v>46</v>
      </c>
      <c r="B12" s="138"/>
      <c r="C12" s="138"/>
      <c r="D12" s="138"/>
      <c r="E12" s="138"/>
      <c r="F12" s="138"/>
      <c r="G12" s="138"/>
      <c r="H12" s="138"/>
      <c r="I12" s="138"/>
      <c r="J12" s="145"/>
    </row>
    <row r="13" spans="1:11" s="4" customFormat="1" ht="350.1" customHeight="1" outlineLevel="1">
      <c r="A13" s="78" t="s">
        <v>0</v>
      </c>
      <c r="B13" s="82" t="s">
        <v>47</v>
      </c>
      <c r="C13" s="77" t="s">
        <v>215</v>
      </c>
      <c r="D13" s="118"/>
      <c r="E13" s="119"/>
      <c r="F13" s="119"/>
      <c r="G13" s="76"/>
      <c r="H13" s="163">
        <v>45755</v>
      </c>
      <c r="I13" s="77" t="s">
        <v>38</v>
      </c>
      <c r="J13" s="164"/>
    </row>
    <row r="14" spans="1:11" s="4" customFormat="1" ht="150" customHeight="1" outlineLevel="1">
      <c r="A14" s="78" t="s">
        <v>1</v>
      </c>
      <c r="B14" s="82" t="s">
        <v>200</v>
      </c>
      <c r="C14" s="77" t="s">
        <v>214</v>
      </c>
      <c r="D14" s="118"/>
      <c r="E14" s="119"/>
      <c r="F14" s="119"/>
      <c r="G14" s="76"/>
      <c r="H14" s="163">
        <v>45755</v>
      </c>
      <c r="I14" s="77" t="s">
        <v>38</v>
      </c>
      <c r="J14" s="75"/>
    </row>
    <row r="15" spans="1:11" s="4" customFormat="1" ht="200.1" customHeight="1" outlineLevel="1">
      <c r="A15" s="78" t="s">
        <v>2</v>
      </c>
      <c r="B15" s="82" t="s">
        <v>197</v>
      </c>
      <c r="C15" s="77" t="s">
        <v>213</v>
      </c>
      <c r="D15" s="118"/>
      <c r="E15" s="119"/>
      <c r="F15" s="119"/>
      <c r="G15" s="76"/>
      <c r="H15" s="163">
        <v>45755</v>
      </c>
      <c r="I15" s="77" t="s">
        <v>3</v>
      </c>
      <c r="J15" s="75" t="s">
        <v>201</v>
      </c>
    </row>
    <row r="16" spans="1:11" s="4" customFormat="1" ht="150" customHeight="1" outlineLevel="1">
      <c r="A16" s="78" t="s">
        <v>50</v>
      </c>
      <c r="B16" s="82" t="s">
        <v>80</v>
      </c>
      <c r="C16" s="77" t="s">
        <v>212</v>
      </c>
      <c r="D16" s="118"/>
      <c r="E16" s="119"/>
      <c r="F16" s="119"/>
      <c r="G16" s="76"/>
      <c r="H16" s="163">
        <v>45755</v>
      </c>
      <c r="I16" s="77" t="s">
        <v>38</v>
      </c>
      <c r="J16" s="75"/>
    </row>
    <row r="17" spans="1:10" s="4" customFormat="1" ht="150" customHeight="1" outlineLevel="1">
      <c r="A17" s="78" t="s">
        <v>53</v>
      </c>
      <c r="B17" s="82" t="s">
        <v>81</v>
      </c>
      <c r="C17" s="77" t="s">
        <v>211</v>
      </c>
      <c r="D17" s="118"/>
      <c r="E17" s="119"/>
      <c r="F17" s="119"/>
      <c r="G17" s="76"/>
      <c r="H17" s="163">
        <v>45755</v>
      </c>
      <c r="I17" s="77" t="s">
        <v>38</v>
      </c>
      <c r="J17" s="75"/>
    </row>
    <row r="18" spans="1:10" s="4" customFormat="1" ht="200.1" customHeight="1" outlineLevel="1">
      <c r="A18" s="78" t="s">
        <v>54</v>
      </c>
      <c r="B18" s="93" t="s">
        <v>202</v>
      </c>
      <c r="C18" s="87" t="s">
        <v>210</v>
      </c>
      <c r="D18" s="118"/>
      <c r="E18" s="119"/>
      <c r="F18" s="119"/>
      <c r="G18" s="76"/>
      <c r="H18" s="163">
        <v>45755</v>
      </c>
      <c r="I18" s="77" t="s">
        <v>3</v>
      </c>
      <c r="J18" s="75" t="s">
        <v>201</v>
      </c>
    </row>
    <row r="19" spans="1:10" s="4" customFormat="1" ht="150" customHeight="1" outlineLevel="1">
      <c r="A19" s="78" t="s">
        <v>56</v>
      </c>
      <c r="B19" s="86" t="s">
        <v>186</v>
      </c>
      <c r="C19" s="87" t="s">
        <v>209</v>
      </c>
      <c r="D19" s="118"/>
      <c r="E19" s="119"/>
      <c r="F19" s="119"/>
      <c r="G19" s="76"/>
      <c r="H19" s="163">
        <v>45755</v>
      </c>
      <c r="I19" s="77" t="s">
        <v>38</v>
      </c>
      <c r="J19" s="75" t="s">
        <v>187</v>
      </c>
    </row>
    <row r="20" spans="1:10" s="4" customFormat="1" ht="200.1" customHeight="1" outlineLevel="1">
      <c r="A20" s="78" t="s">
        <v>70</v>
      </c>
      <c r="B20" s="86" t="s">
        <v>204</v>
      </c>
      <c r="C20" s="77" t="s">
        <v>207</v>
      </c>
      <c r="D20" s="118"/>
      <c r="E20" s="119"/>
      <c r="F20" s="119"/>
      <c r="G20" s="76"/>
      <c r="H20" s="163">
        <v>45755</v>
      </c>
      <c r="I20" s="77" t="s">
        <v>3</v>
      </c>
      <c r="J20" s="75" t="s">
        <v>203</v>
      </c>
    </row>
    <row r="21" spans="1:10" s="4" customFormat="1" ht="200.1" customHeight="1" outlineLevel="1">
      <c r="A21" s="78" t="s">
        <v>84</v>
      </c>
      <c r="B21" s="86" t="s">
        <v>205</v>
      </c>
      <c r="C21" s="77" t="s">
        <v>206</v>
      </c>
      <c r="D21" s="118"/>
      <c r="E21" s="119"/>
      <c r="F21" s="119"/>
      <c r="G21" s="76"/>
      <c r="H21" s="163">
        <v>45755</v>
      </c>
      <c r="I21" s="77" t="s">
        <v>3</v>
      </c>
      <c r="J21" s="75" t="s">
        <v>203</v>
      </c>
    </row>
    <row r="22" spans="1:10" s="4" customFormat="1" ht="150" customHeight="1" outlineLevel="1">
      <c r="A22" s="78" t="s">
        <v>85</v>
      </c>
      <c r="B22" s="86" t="s">
        <v>198</v>
      </c>
      <c r="C22" s="87" t="s">
        <v>208</v>
      </c>
      <c r="D22" s="118"/>
      <c r="E22" s="119"/>
      <c r="F22" s="119"/>
      <c r="G22" s="76"/>
      <c r="H22" s="163">
        <v>45755</v>
      </c>
      <c r="I22" s="77" t="s">
        <v>38</v>
      </c>
      <c r="J22" s="75" t="s">
        <v>199</v>
      </c>
    </row>
    <row r="23" spans="1:10" s="4" customFormat="1" ht="12.75" outlineLevel="1">
      <c r="A23" s="137" t="s">
        <v>48</v>
      </c>
      <c r="B23" s="138"/>
      <c r="C23" s="138"/>
      <c r="D23" s="88"/>
      <c r="E23" s="88"/>
      <c r="F23" s="88"/>
      <c r="G23" s="88"/>
      <c r="H23" s="88"/>
      <c r="I23" s="88"/>
      <c r="J23" s="89"/>
    </row>
    <row r="24" spans="1:10" s="4" customFormat="1" ht="150" customHeight="1" outlineLevel="1">
      <c r="A24" s="94" t="s">
        <v>0</v>
      </c>
      <c r="B24" s="86" t="s">
        <v>60</v>
      </c>
      <c r="C24" s="87" t="s">
        <v>69</v>
      </c>
      <c r="D24" s="128"/>
      <c r="E24" s="129"/>
      <c r="F24" s="129"/>
      <c r="G24" s="95"/>
      <c r="H24" s="96"/>
      <c r="I24" s="87"/>
      <c r="J24" s="97"/>
    </row>
    <row r="25" spans="1:10" s="4" customFormat="1" ht="150" customHeight="1" outlineLevel="1">
      <c r="A25" s="94" t="s">
        <v>1</v>
      </c>
      <c r="B25" s="86" t="s">
        <v>190</v>
      </c>
      <c r="C25" s="87" t="s">
        <v>191</v>
      </c>
      <c r="D25" s="128"/>
      <c r="E25" s="129"/>
      <c r="F25" s="129"/>
      <c r="G25" s="95"/>
      <c r="H25" s="162">
        <v>45755</v>
      </c>
      <c r="I25" s="87" t="s">
        <v>38</v>
      </c>
      <c r="J25" s="97" t="s">
        <v>192</v>
      </c>
    </row>
    <row r="26" spans="1:10" s="4" customFormat="1" ht="150" customHeight="1" outlineLevel="1">
      <c r="A26" s="94" t="s">
        <v>2</v>
      </c>
      <c r="B26" s="86" t="s">
        <v>71</v>
      </c>
      <c r="C26" s="87" t="s">
        <v>72</v>
      </c>
      <c r="D26" s="125"/>
      <c r="E26" s="126"/>
      <c r="F26" s="126"/>
      <c r="G26" s="95"/>
      <c r="H26" s="96"/>
      <c r="I26" s="87"/>
      <c r="J26" s="97"/>
    </row>
    <row r="27" spans="1:10" s="4" customFormat="1" ht="150" customHeight="1" outlineLevel="1">
      <c r="A27" s="94" t="s">
        <v>50</v>
      </c>
      <c r="B27" s="86" t="s">
        <v>193</v>
      </c>
      <c r="C27" s="87" t="s">
        <v>195</v>
      </c>
      <c r="D27" s="120"/>
      <c r="E27" s="121"/>
      <c r="F27" s="122"/>
      <c r="G27" s="95"/>
      <c r="H27" s="162">
        <v>45755</v>
      </c>
      <c r="I27" s="87" t="s">
        <v>38</v>
      </c>
      <c r="J27" s="97" t="s">
        <v>194</v>
      </c>
    </row>
    <row r="28" spans="1:10" s="4" customFormat="1" ht="150" customHeight="1" outlineLevel="1">
      <c r="A28" s="94" t="s">
        <v>53</v>
      </c>
      <c r="B28" s="86" t="s">
        <v>82</v>
      </c>
      <c r="C28" s="87" t="s">
        <v>189</v>
      </c>
      <c r="D28" s="120"/>
      <c r="E28" s="121"/>
      <c r="F28" s="122"/>
      <c r="G28" s="95"/>
      <c r="H28" s="96"/>
      <c r="I28" s="87"/>
      <c r="J28" s="97"/>
    </row>
    <row r="29" spans="1:10" s="4" customFormat="1" ht="150" customHeight="1" outlineLevel="1">
      <c r="A29" s="94" t="s">
        <v>54</v>
      </c>
      <c r="B29" s="86" t="s">
        <v>49</v>
      </c>
      <c r="C29" s="87" t="s">
        <v>52</v>
      </c>
      <c r="D29" s="120"/>
      <c r="E29" s="121"/>
      <c r="F29" s="122"/>
      <c r="G29" s="95"/>
      <c r="H29" s="96"/>
      <c r="I29" s="87"/>
      <c r="J29" s="97"/>
    </row>
    <row r="30" spans="1:10" s="4" customFormat="1" ht="150" customHeight="1" outlineLevel="1">
      <c r="A30" s="94" t="s">
        <v>56</v>
      </c>
      <c r="B30" s="86" t="s">
        <v>73</v>
      </c>
      <c r="C30" s="87" t="s">
        <v>74</v>
      </c>
      <c r="D30" s="120"/>
      <c r="E30" s="121"/>
      <c r="F30" s="122"/>
      <c r="G30" s="95"/>
      <c r="H30" s="162">
        <v>45755</v>
      </c>
      <c r="I30" s="87" t="s">
        <v>38</v>
      </c>
      <c r="J30" s="97" t="s">
        <v>196</v>
      </c>
    </row>
    <row r="31" spans="1:10" s="4" customFormat="1" ht="150" customHeight="1" outlineLevel="1">
      <c r="A31" s="94" t="s">
        <v>70</v>
      </c>
      <c r="B31" s="86" t="s">
        <v>59</v>
      </c>
      <c r="C31" s="87" t="s">
        <v>55</v>
      </c>
      <c r="D31" s="120"/>
      <c r="E31" s="121"/>
      <c r="F31" s="122"/>
      <c r="G31" s="95"/>
      <c r="H31" s="96"/>
      <c r="I31" s="87"/>
      <c r="J31" s="97"/>
    </row>
    <row r="32" spans="1:10" s="4" customFormat="1" ht="150" customHeight="1" outlineLevel="1">
      <c r="A32" s="94" t="s">
        <v>84</v>
      </c>
      <c r="B32" s="86" t="s">
        <v>51</v>
      </c>
      <c r="C32" s="87" t="s">
        <v>75</v>
      </c>
      <c r="D32" s="120"/>
      <c r="E32" s="121"/>
      <c r="F32" s="122"/>
      <c r="G32" s="95"/>
      <c r="H32" s="96"/>
      <c r="I32" s="87"/>
      <c r="J32" s="97"/>
    </row>
    <row r="33" spans="1:10" s="4" customFormat="1" ht="150" customHeight="1" outlineLevel="1">
      <c r="A33" s="94" t="s">
        <v>85</v>
      </c>
      <c r="B33" s="86" t="s">
        <v>58</v>
      </c>
      <c r="C33" s="87" t="s">
        <v>185</v>
      </c>
      <c r="D33" s="118"/>
      <c r="E33" s="119"/>
      <c r="F33" s="161"/>
      <c r="G33" s="95"/>
      <c r="H33" s="162">
        <v>45755</v>
      </c>
      <c r="I33" s="87" t="s">
        <v>38</v>
      </c>
      <c r="J33" s="97" t="s">
        <v>184</v>
      </c>
    </row>
    <row r="34" spans="1:10" s="4" customFormat="1" ht="150" customHeight="1" outlineLevel="1">
      <c r="A34" s="94" t="s">
        <v>86</v>
      </c>
      <c r="B34" s="86" t="s">
        <v>57</v>
      </c>
      <c r="C34" s="87" t="s">
        <v>216</v>
      </c>
      <c r="D34" s="158"/>
      <c r="E34" s="159"/>
      <c r="F34" s="160"/>
      <c r="G34" s="95"/>
      <c r="H34" s="162">
        <v>45755</v>
      </c>
      <c r="I34" s="87" t="s">
        <v>38</v>
      </c>
      <c r="J34" s="97"/>
    </row>
    <row r="35" spans="1:10" s="4" customFormat="1" ht="12.75" outlineLevel="1">
      <c r="A35" s="137" t="s">
        <v>76</v>
      </c>
      <c r="B35" s="138"/>
      <c r="C35" s="138"/>
      <c r="D35" s="88"/>
      <c r="E35" s="88"/>
      <c r="F35" s="88"/>
      <c r="G35" s="88"/>
      <c r="H35" s="88"/>
      <c r="I35" s="88"/>
      <c r="J35" s="89"/>
    </row>
    <row r="36" spans="1:10" s="4" customFormat="1" ht="57" customHeight="1" outlineLevel="1">
      <c r="A36" s="78" t="s">
        <v>0</v>
      </c>
      <c r="B36" s="93" t="s">
        <v>78</v>
      </c>
      <c r="C36" s="77" t="s">
        <v>79</v>
      </c>
      <c r="D36" s="125"/>
      <c r="E36" s="126"/>
      <c r="F36" s="126"/>
      <c r="G36" s="76"/>
      <c r="H36" s="83"/>
      <c r="I36" s="77"/>
      <c r="J36" s="75"/>
    </row>
    <row r="37" spans="1:10" s="4" customFormat="1" ht="12.75" outlineLevel="1">
      <c r="A37" s="123" t="s">
        <v>77</v>
      </c>
      <c r="B37" s="124"/>
      <c r="C37" s="124"/>
      <c r="D37" s="98"/>
      <c r="E37" s="98"/>
      <c r="F37" s="98"/>
      <c r="G37" s="98"/>
      <c r="H37" s="98"/>
      <c r="I37" s="98"/>
      <c r="J37" s="99"/>
    </row>
    <row r="38" spans="1:10" s="4" customFormat="1" ht="116.25" customHeight="1" outlineLevel="1">
      <c r="A38" s="78" t="s">
        <v>0</v>
      </c>
      <c r="B38" s="93" t="s">
        <v>117</v>
      </c>
      <c r="C38" s="77" t="s">
        <v>120</v>
      </c>
      <c r="D38" s="125"/>
      <c r="E38" s="126"/>
      <c r="F38" s="126"/>
      <c r="G38" s="76"/>
      <c r="H38" s="83"/>
      <c r="I38" s="77"/>
      <c r="J38" s="75"/>
    </row>
    <row r="39" spans="1:10" s="4" customFormat="1" ht="67.5" customHeight="1" outlineLevel="1">
      <c r="A39" s="78" t="s">
        <v>1</v>
      </c>
      <c r="B39" s="82" t="s">
        <v>118</v>
      </c>
      <c r="C39" s="77" t="s">
        <v>122</v>
      </c>
      <c r="D39" s="125"/>
      <c r="E39" s="126"/>
      <c r="F39" s="126"/>
      <c r="G39" s="76"/>
      <c r="H39" s="83"/>
      <c r="I39" s="77"/>
      <c r="J39" s="75"/>
    </row>
    <row r="40" spans="1:10" s="4" customFormat="1" ht="81" customHeight="1" outlineLevel="1">
      <c r="A40" s="78" t="s">
        <v>2</v>
      </c>
      <c r="B40" s="93" t="s">
        <v>119</v>
      </c>
      <c r="C40" s="77" t="s">
        <v>121</v>
      </c>
      <c r="D40" s="125"/>
      <c r="E40" s="126"/>
      <c r="F40" s="126"/>
      <c r="G40" s="76"/>
      <c r="H40" s="83"/>
      <c r="I40" s="77"/>
      <c r="J40" s="75"/>
    </row>
    <row r="41" spans="1:10" s="4" customFormat="1" ht="93" customHeight="1" outlineLevel="1">
      <c r="A41" s="78" t="s">
        <v>50</v>
      </c>
      <c r="B41" s="93" t="s">
        <v>123</v>
      </c>
      <c r="C41" s="77" t="s">
        <v>124</v>
      </c>
      <c r="D41" s="125"/>
      <c r="E41" s="126"/>
      <c r="F41" s="126"/>
      <c r="G41" s="76"/>
      <c r="H41" s="83"/>
      <c r="I41" s="77"/>
      <c r="J41" s="75"/>
    </row>
    <row r="42" spans="1:10" s="4" customFormat="1" ht="63.75" customHeight="1" outlineLevel="1">
      <c r="A42" s="78" t="s">
        <v>53</v>
      </c>
      <c r="B42" s="93" t="s">
        <v>125</v>
      </c>
      <c r="C42" s="77" t="s">
        <v>126</v>
      </c>
      <c r="D42" s="125"/>
      <c r="E42" s="126"/>
      <c r="F42" s="126"/>
      <c r="G42" s="76"/>
      <c r="H42" s="83"/>
      <c r="I42" s="77"/>
      <c r="J42" s="75"/>
    </row>
    <row r="43" spans="1:10" s="4" customFormat="1" ht="12.75" outlineLevel="1">
      <c r="A43" s="123" t="s">
        <v>95</v>
      </c>
      <c r="B43" s="124"/>
      <c r="C43" s="124"/>
      <c r="D43" s="98"/>
      <c r="E43" s="98"/>
      <c r="F43" s="98"/>
      <c r="G43" s="98"/>
      <c r="H43" s="98"/>
      <c r="I43" s="98"/>
      <c r="J43" s="99"/>
    </row>
    <row r="44" spans="1:10" s="4" customFormat="1" ht="78.75" customHeight="1" outlineLevel="1">
      <c r="A44" s="78" t="s">
        <v>0</v>
      </c>
      <c r="B44" s="93" t="s">
        <v>96</v>
      </c>
      <c r="C44" s="77" t="s">
        <v>102</v>
      </c>
      <c r="D44" s="125"/>
      <c r="E44" s="126"/>
      <c r="F44" s="126"/>
      <c r="G44" s="76"/>
      <c r="H44" s="83"/>
      <c r="I44" s="77"/>
      <c r="J44" s="75"/>
    </row>
    <row r="45" spans="1:10" s="4" customFormat="1" ht="79.5" customHeight="1" outlineLevel="1">
      <c r="A45" s="78" t="s">
        <v>1</v>
      </c>
      <c r="B45" s="93" t="s">
        <v>97</v>
      </c>
      <c r="C45" s="77" t="s">
        <v>103</v>
      </c>
      <c r="D45" s="125"/>
      <c r="E45" s="126"/>
      <c r="F45" s="126"/>
      <c r="G45" s="76"/>
      <c r="H45" s="83"/>
      <c r="I45" s="77"/>
      <c r="J45" s="75"/>
    </row>
    <row r="46" spans="1:10" s="4" customFormat="1" ht="79.5" customHeight="1" outlineLevel="1">
      <c r="A46" s="78" t="s">
        <v>2</v>
      </c>
      <c r="B46" s="93" t="s">
        <v>100</v>
      </c>
      <c r="C46" s="77" t="s">
        <v>104</v>
      </c>
      <c r="D46" s="125"/>
      <c r="E46" s="126"/>
      <c r="F46" s="126"/>
      <c r="G46" s="76"/>
      <c r="H46" s="83"/>
      <c r="I46" s="77"/>
      <c r="J46" s="75"/>
    </row>
    <row r="47" spans="1:10" s="4" customFormat="1" ht="79.5" customHeight="1" outlineLevel="1">
      <c r="A47" s="78" t="s">
        <v>50</v>
      </c>
      <c r="B47" s="93" t="s">
        <v>101</v>
      </c>
      <c r="C47" s="77" t="s">
        <v>105</v>
      </c>
      <c r="D47" s="125"/>
      <c r="E47" s="126"/>
      <c r="F47" s="126"/>
      <c r="G47" s="76"/>
      <c r="H47" s="83"/>
      <c r="I47" s="77"/>
      <c r="J47" s="75"/>
    </row>
    <row r="48" spans="1:10" s="4" customFormat="1" ht="91.5" customHeight="1" outlineLevel="1">
      <c r="A48" s="78" t="s">
        <v>53</v>
      </c>
      <c r="B48" s="93" t="s">
        <v>106</v>
      </c>
      <c r="C48" s="77" t="s">
        <v>107</v>
      </c>
      <c r="D48" s="125"/>
      <c r="E48" s="126"/>
      <c r="F48" s="126"/>
      <c r="G48" s="76"/>
      <c r="H48" s="83"/>
      <c r="I48" s="77"/>
      <c r="J48" s="75"/>
    </row>
    <row r="49" spans="1:10" s="4" customFormat="1" ht="67.5" customHeight="1" outlineLevel="1">
      <c r="A49" s="78" t="s">
        <v>54</v>
      </c>
      <c r="B49" s="93" t="s">
        <v>98</v>
      </c>
      <c r="C49" s="77" t="s">
        <v>99</v>
      </c>
      <c r="D49" s="125"/>
      <c r="E49" s="126"/>
      <c r="F49" s="126"/>
      <c r="G49" s="76"/>
      <c r="H49" s="83"/>
      <c r="I49" s="77"/>
      <c r="J49" s="75"/>
    </row>
    <row r="50" spans="1:10" s="4" customFormat="1" ht="12.75" outlineLevel="1">
      <c r="A50" s="123" t="s">
        <v>108</v>
      </c>
      <c r="B50" s="124"/>
      <c r="C50" s="124"/>
      <c r="D50" s="98"/>
      <c r="E50" s="98"/>
      <c r="F50" s="98"/>
      <c r="G50" s="98"/>
      <c r="H50" s="98"/>
      <c r="I50" s="98"/>
      <c r="J50" s="99"/>
    </row>
    <row r="51" spans="1:10" s="4" customFormat="1" ht="47.25" customHeight="1" outlineLevel="1">
      <c r="A51" s="78" t="s">
        <v>0</v>
      </c>
      <c r="B51" s="93" t="s">
        <v>137</v>
      </c>
      <c r="C51" s="77" t="s">
        <v>109</v>
      </c>
      <c r="D51" s="125"/>
      <c r="E51" s="126"/>
      <c r="F51" s="126"/>
      <c r="G51" s="76"/>
      <c r="H51" s="83"/>
      <c r="I51" s="77"/>
      <c r="J51" s="75"/>
    </row>
    <row r="52" spans="1:10" s="4" customFormat="1" ht="12.75" outlineLevel="1">
      <c r="A52" s="123"/>
      <c r="B52" s="124"/>
      <c r="C52" s="124"/>
      <c r="D52" s="98"/>
      <c r="E52" s="98"/>
      <c r="F52" s="98"/>
      <c r="G52" s="98"/>
      <c r="H52" s="98"/>
      <c r="I52" s="98"/>
      <c r="J52" s="99"/>
    </row>
    <row r="53" spans="1:10" s="4" customFormat="1" ht="63.75" customHeight="1" outlineLevel="1">
      <c r="A53" s="78"/>
      <c r="B53" s="93"/>
      <c r="C53" s="77"/>
      <c r="D53" s="125"/>
      <c r="E53" s="126"/>
      <c r="F53" s="126"/>
      <c r="G53" s="76"/>
      <c r="H53" s="83"/>
      <c r="I53" s="77"/>
      <c r="J53" s="75"/>
    </row>
    <row r="54" spans="1:10" s="4" customFormat="1" ht="12.75" outlineLevel="1">
      <c r="A54" s="123"/>
      <c r="B54" s="124"/>
      <c r="C54" s="124"/>
      <c r="D54" s="98"/>
      <c r="E54" s="98"/>
      <c r="F54" s="98"/>
      <c r="G54" s="98"/>
      <c r="H54" s="98"/>
      <c r="I54" s="98"/>
      <c r="J54" s="99"/>
    </row>
    <row r="55" spans="1:10" s="4" customFormat="1" ht="63.75" customHeight="1" outlineLevel="1">
      <c r="A55" s="78"/>
      <c r="B55" s="93"/>
      <c r="C55" s="77"/>
      <c r="D55" s="125"/>
      <c r="E55" s="126"/>
      <c r="F55" s="126"/>
      <c r="G55" s="76"/>
      <c r="H55" s="83"/>
      <c r="I55" s="77"/>
      <c r="J55" s="75"/>
    </row>
    <row r="56" spans="1:10" ht="12" customHeight="1">
      <c r="I56"/>
      <c r="J56"/>
    </row>
    <row r="57" spans="1:10" ht="12" customHeight="1">
      <c r="I57"/>
      <c r="J57"/>
    </row>
    <row r="58" spans="1:10" ht="12" customHeight="1">
      <c r="I58"/>
      <c r="J58"/>
    </row>
    <row r="59" spans="1:10" ht="12" customHeight="1">
      <c r="I59"/>
      <c r="J59"/>
    </row>
    <row r="60" spans="1:10" ht="12" customHeight="1">
      <c r="I60"/>
      <c r="J60"/>
    </row>
    <row r="61" spans="1:10" ht="12" customHeight="1">
      <c r="I61"/>
      <c r="J61"/>
    </row>
    <row r="62" spans="1:10" ht="12" customHeight="1">
      <c r="I62"/>
      <c r="J62"/>
    </row>
    <row r="63" spans="1:10" ht="12" customHeight="1">
      <c r="I63"/>
      <c r="J63"/>
    </row>
    <row r="64" spans="1:10" ht="12" customHeight="1">
      <c r="I64"/>
      <c r="J64"/>
    </row>
    <row r="65" spans="9:10" ht="12" customHeight="1">
      <c r="I65"/>
      <c r="J65"/>
    </row>
    <row r="66" spans="9:10" ht="12" customHeight="1">
      <c r="I66"/>
      <c r="J66"/>
    </row>
    <row r="67" spans="9:10" ht="12" customHeight="1">
      <c r="I67"/>
      <c r="J67"/>
    </row>
    <row r="68" spans="9:10" ht="12" customHeight="1">
      <c r="I68"/>
      <c r="J68"/>
    </row>
    <row r="69" spans="9:10" ht="12" customHeight="1">
      <c r="I69"/>
      <c r="J69"/>
    </row>
    <row r="70" spans="9:10" ht="12" customHeight="1">
      <c r="I70"/>
      <c r="J70"/>
    </row>
    <row r="71" spans="9:10" ht="12" customHeight="1">
      <c r="I71"/>
      <c r="J71"/>
    </row>
    <row r="72" spans="9:10">
      <c r="I72" s="19"/>
      <c r="J72"/>
    </row>
    <row r="73" spans="9:10">
      <c r="I73" s="19"/>
      <c r="J73"/>
    </row>
    <row r="74" spans="9:10">
      <c r="I74" s="19"/>
      <c r="J74"/>
    </row>
    <row r="75" spans="9:10">
      <c r="I75" s="19"/>
      <c r="J75"/>
    </row>
    <row r="76" spans="9:10">
      <c r="I76" s="19"/>
      <c r="J76"/>
    </row>
    <row r="77" spans="9:10">
      <c r="I77" s="19"/>
      <c r="J77"/>
    </row>
    <row r="78" spans="9:10">
      <c r="I78" s="19"/>
      <c r="J78"/>
    </row>
    <row r="79" spans="9:10">
      <c r="I79" s="19"/>
      <c r="J79"/>
    </row>
    <row r="80" spans="9:10">
      <c r="I80" s="19"/>
      <c r="J80"/>
    </row>
    <row r="81" spans="9:10">
      <c r="I81" s="19"/>
      <c r="J81"/>
    </row>
    <row r="82" spans="9:10">
      <c r="I82" s="19"/>
      <c r="J82"/>
    </row>
    <row r="83" spans="9:10">
      <c r="I83" s="19"/>
      <c r="J83"/>
    </row>
    <row r="84" spans="9:10">
      <c r="I84" s="19"/>
      <c r="J84"/>
    </row>
    <row r="85" spans="9:10">
      <c r="I85" s="19"/>
      <c r="J85"/>
    </row>
    <row r="86" spans="9:10">
      <c r="I86" s="19"/>
      <c r="J86"/>
    </row>
    <row r="87" spans="9:10">
      <c r="I87" s="19"/>
      <c r="J87"/>
    </row>
  </sheetData>
  <mergeCells count="62">
    <mergeCell ref="D28:F28"/>
    <mergeCell ref="D29:F29"/>
    <mergeCell ref="D30:F30"/>
    <mergeCell ref="D31:F31"/>
    <mergeCell ref="D32:F32"/>
    <mergeCell ref="D33:F33"/>
    <mergeCell ref="D34:F34"/>
    <mergeCell ref="D38:F38"/>
    <mergeCell ref="D39:F39"/>
    <mergeCell ref="D40:F40"/>
    <mergeCell ref="D42:F42"/>
    <mergeCell ref="D41:F41"/>
    <mergeCell ref="A52:C52"/>
    <mergeCell ref="D53:F53"/>
    <mergeCell ref="A54:C54"/>
    <mergeCell ref="D55:F55"/>
    <mergeCell ref="D44:F44"/>
    <mergeCell ref="A50:C50"/>
    <mergeCell ref="D51:F51"/>
    <mergeCell ref="D49:F49"/>
    <mergeCell ref="A43:C43"/>
    <mergeCell ref="D45:F45"/>
    <mergeCell ref="D47:F47"/>
    <mergeCell ref="D46:F46"/>
    <mergeCell ref="D48:F48"/>
    <mergeCell ref="B1:D2"/>
    <mergeCell ref="A8:D8"/>
    <mergeCell ref="B5:D5"/>
    <mergeCell ref="A12:J12"/>
    <mergeCell ref="H5:J5"/>
    <mergeCell ref="H6:J6"/>
    <mergeCell ref="H7:J7"/>
    <mergeCell ref="B3:D3"/>
    <mergeCell ref="H4:J4"/>
    <mergeCell ref="J9:J10"/>
    <mergeCell ref="H3:J3"/>
    <mergeCell ref="B4:D4"/>
    <mergeCell ref="H9:H10"/>
    <mergeCell ref="A11:J11"/>
    <mergeCell ref="A9:A10"/>
    <mergeCell ref="B9:B10"/>
    <mergeCell ref="I9:I10"/>
    <mergeCell ref="A37:C37"/>
    <mergeCell ref="D24:F24"/>
    <mergeCell ref="D13:F13"/>
    <mergeCell ref="C9:C10"/>
    <mergeCell ref="D9:G10"/>
    <mergeCell ref="A23:C23"/>
    <mergeCell ref="D25:F25"/>
    <mergeCell ref="D26:F26"/>
    <mergeCell ref="D27:F27"/>
    <mergeCell ref="A35:C35"/>
    <mergeCell ref="D36:F36"/>
    <mergeCell ref="D21:F21"/>
    <mergeCell ref="D20:F20"/>
    <mergeCell ref="D18:F18"/>
    <mergeCell ref="D22:F22"/>
    <mergeCell ref="D19:F19"/>
    <mergeCell ref="D14:F14"/>
    <mergeCell ref="D16:F16"/>
    <mergeCell ref="D15:F15"/>
    <mergeCell ref="D17:F17"/>
  </mergeCells>
  <phoneticPr fontId="18" type="noConversion"/>
  <pageMargins left="0.75" right="0.75" top="1" bottom="1" header="0.5" footer="0.5"/>
  <pageSetup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5C5E9-2A4C-42AB-BB4C-3FA17441B1A7}">
  <sheetPr>
    <outlinePr summaryBelow="0" summaryRight="0"/>
  </sheetPr>
  <dimension ref="A1:K68"/>
  <sheetViews>
    <sheetView topLeftCell="A14" zoomScale="82" workbookViewId="0">
      <selection activeCell="C17" sqref="C17"/>
    </sheetView>
  </sheetViews>
  <sheetFormatPr defaultColWidth="8.875" defaultRowHeight="14.25" outlineLevelRow="1"/>
  <cols>
    <col min="1" max="1" width="15.625" customWidth="1"/>
    <col min="2" max="2" width="18.125" customWidth="1"/>
    <col min="3" max="3" width="42.125" customWidth="1"/>
    <col min="6" max="6" width="23.625" customWidth="1"/>
    <col min="7" max="7" width="18.5" hidden="1" customWidth="1"/>
    <col min="8" max="8" width="17.125" customWidth="1"/>
    <col min="9" max="9" width="8.875" style="85"/>
    <col min="10" max="10" width="18" style="84" customWidth="1"/>
  </cols>
  <sheetData>
    <row r="1" spans="1:11" s="2" customFormat="1" ht="12.75" customHeight="1">
      <c r="A1" s="57" t="s">
        <v>5</v>
      </c>
      <c r="B1" s="139"/>
      <c r="C1" s="139"/>
      <c r="D1" s="139"/>
      <c r="E1" s="6"/>
      <c r="F1" s="6"/>
      <c r="G1" s="6"/>
      <c r="H1" s="6"/>
      <c r="I1" s="91"/>
      <c r="J1" s="6"/>
      <c r="K1" s="7"/>
    </row>
    <row r="2" spans="1:11" s="2" customFormat="1" ht="11.25" customHeight="1" thickBot="1">
      <c r="A2" s="7"/>
      <c r="B2" s="140"/>
      <c r="C2" s="140"/>
      <c r="D2" s="140"/>
      <c r="E2" s="6"/>
      <c r="F2" s="6"/>
      <c r="G2" s="6"/>
      <c r="H2" s="6"/>
      <c r="I2" s="91"/>
      <c r="J2" s="6"/>
      <c r="K2" s="7"/>
    </row>
    <row r="3" spans="1:11" s="3" customFormat="1" ht="15" customHeight="1">
      <c r="A3" s="58" t="s">
        <v>36</v>
      </c>
      <c r="B3" s="116" t="s">
        <v>42</v>
      </c>
      <c r="C3" s="116"/>
      <c r="D3" s="117"/>
      <c r="E3" s="61"/>
      <c r="F3" s="61"/>
      <c r="G3" s="61"/>
      <c r="H3" s="147"/>
      <c r="I3" s="147"/>
      <c r="J3" s="147"/>
      <c r="K3" s="9"/>
    </row>
    <row r="4" spans="1:11" s="3" customFormat="1" ht="12.75">
      <c r="A4" s="63" t="s">
        <v>37</v>
      </c>
      <c r="B4" s="148" t="s">
        <v>133</v>
      </c>
      <c r="C4" s="149"/>
      <c r="D4" s="150"/>
      <c r="E4" s="61"/>
      <c r="F4" s="61"/>
      <c r="G4" s="61"/>
      <c r="H4" s="147"/>
      <c r="I4" s="147"/>
      <c r="J4" s="147"/>
      <c r="K4" s="9"/>
    </row>
    <row r="5" spans="1:11" s="71" customFormat="1" ht="25.5">
      <c r="A5" s="63" t="s">
        <v>30</v>
      </c>
      <c r="B5" s="142" t="s">
        <v>41</v>
      </c>
      <c r="C5" s="143"/>
      <c r="D5" s="144"/>
      <c r="E5" s="69"/>
      <c r="F5" s="69"/>
      <c r="G5" s="69"/>
      <c r="H5" s="146"/>
      <c r="I5" s="146"/>
      <c r="J5" s="146"/>
      <c r="K5" s="70"/>
    </row>
    <row r="6" spans="1:11" s="3" customFormat="1" ht="15" customHeight="1">
      <c r="A6" s="12" t="s">
        <v>38</v>
      </c>
      <c r="B6" s="80">
        <f>COUNTIF(I12:I27,"Pass")</f>
        <v>0</v>
      </c>
      <c r="C6" s="10" t="s">
        <v>39</v>
      </c>
      <c r="D6" s="13">
        <f>COUNTIF(I10:I733,"Pending")</f>
        <v>0</v>
      </c>
      <c r="E6" s="8"/>
      <c r="F6" s="8"/>
      <c r="G6" s="8"/>
      <c r="H6" s="147"/>
      <c r="I6" s="147"/>
      <c r="J6" s="147"/>
      <c r="K6" s="9"/>
    </row>
    <row r="7" spans="1:11" s="3" customFormat="1" ht="15" customHeight="1" thickBot="1">
      <c r="A7" s="14" t="s">
        <v>3</v>
      </c>
      <c r="B7" s="81">
        <f>COUNTIF(I12:I27,"Fail")</f>
        <v>0</v>
      </c>
      <c r="C7" s="29" t="s">
        <v>28</v>
      </c>
      <c r="D7" s="59">
        <f>COUNTA(A12:A36) -3</f>
        <v>10</v>
      </c>
      <c r="E7" s="62"/>
      <c r="F7" s="62"/>
      <c r="G7" s="62"/>
      <c r="H7" s="147"/>
      <c r="I7" s="147"/>
      <c r="J7" s="147"/>
      <c r="K7" s="9"/>
    </row>
    <row r="8" spans="1:11" s="3" customFormat="1" ht="15" customHeight="1">
      <c r="A8" s="141"/>
      <c r="B8" s="141"/>
      <c r="C8" s="141"/>
      <c r="D8" s="141"/>
      <c r="E8" s="8"/>
      <c r="F8" s="8"/>
      <c r="G8" s="8"/>
      <c r="H8" s="8"/>
      <c r="I8" s="92"/>
      <c r="J8" s="92"/>
      <c r="K8" s="9"/>
    </row>
    <row r="9" spans="1:11" s="73" customFormat="1" ht="12" customHeight="1">
      <c r="A9" s="130" t="s">
        <v>31</v>
      </c>
      <c r="B9" s="154" t="s">
        <v>6</v>
      </c>
      <c r="C9" s="130" t="s">
        <v>16</v>
      </c>
      <c r="D9" s="131" t="s">
        <v>29</v>
      </c>
      <c r="E9" s="132"/>
      <c r="F9" s="132"/>
      <c r="G9" s="133"/>
      <c r="H9" s="151" t="s">
        <v>27</v>
      </c>
      <c r="I9" s="127" t="s">
        <v>7</v>
      </c>
      <c r="J9" s="127" t="s">
        <v>32</v>
      </c>
      <c r="K9" s="72"/>
    </row>
    <row r="10" spans="1:11" s="3" customFormat="1" ht="12" customHeight="1">
      <c r="A10" s="127"/>
      <c r="B10" s="155"/>
      <c r="C10" s="127"/>
      <c r="D10" s="134"/>
      <c r="E10" s="135"/>
      <c r="F10" s="135"/>
      <c r="G10" s="136"/>
      <c r="H10" s="134"/>
      <c r="I10" s="127"/>
      <c r="J10" s="127"/>
      <c r="K10" s="9"/>
    </row>
    <row r="11" spans="1:11" s="74" customFormat="1" ht="15">
      <c r="A11" s="152"/>
      <c r="B11" s="152"/>
      <c r="C11" s="152"/>
      <c r="D11" s="152"/>
      <c r="E11" s="152"/>
      <c r="F11" s="152"/>
      <c r="G11" s="152"/>
      <c r="H11" s="152"/>
      <c r="I11" s="152"/>
      <c r="J11" s="153"/>
    </row>
    <row r="12" spans="1:11" s="4" customFormat="1" ht="12.75">
      <c r="A12" s="137" t="s">
        <v>134</v>
      </c>
      <c r="B12" s="138"/>
      <c r="C12" s="138"/>
      <c r="D12" s="138"/>
      <c r="E12" s="138"/>
      <c r="F12" s="138"/>
      <c r="G12" s="138"/>
      <c r="H12" s="138"/>
      <c r="I12" s="138"/>
      <c r="J12" s="145"/>
    </row>
    <row r="13" spans="1:11" s="4" customFormat="1" ht="102.75" customHeight="1" outlineLevel="1">
      <c r="A13" s="78" t="s">
        <v>0</v>
      </c>
      <c r="B13" s="82" t="s">
        <v>174</v>
      </c>
      <c r="C13" s="77" t="s">
        <v>172</v>
      </c>
      <c r="D13" s="118" t="s">
        <v>173</v>
      </c>
      <c r="E13" s="119"/>
      <c r="F13" s="119"/>
      <c r="G13" s="76"/>
      <c r="H13" s="90"/>
      <c r="I13" s="77"/>
      <c r="J13" s="75"/>
    </row>
    <row r="14" spans="1:11" s="4" customFormat="1" ht="107.25" customHeight="1" outlineLevel="1">
      <c r="A14" s="78" t="s">
        <v>1</v>
      </c>
      <c r="B14" s="82" t="s">
        <v>175</v>
      </c>
      <c r="C14" s="77" t="s">
        <v>176</v>
      </c>
      <c r="D14" s="118" t="s">
        <v>177</v>
      </c>
      <c r="E14" s="119"/>
      <c r="F14" s="119"/>
      <c r="G14" s="76"/>
      <c r="H14" s="90"/>
      <c r="I14" s="77"/>
      <c r="J14" s="75"/>
    </row>
    <row r="15" spans="1:11" s="4" customFormat="1" ht="82.5" customHeight="1" outlineLevel="1">
      <c r="A15" s="78" t="s">
        <v>2</v>
      </c>
      <c r="B15" s="82" t="s">
        <v>178</v>
      </c>
      <c r="C15" s="77" t="s">
        <v>179</v>
      </c>
      <c r="D15" s="118" t="s">
        <v>180</v>
      </c>
      <c r="E15" s="119"/>
      <c r="F15" s="119"/>
      <c r="G15" s="76"/>
      <c r="H15" s="90"/>
      <c r="I15" s="77"/>
      <c r="J15" s="75"/>
    </row>
    <row r="16" spans="1:11" s="4" customFormat="1" ht="66.75" customHeight="1" outlineLevel="1">
      <c r="A16" s="78"/>
      <c r="B16" s="82"/>
      <c r="C16" s="77"/>
      <c r="D16" s="118"/>
      <c r="E16" s="119"/>
      <c r="F16" s="119"/>
      <c r="G16" s="76"/>
      <c r="H16" s="90"/>
      <c r="I16" s="77"/>
      <c r="J16" s="75"/>
    </row>
    <row r="17" spans="1:10" s="4" customFormat="1" ht="93.75" customHeight="1" outlineLevel="1">
      <c r="A17" s="78"/>
      <c r="B17" s="82"/>
      <c r="C17" s="77"/>
      <c r="D17" s="118"/>
      <c r="E17" s="119"/>
      <c r="F17" s="119"/>
      <c r="G17" s="76"/>
      <c r="H17" s="90"/>
      <c r="I17" s="77"/>
      <c r="J17" s="75"/>
    </row>
    <row r="18" spans="1:10" s="4" customFormat="1" ht="93.75" customHeight="1" outlineLevel="1">
      <c r="A18" s="78"/>
      <c r="B18" s="82"/>
      <c r="C18" s="77"/>
      <c r="D18" s="118"/>
      <c r="E18" s="119"/>
      <c r="F18" s="119"/>
      <c r="G18" s="76"/>
      <c r="H18" s="90"/>
      <c r="I18" s="77"/>
      <c r="J18" s="75"/>
    </row>
    <row r="19" spans="1:10" s="4" customFormat="1" ht="12.75" outlineLevel="1">
      <c r="A19" s="137" t="s">
        <v>135</v>
      </c>
      <c r="B19" s="138"/>
      <c r="C19" s="138"/>
      <c r="D19" s="88"/>
      <c r="E19" s="88"/>
      <c r="F19" s="88"/>
      <c r="G19" s="88"/>
      <c r="H19" s="88"/>
      <c r="I19" s="88"/>
      <c r="J19" s="89"/>
    </row>
    <row r="20" spans="1:10" s="4" customFormat="1" ht="79.5" customHeight="1" outlineLevel="1">
      <c r="A20" s="94" t="s">
        <v>0</v>
      </c>
      <c r="B20" s="86" t="s">
        <v>144</v>
      </c>
      <c r="C20" s="87" t="s">
        <v>143</v>
      </c>
      <c r="D20" s="156" t="s">
        <v>142</v>
      </c>
      <c r="E20" s="157"/>
      <c r="F20" s="157"/>
      <c r="G20" s="95"/>
      <c r="H20" s="96"/>
      <c r="I20" s="87"/>
      <c r="J20" s="97"/>
    </row>
    <row r="21" spans="1:10" s="4" customFormat="1" ht="66.75" customHeight="1" outlineLevel="1">
      <c r="A21" s="94" t="s">
        <v>1</v>
      </c>
      <c r="B21" s="86" t="s">
        <v>139</v>
      </c>
      <c r="C21" s="87" t="s">
        <v>145</v>
      </c>
      <c r="D21" s="156" t="s">
        <v>146</v>
      </c>
      <c r="E21" s="157"/>
      <c r="F21" s="157"/>
      <c r="G21" s="95"/>
      <c r="H21" s="96"/>
      <c r="I21" s="87"/>
      <c r="J21" s="97"/>
    </row>
    <row r="22" spans="1:10" s="4" customFormat="1" ht="79.5" customHeight="1" outlineLevel="1">
      <c r="A22" s="94" t="s">
        <v>2</v>
      </c>
      <c r="B22" s="86" t="s">
        <v>147</v>
      </c>
      <c r="C22" s="87" t="s">
        <v>143</v>
      </c>
      <c r="D22" s="156" t="s">
        <v>148</v>
      </c>
      <c r="E22" s="157"/>
      <c r="F22" s="157"/>
      <c r="G22" s="95"/>
      <c r="H22" s="96"/>
      <c r="I22" s="87"/>
      <c r="J22" s="97"/>
    </row>
    <row r="23" spans="1:10" s="4" customFormat="1" ht="12.75" outlineLevel="1">
      <c r="A23" s="137" t="s">
        <v>152</v>
      </c>
      <c r="B23" s="138"/>
      <c r="C23" s="138"/>
      <c r="D23" s="88"/>
      <c r="E23" s="88"/>
      <c r="F23" s="88"/>
      <c r="G23" s="88"/>
      <c r="H23" s="88"/>
      <c r="I23" s="88"/>
      <c r="J23" s="89"/>
    </row>
    <row r="24" spans="1:10" s="4" customFormat="1" ht="116.25" customHeight="1" outlineLevel="1">
      <c r="A24" s="78" t="s">
        <v>0</v>
      </c>
      <c r="B24" s="93" t="s">
        <v>153</v>
      </c>
      <c r="C24" s="77" t="s">
        <v>156</v>
      </c>
      <c r="D24" s="118" t="s">
        <v>154</v>
      </c>
      <c r="E24" s="119"/>
      <c r="F24" s="119"/>
      <c r="G24" s="76"/>
      <c r="H24" s="83"/>
      <c r="I24" s="77"/>
      <c r="J24" s="75"/>
    </row>
    <row r="25" spans="1:10" s="4" customFormat="1" ht="67.5" customHeight="1" outlineLevel="1">
      <c r="A25" s="78" t="s">
        <v>1</v>
      </c>
      <c r="B25" s="93" t="s">
        <v>155</v>
      </c>
      <c r="C25" s="77" t="s">
        <v>157</v>
      </c>
      <c r="D25" s="118" t="s">
        <v>158</v>
      </c>
      <c r="E25" s="119"/>
      <c r="F25" s="119"/>
      <c r="G25" s="76"/>
      <c r="H25" s="83"/>
      <c r="I25" s="77"/>
      <c r="J25" s="75"/>
    </row>
    <row r="26" spans="1:10" s="4" customFormat="1" ht="81" customHeight="1" outlineLevel="1">
      <c r="A26" s="78" t="s">
        <v>2</v>
      </c>
      <c r="B26" s="93" t="s">
        <v>159</v>
      </c>
      <c r="C26" s="77" t="s">
        <v>160</v>
      </c>
      <c r="D26" s="118" t="s">
        <v>161</v>
      </c>
      <c r="E26" s="119"/>
      <c r="F26" s="119"/>
      <c r="G26" s="76"/>
      <c r="H26" s="83"/>
      <c r="I26" s="77"/>
      <c r="J26" s="75"/>
    </row>
    <row r="27" spans="1:10" s="4" customFormat="1" ht="113.25" customHeight="1" outlineLevel="1">
      <c r="A27" s="78" t="s">
        <v>50</v>
      </c>
      <c r="B27" s="93" t="s">
        <v>162</v>
      </c>
      <c r="C27" s="77" t="s">
        <v>163</v>
      </c>
      <c r="D27" s="118" t="s">
        <v>164</v>
      </c>
      <c r="E27" s="119"/>
      <c r="F27" s="119"/>
      <c r="G27" s="76"/>
      <c r="H27" s="83"/>
      <c r="I27" s="77"/>
      <c r="J27" s="75"/>
    </row>
    <row r="28" spans="1:10" s="4" customFormat="1" ht="12.75" outlineLevel="1">
      <c r="A28" s="123"/>
      <c r="B28" s="124"/>
      <c r="C28" s="124"/>
      <c r="D28" s="98"/>
      <c r="E28" s="98"/>
      <c r="F28" s="98"/>
      <c r="G28" s="98"/>
      <c r="H28" s="98"/>
      <c r="I28" s="98"/>
      <c r="J28" s="99"/>
    </row>
    <row r="29" spans="1:10" s="4" customFormat="1" ht="78.75" customHeight="1" outlineLevel="1">
      <c r="A29" s="78"/>
      <c r="B29" s="93"/>
      <c r="C29" s="77"/>
      <c r="D29" s="125"/>
      <c r="E29" s="126"/>
      <c r="F29" s="126"/>
      <c r="G29" s="76"/>
      <c r="H29" s="83"/>
      <c r="I29" s="77"/>
      <c r="J29" s="75"/>
    </row>
    <row r="30" spans="1:10" s="4" customFormat="1" ht="79.5" customHeight="1" outlineLevel="1">
      <c r="A30" s="78"/>
      <c r="B30" s="93"/>
      <c r="C30" s="77"/>
      <c r="D30" s="125"/>
      <c r="E30" s="126"/>
      <c r="F30" s="126"/>
      <c r="G30" s="76"/>
      <c r="H30" s="83"/>
      <c r="I30" s="77"/>
      <c r="J30" s="75"/>
    </row>
    <row r="31" spans="1:10" s="4" customFormat="1" ht="79.5" customHeight="1" outlineLevel="1">
      <c r="A31" s="78"/>
      <c r="B31" s="93"/>
      <c r="C31" s="77"/>
      <c r="D31" s="125"/>
      <c r="E31" s="126"/>
      <c r="F31" s="126"/>
      <c r="G31" s="76"/>
      <c r="H31" s="83"/>
      <c r="I31" s="77"/>
      <c r="J31" s="75"/>
    </row>
    <row r="32" spans="1:10" s="4" customFormat="1" ht="79.5" customHeight="1" outlineLevel="1">
      <c r="A32" s="78"/>
      <c r="B32" s="93"/>
      <c r="C32" s="77"/>
      <c r="D32" s="125"/>
      <c r="E32" s="126"/>
      <c r="F32" s="126"/>
      <c r="G32" s="76"/>
      <c r="H32" s="83"/>
      <c r="I32" s="77"/>
      <c r="J32" s="75"/>
    </row>
    <row r="33" spans="1:10" s="4" customFormat="1" ht="91.5" customHeight="1" outlineLevel="1">
      <c r="A33" s="78"/>
      <c r="B33" s="93"/>
      <c r="C33" s="77"/>
      <c r="D33" s="125"/>
      <c r="E33" s="126"/>
      <c r="F33" s="126"/>
      <c r="G33" s="76"/>
      <c r="H33" s="83"/>
      <c r="I33" s="77"/>
      <c r="J33" s="75"/>
    </row>
    <row r="34" spans="1:10" s="4" customFormat="1" ht="67.5" customHeight="1" outlineLevel="1">
      <c r="A34" s="78"/>
      <c r="B34" s="93"/>
      <c r="C34" s="77"/>
      <c r="D34" s="125"/>
      <c r="E34" s="126"/>
      <c r="F34" s="126"/>
      <c r="G34" s="76"/>
      <c r="H34" s="83"/>
      <c r="I34" s="77"/>
      <c r="J34" s="75"/>
    </row>
    <row r="35" spans="1:10" s="4" customFormat="1" ht="12.75" outlineLevel="1">
      <c r="A35" s="123"/>
      <c r="B35" s="124"/>
      <c r="C35" s="124"/>
      <c r="D35" s="98"/>
      <c r="E35" s="98"/>
      <c r="F35" s="98"/>
      <c r="G35" s="98"/>
      <c r="H35" s="98"/>
      <c r="I35" s="98"/>
      <c r="J35" s="99"/>
    </row>
    <row r="36" spans="1:10" s="4" customFormat="1" ht="47.25" customHeight="1" outlineLevel="1">
      <c r="A36" s="78"/>
      <c r="B36" s="93"/>
      <c r="C36" s="77"/>
      <c r="D36" s="125"/>
      <c r="E36" s="126"/>
      <c r="F36" s="126"/>
      <c r="G36" s="76"/>
      <c r="H36" s="83"/>
      <c r="I36" s="77"/>
      <c r="J36" s="75"/>
    </row>
    <row r="37" spans="1:10" ht="12" customHeight="1">
      <c r="I37"/>
      <c r="J37"/>
    </row>
    <row r="38" spans="1:10" ht="12" customHeight="1">
      <c r="I38"/>
      <c r="J38"/>
    </row>
    <row r="39" spans="1:10" ht="12" customHeight="1">
      <c r="I39"/>
      <c r="J39"/>
    </row>
    <row r="40" spans="1:10" ht="12" customHeight="1">
      <c r="I40"/>
      <c r="J40"/>
    </row>
    <row r="41" spans="1:10" ht="12" customHeight="1">
      <c r="I41"/>
      <c r="J41"/>
    </row>
    <row r="42" spans="1:10" ht="12" customHeight="1">
      <c r="I42"/>
      <c r="J42"/>
    </row>
    <row r="43" spans="1:10" ht="12" customHeight="1">
      <c r="I43"/>
      <c r="J43"/>
    </row>
    <row r="44" spans="1:10" ht="12" customHeight="1">
      <c r="I44"/>
      <c r="J44"/>
    </row>
    <row r="45" spans="1:10" ht="12" customHeight="1">
      <c r="I45"/>
      <c r="J45"/>
    </row>
    <row r="46" spans="1:10" ht="12" customHeight="1">
      <c r="I46"/>
      <c r="J46"/>
    </row>
    <row r="47" spans="1:10" ht="12" customHeight="1">
      <c r="I47"/>
      <c r="J47"/>
    </row>
    <row r="48" spans="1:10" ht="12" customHeight="1">
      <c r="I48"/>
      <c r="J48"/>
    </row>
    <row r="49" spans="9:10" ht="12" customHeight="1">
      <c r="I49"/>
      <c r="J49"/>
    </row>
    <row r="50" spans="9:10" ht="12" customHeight="1">
      <c r="I50"/>
      <c r="J50"/>
    </row>
    <row r="51" spans="9:10" ht="12" customHeight="1">
      <c r="I51"/>
      <c r="J51"/>
    </row>
    <row r="52" spans="9:10" ht="12" customHeight="1">
      <c r="I52"/>
      <c r="J52"/>
    </row>
    <row r="53" spans="9:10">
      <c r="I53" s="19"/>
      <c r="J53"/>
    </row>
    <row r="54" spans="9:10">
      <c r="I54" s="19"/>
      <c r="J54"/>
    </row>
    <row r="55" spans="9:10">
      <c r="I55" s="19"/>
      <c r="J55"/>
    </row>
    <row r="56" spans="9:10">
      <c r="I56" s="19"/>
      <c r="J56"/>
    </row>
    <row r="57" spans="9:10">
      <c r="I57" s="19"/>
      <c r="J57"/>
    </row>
    <row r="58" spans="9:10">
      <c r="I58" s="19"/>
      <c r="J58"/>
    </row>
    <row r="59" spans="9:10">
      <c r="I59" s="19"/>
      <c r="J59"/>
    </row>
    <row r="60" spans="9:10">
      <c r="I60" s="19"/>
      <c r="J60"/>
    </row>
    <row r="61" spans="9:10">
      <c r="I61" s="19"/>
      <c r="J61"/>
    </row>
    <row r="62" spans="9:10">
      <c r="I62" s="19"/>
      <c r="J62"/>
    </row>
    <row r="63" spans="9:10">
      <c r="I63" s="19"/>
      <c r="J63"/>
    </row>
    <row r="64" spans="9:10">
      <c r="I64" s="19"/>
      <c r="J64"/>
    </row>
    <row r="65" spans="9:10">
      <c r="I65" s="19"/>
      <c r="J65"/>
    </row>
    <row r="66" spans="9:10">
      <c r="I66" s="19"/>
      <c r="J66"/>
    </row>
    <row r="67" spans="9:10">
      <c r="I67" s="19"/>
      <c r="J67"/>
    </row>
    <row r="68" spans="9:10">
      <c r="I68" s="19"/>
      <c r="J68"/>
    </row>
  </sheetData>
  <mergeCells count="43">
    <mergeCell ref="D34:F34"/>
    <mergeCell ref="A35:C35"/>
    <mergeCell ref="D36:F36"/>
    <mergeCell ref="A28:C28"/>
    <mergeCell ref="D29:F29"/>
    <mergeCell ref="D30:F30"/>
    <mergeCell ref="D31:F31"/>
    <mergeCell ref="D32:F32"/>
    <mergeCell ref="D33:F33"/>
    <mergeCell ref="A23:C23"/>
    <mergeCell ref="D24:F24"/>
    <mergeCell ref="D25:F25"/>
    <mergeCell ref="D26:F26"/>
    <mergeCell ref="D27:F27"/>
    <mergeCell ref="D21:F21"/>
    <mergeCell ref="D22:F22"/>
    <mergeCell ref="D17:F17"/>
    <mergeCell ref="D18:F18"/>
    <mergeCell ref="A19:C19"/>
    <mergeCell ref="D20:F20"/>
    <mergeCell ref="D16:F16"/>
    <mergeCell ref="H6:J6"/>
    <mergeCell ref="H7:J7"/>
    <mergeCell ref="A8:D8"/>
    <mergeCell ref="A9:A10"/>
    <mergeCell ref="B9:B10"/>
    <mergeCell ref="C9:C10"/>
    <mergeCell ref="D9:G10"/>
    <mergeCell ref="H9:H10"/>
    <mergeCell ref="I9:I10"/>
    <mergeCell ref="J9:J10"/>
    <mergeCell ref="A11:J11"/>
    <mergeCell ref="A12:J12"/>
    <mergeCell ref="D13:F13"/>
    <mergeCell ref="D14:F14"/>
    <mergeCell ref="D15:F15"/>
    <mergeCell ref="B5:D5"/>
    <mergeCell ref="H5:J5"/>
    <mergeCell ref="B1:D2"/>
    <mergeCell ref="B3:D3"/>
    <mergeCell ref="H3:J3"/>
    <mergeCell ref="B4:D4"/>
    <mergeCell ref="H4:J4"/>
  </mergeCells>
  <pageMargins left="0.75" right="0.75" top="1" bottom="1" header="0.5" footer="0.5"/>
  <pageSetup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4"/>
  <sheetViews>
    <sheetView workbookViewId="0">
      <selection activeCell="C5" sqref="C5"/>
    </sheetView>
  </sheetViews>
  <sheetFormatPr defaultColWidth="8.875" defaultRowHeight="13.5"/>
  <cols>
    <col min="3" max="3" width="22.875" customWidth="1"/>
    <col min="7" max="7" width="18.875" customWidth="1"/>
  </cols>
  <sheetData>
    <row r="1" spans="1:7" ht="22.5">
      <c r="A1" s="15" t="s">
        <v>11</v>
      </c>
      <c r="B1" s="16"/>
      <c r="C1" s="17"/>
      <c r="D1" s="17"/>
      <c r="E1" s="17"/>
      <c r="F1" s="17"/>
      <c r="G1" s="18"/>
    </row>
    <row r="2" spans="1:7" ht="14.25" customHeight="1">
      <c r="A2" s="15"/>
      <c r="B2" s="16"/>
      <c r="C2" s="17"/>
      <c r="D2" s="17"/>
      <c r="E2" s="17"/>
      <c r="F2" s="17"/>
      <c r="G2" s="18"/>
    </row>
    <row r="3" spans="1:7" ht="14.25">
      <c r="B3" s="19" t="s">
        <v>10</v>
      </c>
      <c r="C3" s="17"/>
      <c r="D3" s="17"/>
      <c r="E3" s="17"/>
      <c r="F3" s="17"/>
      <c r="G3" s="18"/>
    </row>
    <row r="4" spans="1:7" ht="14.25">
      <c r="B4" s="19" t="s">
        <v>4</v>
      </c>
      <c r="C4" s="115">
        <v>45731</v>
      </c>
      <c r="D4" s="19"/>
      <c r="E4" s="19"/>
      <c r="F4" s="19"/>
      <c r="G4" s="19"/>
    </row>
    <row r="5" spans="1:7" ht="14.25">
      <c r="A5" s="19"/>
      <c r="B5" s="19"/>
      <c r="C5" s="19"/>
      <c r="D5" s="19"/>
      <c r="E5" s="19"/>
      <c r="F5" s="19"/>
      <c r="G5" s="19"/>
    </row>
    <row r="6" spans="1:7" ht="14.25">
      <c r="A6" s="19"/>
      <c r="B6" s="19"/>
      <c r="C6" s="19"/>
      <c r="D6" s="19"/>
      <c r="E6" s="19"/>
      <c r="F6" s="19"/>
      <c r="G6" s="19"/>
    </row>
    <row r="7" spans="1:7" ht="14.25">
      <c r="A7" s="19"/>
      <c r="B7" s="48" t="s">
        <v>17</v>
      </c>
      <c r="C7" s="49" t="s">
        <v>18</v>
      </c>
      <c r="D7" s="50" t="s">
        <v>38</v>
      </c>
      <c r="E7" s="49" t="s">
        <v>3</v>
      </c>
      <c r="F7" s="49" t="s">
        <v>39</v>
      </c>
      <c r="G7" s="51" t="s">
        <v>19</v>
      </c>
    </row>
    <row r="8" spans="1:7" s="60" customFormat="1" ht="14.25">
      <c r="A8" s="64"/>
      <c r="B8" s="65">
        <v>1</v>
      </c>
      <c r="C8" s="66" t="str">
        <f>Samples!B4</f>
        <v>Tạo và quản lý sự kiện</v>
      </c>
      <c r="D8" s="67">
        <f>Samples!B6</f>
        <v>11</v>
      </c>
      <c r="E8" s="66">
        <f>Samples!B7</f>
        <v>4</v>
      </c>
      <c r="F8" s="66">
        <f>Samples!D6</f>
        <v>0</v>
      </c>
      <c r="G8" s="67">
        <f>Samples!D7</f>
        <v>34</v>
      </c>
    </row>
    <row r="9" spans="1:7" s="60" customFormat="1" ht="14.25">
      <c r="A9" s="64"/>
      <c r="B9" s="65">
        <v>2</v>
      </c>
      <c r="C9" s="66" t="str">
        <f>Samples2!B4</f>
        <v>Đăng ký tham gia</v>
      </c>
      <c r="D9" s="113">
        <f>Samples2!B6</f>
        <v>0</v>
      </c>
      <c r="E9" s="114">
        <f>Samples2!B7</f>
        <v>0</v>
      </c>
      <c r="F9" s="114">
        <f>Samples2!D6</f>
        <v>0</v>
      </c>
      <c r="G9" s="67">
        <f>Samples2!D7</f>
        <v>10</v>
      </c>
    </row>
    <row r="10" spans="1:7" ht="14.25">
      <c r="A10" s="19"/>
      <c r="B10" s="32"/>
      <c r="C10" s="31"/>
      <c r="D10" s="68"/>
      <c r="E10" s="30"/>
      <c r="F10" s="30"/>
      <c r="G10" s="33"/>
    </row>
    <row r="11" spans="1:7" ht="14.25">
      <c r="A11" s="19"/>
      <c r="B11" s="52"/>
      <c r="C11" s="53" t="s">
        <v>20</v>
      </c>
      <c r="D11" s="54">
        <f>SUM(D6:D10)</f>
        <v>11</v>
      </c>
      <c r="E11" s="54">
        <f>SUM(E6:E10)</f>
        <v>4</v>
      </c>
      <c r="F11" s="54">
        <f>SUM(F6:F10)</f>
        <v>0</v>
      </c>
      <c r="G11" s="55">
        <f>SUM(G6:G10)</f>
        <v>44</v>
      </c>
    </row>
    <row r="12" spans="1:7" ht="14.25">
      <c r="A12" s="19"/>
      <c r="B12" s="20"/>
      <c r="C12" s="19"/>
      <c r="D12" s="21"/>
      <c r="E12" s="22"/>
      <c r="F12" s="22"/>
      <c r="G12" s="22"/>
    </row>
    <row r="13" spans="1:7" ht="14.25">
      <c r="A13" s="19"/>
      <c r="B13" s="19"/>
      <c r="C13" s="19" t="s">
        <v>21</v>
      </c>
      <c r="D13" s="19"/>
      <c r="E13" s="23">
        <f>(D11+E11)*100/G11</f>
        <v>34.090909090909093</v>
      </c>
      <c r="F13" s="19" t="s">
        <v>22</v>
      </c>
      <c r="G13" s="24"/>
    </row>
    <row r="14" spans="1:7" ht="14.25">
      <c r="A14" s="19"/>
      <c r="B14" s="19"/>
      <c r="C14" s="19" t="s">
        <v>23</v>
      </c>
      <c r="D14" s="19"/>
      <c r="E14" s="23">
        <f>D11*100/G11</f>
        <v>25</v>
      </c>
      <c r="F14" s="19" t="s">
        <v>22</v>
      </c>
      <c r="G14" s="24"/>
    </row>
  </sheetData>
  <phoneticPr fontId="13"/>
  <pageMargins left="0.75" right="0.75" top="1" bottom="1" header="0.5" footer="0.5"/>
  <pageSetup orientation="landscape" r:id="rId1"/>
  <headerFooter alignWithMargins="0">
    <oddFooter>&amp;L&amp;"Tahoma,Regular"&amp;8 02ae-BM/PM/HDCV/FSOFT v1/0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vt:lpstr>
      <vt:lpstr>Samples</vt:lpstr>
      <vt:lpstr>Samples2</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Test Case</dc:subject>
  <dc:creator>Vadim V. Bobrenok</dc:creator>
  <dc:description>v1.2</dc:description>
  <cp:lastModifiedBy>VÕ THỊ TUYẾT NHUNG</cp:lastModifiedBy>
  <cp:lastPrinted>2006-08-02T10:15:15Z</cp:lastPrinted>
  <dcterms:created xsi:type="dcterms:W3CDTF">2002-07-27T17:17:25Z</dcterms:created>
  <dcterms:modified xsi:type="dcterms:W3CDTF">2025-04-08T15:41:24Z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iority">
    <vt:lpwstr/>
  </property>
</Properties>
</file>