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E3316CDB-F35D-4F62-A5BC-04DA0FA7B104}" xr6:coauthVersionLast="47" xr6:coauthVersionMax="47" xr10:uidLastSave="{00000000-0000-0000-0000-000000000000}"/>
  <bookViews>
    <workbookView xWindow="9810" yWindow="465" windowWidth="10365" windowHeight="10155" tabRatio="82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5" l="1"/>
  <c r="G10" i="107" s="1"/>
  <c r="C10" i="107"/>
  <c r="B7" i="125"/>
  <c r="E10" i="107" s="1"/>
  <c r="D6" i="125"/>
  <c r="F10" i="107" s="1"/>
  <c r="B6" i="125"/>
  <c r="D10" i="107" s="1"/>
  <c r="D7" i="123"/>
  <c r="G9" i="107" s="1"/>
  <c r="C9" i="107"/>
  <c r="B7" i="123"/>
  <c r="E9" i="107" s="1"/>
  <c r="D6" i="123"/>
  <c r="F9" i="107" s="1"/>
  <c r="B6" i="123"/>
  <c r="D9" i="107" s="1"/>
  <c r="D7" i="122"/>
  <c r="G8"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<sst xmlns="http://schemas.openxmlformats.org/spreadsheetml/2006/main" count="522" uniqueCount="256">
  <si>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</si>
  <si>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</si>
  <si>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</si>
  <si>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</si>
  <si>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</si>
  <si>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</si>
  <si>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</si>
  <si>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</si>
  <si>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</si>
  <si>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</si>
  <si>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</si>
  <si>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</si>
  <si>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</si>
  <si>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</si>
  <si>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</si>
  <si>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</si>
  <si>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</si>
  <si>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</si>
  <si>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</si>
  <si>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</si>
  <si>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</si>
  <si>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</si>
  <si>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</si>
  <si>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</si>
  <si>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</si>
  <si>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</si>
  <si>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</si>
  <si>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</si>
  <si>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</si>
  <si>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</si>
  <si>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</si>
  <si>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</si>
  <si>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</si>
  <si>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</si>
  <si>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</si>
  <si>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</si>
  <si>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</si>
  <si>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</si>
  <si>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</si>
  <si>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</si>
  <si>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</si>
  <si>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</si>
  <si>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</si>
  <si>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</si>
  <si>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</si>
  <si>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</si>
  <si>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</si>
  <si>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</si>
  <si>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</si>
  <si>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</si>
  <si>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</si>
  <si>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</si>
  <si>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</si>
  <si>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</si>
  <si>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</si>
  <si>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</si>
  <si>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</si>
  <si>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</si>
  <si>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</si>
  <si>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</si>
  <si>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</si>
  <si>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</si>
  <si>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</si>
  <si>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</si>
  <si>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</si>
  <si>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</si>
  <si>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</si>
  <si>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</si>
  <si>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</si>
  <si>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</si>
  <si>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</si>
  <si>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</si>
  <si>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</si>
  <si>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</si>
  <si>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</si>
  <si>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</si>
  <si>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</si>
  <si>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</si>
  <si>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</si>
  <si>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</si>
  <si>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</si>
  <si>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</si>
  <si>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</si>
  <si>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</si>
  <si>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</si>
  <si>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</si>
  <si>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</si>
  <si>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</si>
  <si>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</si>
  <si>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</si>
  <si>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</si>
  <si>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</si>
  <si>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</si>
  <si>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</si>
  <si>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</si>
  <si>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</si>
  <si>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</si>
  <si>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</si>
  <si>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</si>
  <si>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</si>
  <si>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</si>
  <si>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</si>
  <si>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</si>
  <si>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</si>
  <si>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</si>
  <si>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</si>
  <si>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</si>
  <si>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</si>
  <si>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</si>
  <si>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</si>
  <si>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</si>
  <si>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</si>
  <si>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</si>
  <si>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</si>
  <si>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</si>
  <si>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</si>
  <si>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</si>
  <si>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</si>
  <si>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</si>
  <si>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</si>
  <si>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</si>
  <si>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</si>
  <si>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</si>
  <si>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</si>
  <si>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</si>
  <si>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</si>
  <si>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</si>
  <si>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</si>
  <si>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</si>
  <si>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</si>
  <si>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</si>
  <si>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</si>
  <si>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</si>
  <si>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</si>
  <si>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</si>
  <si>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</si>
  <si>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</si>
  <si>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</si>
  <si>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</si>
  <si>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</si>
  <si>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</si>
  <si>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</si>
  <si>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</si>
  <si>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</si>
  <si>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</si>
  <si>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</si>
  <si>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</si>
  <si>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</si>
  <si>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</si>
  <si>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</si>
  <si>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</si>
  <si>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</si>
  <si>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</si>
  <si>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</si>
  <si>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</si>
  <si>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</si>
  <si>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</si>
  <si>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</si>
  <si>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</si>
  <si>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</si>
  <si>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</si>
  <si>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</si>
  <si>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</si>
  <si>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</si>
  <si>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</si>
  <si>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</si>
  <si>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</si>
  <si>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</si>
  <si>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</si>
  <si>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</si>
  <si>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</si>
  <si>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</si>
  <si>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</si>
  <si>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</si>
  <si>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</si>
  <si>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</si>
  <si>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</si>
  <si>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</si>
  <si>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</si>
  <si>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</si>
  <si>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</si>
  <si>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</si>
  <si>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</si>
  <si>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</si>
  <si>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</si>
  <si>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</si>
  <si>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</si>
  <si>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</si>
  <si>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</si>
  <si>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</si>
  <si>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</si>
  <si>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</si>
  <si>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</si>
  <si>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</si>
  <si>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</si>
  <si>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</si>
  <si>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</si>
  <si>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</si>
  <si>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</si>
  <si>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</si>
  <si>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</si>
  <si>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</si>
  <si>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</si>
  <si>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</si>
  <si>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</si>
  <si>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</si>
  <si>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</si>
  <si>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</si>
  <si>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</si>
  <si>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</si>
  <si>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</si>
  <si>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</si>
  <si>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</si>
  <si>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</si>
  <si>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</si>
  <si>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</si>
  <si>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</si>
  <si>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</si>
  <si>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</si>
  <si>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</si>
  <si>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</si>
  <si>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</si>
  <si>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</si>
  <si>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</si>
  <si>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</si>
  <si>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</si>
  <si>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</si>
  <si>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</si>
  <si>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</si>
  <si>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</si>
  <si>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</si>
  <si>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</si>
  <si>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</si>
  <si>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</si>
  <si>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</si>
  <si>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</si>
  <si>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</si>
  <si>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</si>
  <si>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</si>
  <si>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</si>
  <si>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</si>
  <si>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</si>
  <si>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</si>
  <si>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</si>
  <si>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</si>
  <si>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</si>
  <si>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</si>
  <si>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</si>
  <si>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</si>
  <si>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1. Thông báo thay đổi thời gian sự kiện</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</si>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</sst>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69">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png"/><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png"/><Relationship Id="rId24" Type="http://schemas.openxmlformats.org/officeDocument/2006/relationships/image" Target="../media/image24.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png"/><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23</xdr:row>
      <xdr:rowOff>0</xdr:rowOff>
    </xdr:from>
    <xdr:to>
      <xdr:col>6</xdr:col>
      <xdr:colOff>0</xdr:colOff>
      <xdr:row>23</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23</xdr:row>
      <xdr:rowOff>1676856</xdr:rowOff>
    </xdr:from>
    <xdr:to>
      <xdr:col>6</xdr:col>
      <xdr:colOff>0</xdr:colOff>
      <xdr:row>24</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25</xdr:row>
      <xdr:rowOff>0</xdr:rowOff>
    </xdr:from>
    <xdr:to>
      <xdr:col>6</xdr:col>
      <xdr:colOff>0</xdr:colOff>
      <xdr:row>26</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27</xdr:row>
      <xdr:rowOff>1</xdr:rowOff>
    </xdr:from>
    <xdr:to>
      <xdr:col>6</xdr:col>
      <xdr:colOff>0</xdr:colOff>
      <xdr:row>28</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28</xdr:row>
      <xdr:rowOff>0</xdr:rowOff>
    </xdr:from>
    <xdr:to>
      <xdr:col>6</xdr:col>
      <xdr:colOff>0</xdr:colOff>
      <xdr:row>29</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30</xdr:row>
      <xdr:rowOff>0</xdr:rowOff>
    </xdr:from>
    <xdr:to>
      <xdr:col>6</xdr:col>
      <xdr:colOff>0</xdr:colOff>
      <xdr:row>31</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27"/>
        <a:stretch>
          <a:fillRect/>
        </a:stretch>
      </xdr:blipFill>
      <xdr:spPr>
        <a:xfrm>
          <a:off x="5773615" y="40429962"/>
          <a:ext cx="3150577" cy="1905000"/>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27"/>
        <a:stretch>
          <a:fillRect/>
        </a:stretch>
      </xdr:blipFill>
      <xdr:spPr>
        <a:xfrm>
          <a:off x="5773615" y="42334962"/>
          <a:ext cx="3150577"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20"/>
  <sheetViews>
    <sheetView showGridLines="0" tabSelected="1" topLeftCell="A87" zoomScale="85" workbookViewId="0">
      <selection activeCell="E99" sqref="E99"/>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 customWidth="1"/>
    <col min="8" max="8" width="26.625" style="1" customWidth="1"/>
    <col min="9" max="16384" width="9" style="1"/>
  </cols>
  <sheetData>
    <row r="2" spans="1:8" ht="22.5">
      <c r="A2" s="25"/>
      <c r="B2" s="26" t="s">
        <v>5</v>
      </c>
      <c r="C2" s="25"/>
      <c r="D2" s="25"/>
      <c r="E2" s="101"/>
      <c r="F2" s="108"/>
      <c r="G2" s="25"/>
    </row>
    <row r="3" spans="1:8">
      <c r="A3" s="25"/>
      <c r="B3" s="27" t="s">
        <v>33</v>
      </c>
      <c r="C3" s="55">
        <v>1</v>
      </c>
      <c r="D3" s="28"/>
      <c r="E3" s="101"/>
      <c r="F3" s="108"/>
      <c r="G3" s="25"/>
    </row>
    <row r="4" spans="1:8">
      <c r="A4" s="25"/>
      <c r="B4" s="27" t="s">
        <v>15</v>
      </c>
      <c r="C4" s="11">
        <v>45731</v>
      </c>
      <c r="D4" s="11"/>
      <c r="E4" s="101"/>
      <c r="F4" s="108"/>
      <c r="G4" s="25"/>
    </row>
    <row r="5" spans="1:8" ht="15" thickBot="1">
      <c r="A5" s="25"/>
      <c r="B5" s="27"/>
      <c r="C5" s="28"/>
      <c r="D5" s="28"/>
      <c r="E5" s="101"/>
      <c r="F5" s="108"/>
      <c r="G5" s="25"/>
    </row>
    <row r="6" spans="1:8" ht="14.25" customHeight="1" thickBot="1">
      <c r="A6" s="25"/>
      <c r="B6" s="27" t="s">
        <v>34</v>
      </c>
      <c r="C6" s="121" t="s">
        <v>42</v>
      </c>
      <c r="D6" s="121"/>
      <c r="E6" s="122"/>
      <c r="F6" s="108"/>
      <c r="G6" s="25"/>
    </row>
    <row r="7" spans="1:8">
      <c r="A7" s="25"/>
      <c r="B7" s="27" t="s">
        <v>35</v>
      </c>
      <c r="C7" s="121" t="s">
        <v>43</v>
      </c>
      <c r="D7" s="121"/>
      <c r="E7" s="122"/>
      <c r="F7" s="108"/>
      <c r="G7" s="25"/>
    </row>
    <row r="8" spans="1:8">
      <c r="A8" s="25"/>
      <c r="B8" s="27"/>
      <c r="C8" s="25"/>
      <c r="D8" s="25"/>
      <c r="E8" s="101"/>
      <c r="F8" s="108"/>
      <c r="G8" s="25"/>
    </row>
    <row r="9" spans="1:8">
      <c r="A9" s="25"/>
      <c r="B9" s="19"/>
      <c r="C9" s="19"/>
      <c r="D9" s="19"/>
      <c r="E9" s="63"/>
      <c r="F9" s="108"/>
      <c r="G9" s="25"/>
    </row>
    <row r="10" spans="1:8">
      <c r="B10" s="5" t="s">
        <v>24</v>
      </c>
    </row>
    <row r="11" spans="1:8" s="33" customFormat="1" ht="25.5">
      <c r="B11" s="44" t="s">
        <v>12</v>
      </c>
      <c r="C11" s="45" t="s">
        <v>25</v>
      </c>
      <c r="D11" s="45" t="s">
        <v>8</v>
      </c>
      <c r="E11" s="46" t="s">
        <v>9</v>
      </c>
      <c r="F11" s="45" t="s">
        <v>14</v>
      </c>
      <c r="G11" s="46" t="s">
        <v>13</v>
      </c>
      <c r="H11" s="78" t="s">
        <v>26</v>
      </c>
    </row>
    <row r="12" spans="1:8" s="34" customFormat="1" ht="25.5">
      <c r="B12" s="35">
        <v>45731</v>
      </c>
      <c r="C12" s="36" t="s">
        <v>40</v>
      </c>
      <c r="D12" s="39"/>
      <c r="E12" s="100" t="s">
        <v>66</v>
      </c>
      <c r="F12" s="110" t="s">
        <v>44</v>
      </c>
      <c r="G12" s="39"/>
      <c r="H12" s="40"/>
    </row>
    <row r="13" spans="1:8" s="33" customFormat="1" ht="38.25">
      <c r="B13" s="35">
        <v>45731</v>
      </c>
      <c r="C13" s="38" t="s">
        <v>40</v>
      </c>
      <c r="D13" s="37"/>
      <c r="E13" s="100" t="s">
        <v>65</v>
      </c>
      <c r="F13" s="110" t="s">
        <v>44</v>
      </c>
      <c r="G13" s="39"/>
      <c r="H13" s="41"/>
    </row>
    <row r="14" spans="1:8" s="33" customFormat="1" ht="25.5">
      <c r="B14" s="35">
        <v>45731</v>
      </c>
      <c r="C14" s="36" t="s">
        <v>40</v>
      </c>
      <c r="D14" s="39"/>
      <c r="E14" s="100" t="s">
        <v>120</v>
      </c>
      <c r="F14" s="110" t="s">
        <v>44</v>
      </c>
      <c r="G14" s="39"/>
      <c r="H14" s="40"/>
    </row>
    <row r="15" spans="1:8" s="33" customFormat="1" ht="25.5">
      <c r="B15" s="35">
        <v>45738</v>
      </c>
      <c r="C15" s="36" t="s">
        <v>40</v>
      </c>
      <c r="D15" s="39"/>
      <c r="E15" s="100" t="s">
        <v>84</v>
      </c>
      <c r="F15" s="110" t="s">
        <v>44</v>
      </c>
      <c r="G15" s="39"/>
      <c r="H15" s="40"/>
    </row>
    <row r="16" spans="1:8" s="33" customFormat="1" ht="25.5">
      <c r="B16" s="35">
        <v>45738</v>
      </c>
      <c r="C16" s="36" t="s">
        <v>40</v>
      </c>
      <c r="D16" s="39"/>
      <c r="E16" s="100" t="s">
        <v>85</v>
      </c>
      <c r="F16" s="110" t="s">
        <v>44</v>
      </c>
      <c r="G16" s="39"/>
      <c r="H16" s="40"/>
    </row>
    <row r="17" spans="2:8" s="33" customFormat="1" ht="25.5">
      <c r="B17" s="35">
        <v>45738</v>
      </c>
      <c r="C17" s="36" t="s">
        <v>40</v>
      </c>
      <c r="D17" s="39"/>
      <c r="E17" s="100" t="s">
        <v>86</v>
      </c>
      <c r="F17" s="110" t="s">
        <v>44</v>
      </c>
      <c r="G17" s="39"/>
      <c r="H17" s="40"/>
    </row>
    <row r="18" spans="2:8" s="33" customFormat="1" ht="25.5">
      <c r="B18" s="35">
        <v>45738</v>
      </c>
      <c r="C18" s="36" t="s">
        <v>40</v>
      </c>
      <c r="D18" s="39"/>
      <c r="E18" s="100" t="s">
        <v>242</v>
      </c>
      <c r="F18" s="110" t="s">
        <v>44</v>
      </c>
      <c r="G18" s="39"/>
      <c r="H18" s="40"/>
    </row>
    <row r="19" spans="2:8" s="33" customFormat="1" ht="38.25">
      <c r="B19" s="35">
        <v>45738</v>
      </c>
      <c r="C19" s="36" t="s">
        <v>40</v>
      </c>
      <c r="D19" s="39"/>
      <c r="E19" s="100" t="s">
        <v>245</v>
      </c>
      <c r="F19" s="110" t="s">
        <v>44</v>
      </c>
      <c r="G19" s="39"/>
      <c r="H19" s="40"/>
    </row>
    <row r="20" spans="2:8" s="33" customFormat="1" ht="25.5">
      <c r="B20" s="35">
        <v>45738</v>
      </c>
      <c r="C20" s="36" t="s">
        <v>40</v>
      </c>
      <c r="D20" s="39"/>
      <c r="E20" s="100" t="s">
        <v>87</v>
      </c>
      <c r="F20" s="110" t="s">
        <v>44</v>
      </c>
      <c r="G20" s="39"/>
      <c r="H20" s="40"/>
    </row>
    <row r="21" spans="2:8" s="33" customFormat="1" ht="25.5">
      <c r="B21" s="35">
        <v>45738</v>
      </c>
      <c r="C21" s="36" t="s">
        <v>40</v>
      </c>
      <c r="D21" s="39"/>
      <c r="E21" s="100" t="s">
        <v>60</v>
      </c>
      <c r="F21" s="110" t="s">
        <v>44</v>
      </c>
      <c r="G21" s="39"/>
      <c r="H21" s="40"/>
    </row>
    <row r="22" spans="2:8" s="33" customFormat="1">
      <c r="B22" s="35">
        <v>45738</v>
      </c>
      <c r="C22" s="36" t="s">
        <v>40</v>
      </c>
      <c r="D22" s="39"/>
      <c r="E22" s="100" t="s">
        <v>61</v>
      </c>
      <c r="F22" s="110" t="s">
        <v>44</v>
      </c>
      <c r="G22" s="39"/>
      <c r="H22" s="40"/>
    </row>
    <row r="23" spans="2:8" s="33" customFormat="1" ht="25.5">
      <c r="B23" s="35">
        <v>45738</v>
      </c>
      <c r="C23" s="36" t="s">
        <v>40</v>
      </c>
      <c r="D23" s="39"/>
      <c r="E23" s="100" t="s">
        <v>62</v>
      </c>
      <c r="F23" s="110" t="s">
        <v>44</v>
      </c>
      <c r="G23" s="39"/>
      <c r="H23" s="40"/>
    </row>
    <row r="24" spans="2:8" s="33" customFormat="1" ht="25.5">
      <c r="B24" s="35">
        <v>45738</v>
      </c>
      <c r="C24" s="36" t="s">
        <v>40</v>
      </c>
      <c r="D24" s="39"/>
      <c r="E24" s="100" t="s">
        <v>63</v>
      </c>
      <c r="F24" s="110" t="s">
        <v>44</v>
      </c>
      <c r="G24" s="39"/>
      <c r="H24" s="40"/>
    </row>
    <row r="25" spans="2:8" s="33" customFormat="1" ht="25.5">
      <c r="B25" s="35">
        <v>45738</v>
      </c>
      <c r="C25" s="36" t="s">
        <v>103</v>
      </c>
      <c r="D25" s="99"/>
      <c r="E25" s="100" t="s">
        <v>77</v>
      </c>
      <c r="F25" s="110" t="s">
        <v>44</v>
      </c>
      <c r="G25" s="99"/>
      <c r="H25" s="105"/>
    </row>
    <row r="26" spans="2:8" s="33" customFormat="1" ht="38.25">
      <c r="B26" s="35">
        <v>45738</v>
      </c>
      <c r="C26" s="36" t="s">
        <v>103</v>
      </c>
      <c r="D26" s="99"/>
      <c r="E26" s="104" t="s">
        <v>64</v>
      </c>
      <c r="F26" s="110" t="s">
        <v>44</v>
      </c>
      <c r="G26" s="99"/>
      <c r="H26" s="105"/>
    </row>
    <row r="27" spans="2:8" s="33" customFormat="1" ht="25.5">
      <c r="B27" s="35">
        <v>45738</v>
      </c>
      <c r="C27" s="36" t="s">
        <v>40</v>
      </c>
      <c r="D27" s="99"/>
      <c r="E27" s="104" t="s">
        <v>212</v>
      </c>
      <c r="F27" s="110" t="s">
        <v>44</v>
      </c>
      <c r="G27" s="99"/>
      <c r="H27" s="105"/>
    </row>
    <row r="28" spans="2:8" s="33" customFormat="1" ht="25.5">
      <c r="B28" s="35">
        <v>45738</v>
      </c>
      <c r="C28" s="36" t="s">
        <v>40</v>
      </c>
      <c r="D28" s="99"/>
      <c r="E28" s="104" t="s">
        <v>213</v>
      </c>
      <c r="F28" s="110" t="s">
        <v>44</v>
      </c>
      <c r="G28" s="99"/>
      <c r="H28" s="105"/>
    </row>
    <row r="29" spans="2:8" s="33" customFormat="1">
      <c r="B29" s="35">
        <v>45738</v>
      </c>
      <c r="C29" s="36" t="s">
        <v>40</v>
      </c>
      <c r="D29" s="99"/>
      <c r="E29" s="104" t="s">
        <v>81</v>
      </c>
      <c r="F29" s="110" t="s">
        <v>44</v>
      </c>
      <c r="G29" s="99"/>
      <c r="H29" s="105"/>
    </row>
    <row r="30" spans="2:8" s="33" customFormat="1" ht="25.5">
      <c r="B30" s="35">
        <v>45738</v>
      </c>
      <c r="C30" s="36" t="s">
        <v>40</v>
      </c>
      <c r="D30" s="99"/>
      <c r="E30" s="104" t="s">
        <v>82</v>
      </c>
      <c r="F30" s="110" t="s">
        <v>44</v>
      </c>
      <c r="G30" s="99"/>
      <c r="H30" s="105"/>
    </row>
    <row r="31" spans="2:8" s="33" customFormat="1" ht="25.5">
      <c r="B31" s="35">
        <v>45738</v>
      </c>
      <c r="C31" s="36" t="s">
        <v>40</v>
      </c>
      <c r="D31" s="99"/>
      <c r="E31" s="104" t="s">
        <v>214</v>
      </c>
      <c r="F31" s="110" t="s">
        <v>44</v>
      </c>
      <c r="G31" s="99"/>
      <c r="H31" s="105"/>
    </row>
    <row r="32" spans="2:8" s="33" customFormat="1" ht="25.5">
      <c r="B32" s="35">
        <v>45738</v>
      </c>
      <c r="C32" s="36" t="s">
        <v>40</v>
      </c>
      <c r="D32" s="99"/>
      <c r="E32" s="104" t="s">
        <v>208</v>
      </c>
      <c r="F32" s="110" t="s">
        <v>44</v>
      </c>
      <c r="G32" s="99"/>
      <c r="H32" s="105"/>
    </row>
    <row r="33" spans="2:8" s="33" customFormat="1">
      <c r="B33" s="35">
        <v>45738</v>
      </c>
      <c r="C33" s="36" t="s">
        <v>40</v>
      </c>
      <c r="D33" s="99"/>
      <c r="E33" s="104" t="s">
        <v>83</v>
      </c>
      <c r="F33" s="110" t="s">
        <v>44</v>
      </c>
      <c r="G33" s="99"/>
      <c r="H33" s="105"/>
    </row>
    <row r="34" spans="2:8" s="33" customFormat="1" ht="25.5">
      <c r="B34" s="35">
        <v>45744</v>
      </c>
      <c r="C34" s="36" t="s">
        <v>40</v>
      </c>
      <c r="D34" s="99"/>
      <c r="E34" s="104" t="s">
        <v>104</v>
      </c>
      <c r="F34" s="110" t="s">
        <v>44</v>
      </c>
      <c r="G34" s="99"/>
      <c r="H34" s="105"/>
    </row>
    <row r="35" spans="2:8" s="33" customFormat="1">
      <c r="B35" s="35">
        <v>45744</v>
      </c>
      <c r="C35" s="36" t="s">
        <v>40</v>
      </c>
      <c r="D35" s="99"/>
      <c r="E35" s="104" t="s">
        <v>105</v>
      </c>
      <c r="F35" s="110" t="s">
        <v>44</v>
      </c>
      <c r="G35" s="99"/>
      <c r="H35" s="105"/>
    </row>
    <row r="36" spans="2:8" s="33" customFormat="1" ht="25.5">
      <c r="B36" s="35">
        <v>45744</v>
      </c>
      <c r="C36" s="36" t="s">
        <v>40</v>
      </c>
      <c r="D36" s="99"/>
      <c r="E36" s="104" t="s">
        <v>106</v>
      </c>
      <c r="F36" s="110" t="s">
        <v>44</v>
      </c>
      <c r="G36" s="99"/>
      <c r="H36" s="105"/>
    </row>
    <row r="37" spans="2:8" s="33" customFormat="1" ht="25.5">
      <c r="B37" s="35">
        <v>45744</v>
      </c>
      <c r="C37" s="36" t="s">
        <v>40</v>
      </c>
      <c r="D37" s="99"/>
      <c r="E37" s="104" t="s">
        <v>107</v>
      </c>
      <c r="F37" s="110" t="s">
        <v>44</v>
      </c>
      <c r="G37" s="99"/>
      <c r="H37" s="105"/>
    </row>
    <row r="38" spans="2:8" s="33" customFormat="1" ht="25.5">
      <c r="B38" s="35">
        <v>45744</v>
      </c>
      <c r="C38" s="36" t="s">
        <v>40</v>
      </c>
      <c r="D38" s="99"/>
      <c r="E38" s="104" t="s">
        <v>108</v>
      </c>
      <c r="F38" s="110" t="s">
        <v>44</v>
      </c>
      <c r="G38" s="99"/>
      <c r="H38" s="105"/>
    </row>
    <row r="39" spans="2:8" s="33" customFormat="1" ht="25.5">
      <c r="B39" s="35">
        <v>45744</v>
      </c>
      <c r="C39" s="36" t="s">
        <v>40</v>
      </c>
      <c r="D39" s="99"/>
      <c r="E39" s="104" t="s">
        <v>109</v>
      </c>
      <c r="F39" s="110" t="s">
        <v>44</v>
      </c>
      <c r="G39" s="99"/>
      <c r="H39" s="105"/>
    </row>
    <row r="40" spans="2:8" s="33" customFormat="1" ht="25.5">
      <c r="B40" s="35">
        <v>45744</v>
      </c>
      <c r="C40" s="36" t="s">
        <v>40</v>
      </c>
      <c r="D40" s="99"/>
      <c r="E40" s="104" t="s">
        <v>131</v>
      </c>
      <c r="F40" s="110" t="s">
        <v>44</v>
      </c>
      <c r="G40" s="99"/>
      <c r="H40" s="105"/>
    </row>
    <row r="41" spans="2:8" s="33" customFormat="1" ht="25.5">
      <c r="B41" s="35">
        <v>45745</v>
      </c>
      <c r="C41" s="36" t="s">
        <v>129</v>
      </c>
      <c r="D41" s="99"/>
      <c r="E41" s="104" t="s">
        <v>125</v>
      </c>
      <c r="F41" s="110" t="s">
        <v>44</v>
      </c>
      <c r="G41" s="99"/>
      <c r="H41" s="105"/>
    </row>
    <row r="42" spans="2:8" s="33" customFormat="1" ht="25.5">
      <c r="B42" s="35">
        <v>45745</v>
      </c>
      <c r="C42" s="36" t="s">
        <v>40</v>
      </c>
      <c r="D42" s="99"/>
      <c r="E42" s="104" t="s">
        <v>121</v>
      </c>
      <c r="F42" s="110" t="s">
        <v>44</v>
      </c>
      <c r="G42" s="99"/>
      <c r="H42" s="105"/>
    </row>
    <row r="43" spans="2:8" s="33" customFormat="1">
      <c r="B43" s="35">
        <v>45745</v>
      </c>
      <c r="C43" s="36" t="s">
        <v>40</v>
      </c>
      <c r="D43" s="99"/>
      <c r="E43" s="104" t="s">
        <v>122</v>
      </c>
      <c r="F43" s="110" t="s">
        <v>44</v>
      </c>
      <c r="G43" s="99"/>
      <c r="H43" s="105"/>
    </row>
    <row r="44" spans="2:8" s="33" customFormat="1">
      <c r="B44" s="35">
        <v>45745</v>
      </c>
      <c r="C44" s="36" t="s">
        <v>40</v>
      </c>
      <c r="D44" s="99"/>
      <c r="E44" s="104" t="s">
        <v>123</v>
      </c>
      <c r="F44" s="110" t="s">
        <v>44</v>
      </c>
      <c r="G44" s="99"/>
      <c r="H44" s="105"/>
    </row>
    <row r="45" spans="2:8" s="33" customFormat="1">
      <c r="B45" s="35">
        <v>45745</v>
      </c>
      <c r="C45" s="36" t="s">
        <v>40</v>
      </c>
      <c r="D45" s="99"/>
      <c r="E45" s="104" t="s">
        <v>124</v>
      </c>
      <c r="F45" s="110" t="s">
        <v>44</v>
      </c>
      <c r="G45" s="99"/>
      <c r="H45" s="105"/>
    </row>
    <row r="46" spans="2:8" s="33" customFormat="1" ht="25.5">
      <c r="B46" s="35">
        <v>45746</v>
      </c>
      <c r="C46" s="36" t="s">
        <v>40</v>
      </c>
      <c r="D46" s="99"/>
      <c r="E46" s="104" t="s">
        <v>133</v>
      </c>
      <c r="F46" s="110" t="s">
        <v>44</v>
      </c>
      <c r="G46" s="99"/>
      <c r="H46" s="105"/>
    </row>
    <row r="47" spans="2:8" s="33" customFormat="1" ht="25.5">
      <c r="B47" s="35">
        <v>45746</v>
      </c>
      <c r="C47" s="36" t="s">
        <v>40</v>
      </c>
      <c r="D47" s="99"/>
      <c r="E47" s="104" t="s">
        <v>134</v>
      </c>
      <c r="F47" s="110" t="s">
        <v>44</v>
      </c>
      <c r="G47" s="99"/>
      <c r="H47" s="105"/>
    </row>
    <row r="48" spans="2:8" s="33" customFormat="1" ht="38.25">
      <c r="B48" s="35">
        <v>45749</v>
      </c>
      <c r="C48" s="36" t="s">
        <v>40</v>
      </c>
      <c r="D48" s="99"/>
      <c r="E48" s="104" t="s">
        <v>158</v>
      </c>
      <c r="F48" s="110" t="s">
        <v>44</v>
      </c>
      <c r="G48" s="99"/>
      <c r="H48" s="105"/>
    </row>
    <row r="49" spans="2:8" s="33" customFormat="1" ht="38.25">
      <c r="B49" s="35">
        <v>45749</v>
      </c>
      <c r="C49" s="36" t="s">
        <v>40</v>
      </c>
      <c r="D49" s="99"/>
      <c r="E49" s="104" t="s">
        <v>160</v>
      </c>
      <c r="F49" s="110" t="s">
        <v>44</v>
      </c>
      <c r="G49" s="99"/>
      <c r="H49" s="105"/>
    </row>
    <row r="50" spans="2:8" s="33" customFormat="1" ht="25.5">
      <c r="B50" s="35">
        <v>45749</v>
      </c>
      <c r="C50" s="36" t="s">
        <v>40</v>
      </c>
      <c r="D50" s="99"/>
      <c r="E50" s="104" t="s">
        <v>164</v>
      </c>
      <c r="F50" s="110" t="s">
        <v>44</v>
      </c>
      <c r="G50" s="99"/>
      <c r="H50" s="105"/>
    </row>
    <row r="51" spans="2:8" s="33" customFormat="1" ht="25.5">
      <c r="B51" s="35">
        <v>45750</v>
      </c>
      <c r="C51" s="36" t="s">
        <v>129</v>
      </c>
      <c r="D51" s="99"/>
      <c r="E51" s="104" t="s">
        <v>142</v>
      </c>
      <c r="F51" s="110" t="s">
        <v>44</v>
      </c>
      <c r="G51" s="99"/>
      <c r="H51" s="105"/>
    </row>
    <row r="52" spans="2:8" s="33" customFormat="1" ht="25.5">
      <c r="B52" s="35">
        <v>45750</v>
      </c>
      <c r="C52" s="36" t="s">
        <v>129</v>
      </c>
      <c r="D52" s="99"/>
      <c r="E52" s="104" t="s">
        <v>143</v>
      </c>
      <c r="F52" s="110" t="s">
        <v>44</v>
      </c>
      <c r="G52" s="99"/>
      <c r="H52" s="105"/>
    </row>
    <row r="53" spans="2:8" s="33" customFormat="1" ht="25.5">
      <c r="B53" s="35">
        <v>45750</v>
      </c>
      <c r="C53" s="36" t="s">
        <v>40</v>
      </c>
      <c r="D53" s="99"/>
      <c r="E53" s="104" t="s">
        <v>144</v>
      </c>
      <c r="F53" s="110" t="s">
        <v>44</v>
      </c>
      <c r="G53" s="99"/>
      <c r="H53" s="105"/>
    </row>
    <row r="54" spans="2:8" s="33" customFormat="1" ht="38.25">
      <c r="B54" s="35">
        <v>45750</v>
      </c>
      <c r="C54" s="36" t="s">
        <v>129</v>
      </c>
      <c r="D54" s="99"/>
      <c r="E54" s="104" t="s">
        <v>159</v>
      </c>
      <c r="F54" s="110" t="s">
        <v>44</v>
      </c>
      <c r="G54" s="99"/>
      <c r="H54" s="105"/>
    </row>
    <row r="55" spans="2:8" s="33" customFormat="1" ht="38.25">
      <c r="B55" s="35">
        <v>45750</v>
      </c>
      <c r="C55" s="36" t="s">
        <v>129</v>
      </c>
      <c r="D55" s="99"/>
      <c r="E55" s="104" t="s">
        <v>161</v>
      </c>
      <c r="F55" s="110" t="s">
        <v>44</v>
      </c>
      <c r="G55" s="99"/>
      <c r="H55" s="105"/>
    </row>
    <row r="56" spans="2:8" s="33" customFormat="1" ht="25.5">
      <c r="B56" s="35">
        <v>45750</v>
      </c>
      <c r="C56" s="36" t="s">
        <v>40</v>
      </c>
      <c r="D56" s="99"/>
      <c r="E56" s="104" t="s">
        <v>162</v>
      </c>
      <c r="F56" s="110" t="s">
        <v>44</v>
      </c>
      <c r="G56" s="99"/>
      <c r="H56" s="105"/>
    </row>
    <row r="57" spans="2:8" s="33" customFormat="1" ht="25.5">
      <c r="B57" s="35">
        <v>45750</v>
      </c>
      <c r="C57" s="36" t="s">
        <v>129</v>
      </c>
      <c r="D57" s="99"/>
      <c r="E57" s="104" t="s">
        <v>163</v>
      </c>
      <c r="F57" s="110" t="s">
        <v>44</v>
      </c>
      <c r="G57" s="99"/>
      <c r="H57" s="105"/>
    </row>
    <row r="58" spans="2:8" s="33" customFormat="1" ht="25.5">
      <c r="B58" s="35">
        <v>45751</v>
      </c>
      <c r="C58" s="36" t="s">
        <v>40</v>
      </c>
      <c r="D58" s="99"/>
      <c r="E58" s="104" t="s">
        <v>174</v>
      </c>
      <c r="F58" s="110" t="s">
        <v>44</v>
      </c>
      <c r="G58" s="99"/>
      <c r="H58" s="105"/>
    </row>
    <row r="59" spans="2:8" s="33" customFormat="1" ht="25.5">
      <c r="B59" s="35">
        <v>45751</v>
      </c>
      <c r="C59" s="36" t="s">
        <v>40</v>
      </c>
      <c r="D59" s="99"/>
      <c r="E59" s="104" t="s">
        <v>175</v>
      </c>
      <c r="F59" s="110" t="s">
        <v>44</v>
      </c>
      <c r="G59" s="99"/>
      <c r="H59" s="105"/>
    </row>
    <row r="60" spans="2:8" s="33" customFormat="1" ht="25.5">
      <c r="B60" s="35">
        <v>45751</v>
      </c>
      <c r="C60" s="36" t="s">
        <v>40</v>
      </c>
      <c r="D60" s="99"/>
      <c r="E60" s="104" t="s">
        <v>176</v>
      </c>
      <c r="F60" s="110" t="s">
        <v>44</v>
      </c>
      <c r="G60" s="99"/>
      <c r="H60" s="105"/>
    </row>
    <row r="61" spans="2:8" s="33" customFormat="1" ht="25.5">
      <c r="B61" s="35">
        <v>45755</v>
      </c>
      <c r="C61" s="36" t="s">
        <v>40</v>
      </c>
      <c r="D61" s="99"/>
      <c r="E61" s="104" t="s">
        <v>202</v>
      </c>
      <c r="F61" s="110" t="s">
        <v>44</v>
      </c>
      <c r="G61" s="99"/>
      <c r="H61" s="105"/>
    </row>
    <row r="62" spans="2:8" s="33" customFormat="1" ht="25.5">
      <c r="B62" s="35">
        <v>45755</v>
      </c>
      <c r="C62" s="36" t="s">
        <v>40</v>
      </c>
      <c r="D62" s="99"/>
      <c r="E62" s="104" t="s">
        <v>203</v>
      </c>
      <c r="F62" s="110" t="s">
        <v>44</v>
      </c>
      <c r="G62" s="99"/>
      <c r="H62" s="105"/>
    </row>
    <row r="63" spans="2:8" s="33" customFormat="1" ht="25.5">
      <c r="B63" s="35">
        <v>45755</v>
      </c>
      <c r="C63" s="36" t="s">
        <v>40</v>
      </c>
      <c r="D63" s="99"/>
      <c r="E63" s="104" t="s">
        <v>204</v>
      </c>
      <c r="F63" s="110" t="s">
        <v>44</v>
      </c>
      <c r="G63" s="99"/>
      <c r="H63" s="105"/>
    </row>
    <row r="64" spans="2:8" s="33" customFormat="1">
      <c r="B64" s="35">
        <v>45755</v>
      </c>
      <c r="C64" s="36" t="s">
        <v>40</v>
      </c>
      <c r="D64" s="99"/>
      <c r="E64" s="104" t="s">
        <v>205</v>
      </c>
      <c r="F64" s="110" t="s">
        <v>44</v>
      </c>
      <c r="G64" s="99"/>
      <c r="H64" s="105"/>
    </row>
    <row r="65" spans="2:8" s="33" customFormat="1" ht="25.5">
      <c r="B65" s="35">
        <v>45755</v>
      </c>
      <c r="C65" s="36" t="s">
        <v>40</v>
      </c>
      <c r="D65" s="99"/>
      <c r="E65" s="104" t="s">
        <v>206</v>
      </c>
      <c r="F65" s="110" t="s">
        <v>44</v>
      </c>
      <c r="G65" s="99"/>
      <c r="H65" s="105"/>
    </row>
    <row r="66" spans="2:8" s="33" customFormat="1" ht="25.5">
      <c r="B66" s="35">
        <v>45755</v>
      </c>
      <c r="C66" s="36" t="s">
        <v>40</v>
      </c>
      <c r="D66" s="99"/>
      <c r="E66" s="104" t="s">
        <v>207</v>
      </c>
      <c r="F66" s="110" t="s">
        <v>44</v>
      </c>
      <c r="G66" s="99"/>
      <c r="H66" s="105"/>
    </row>
    <row r="67" spans="2:8" s="33" customFormat="1" ht="25.5">
      <c r="B67" s="35">
        <v>45755</v>
      </c>
      <c r="C67" s="36" t="s">
        <v>40</v>
      </c>
      <c r="D67" s="99"/>
      <c r="E67" s="104" t="s">
        <v>208</v>
      </c>
      <c r="F67" s="110" t="s">
        <v>44</v>
      </c>
      <c r="G67" s="99"/>
      <c r="H67" s="105"/>
    </row>
    <row r="68" spans="2:8" s="33" customFormat="1" ht="25.5">
      <c r="B68" s="35">
        <v>45755</v>
      </c>
      <c r="C68" s="36" t="s">
        <v>40</v>
      </c>
      <c r="D68" s="99"/>
      <c r="E68" s="104" t="s">
        <v>219</v>
      </c>
      <c r="F68" s="110" t="s">
        <v>44</v>
      </c>
      <c r="G68" s="99"/>
      <c r="H68" s="105"/>
    </row>
    <row r="69" spans="2:8" s="33" customFormat="1" ht="25.5">
      <c r="B69" s="35">
        <v>45755</v>
      </c>
      <c r="C69" s="36" t="s">
        <v>40</v>
      </c>
      <c r="D69" s="99"/>
      <c r="E69" s="104" t="s">
        <v>220</v>
      </c>
      <c r="F69" s="110" t="s">
        <v>44</v>
      </c>
      <c r="G69" s="99"/>
      <c r="H69" s="105"/>
    </row>
    <row r="70" spans="2:8" s="33" customFormat="1" ht="25.5">
      <c r="B70" s="35">
        <v>45755</v>
      </c>
      <c r="C70" s="36" t="s">
        <v>40</v>
      </c>
      <c r="D70" s="99"/>
      <c r="E70" s="104" t="s">
        <v>221</v>
      </c>
      <c r="F70" s="110" t="s">
        <v>44</v>
      </c>
      <c r="G70" s="99"/>
      <c r="H70" s="105"/>
    </row>
    <row r="71" spans="2:8" s="33" customFormat="1" ht="25.5">
      <c r="B71" s="35">
        <v>45755</v>
      </c>
      <c r="C71" s="36" t="s">
        <v>40</v>
      </c>
      <c r="D71" s="99"/>
      <c r="E71" s="104" t="s">
        <v>209</v>
      </c>
      <c r="F71" s="110" t="s">
        <v>44</v>
      </c>
      <c r="G71" s="99"/>
      <c r="H71" s="105"/>
    </row>
    <row r="72" spans="2:8" s="33" customFormat="1" ht="25.5">
      <c r="B72" s="35">
        <v>45755</v>
      </c>
      <c r="C72" s="36" t="s">
        <v>40</v>
      </c>
      <c r="D72" s="99"/>
      <c r="E72" s="104" t="s">
        <v>210</v>
      </c>
      <c r="F72" s="110" t="s">
        <v>44</v>
      </c>
      <c r="G72" s="99"/>
      <c r="H72" s="105"/>
    </row>
    <row r="73" spans="2:8" s="33" customFormat="1" ht="25.5">
      <c r="B73" s="35">
        <v>45755</v>
      </c>
      <c r="C73" s="36" t="s">
        <v>40</v>
      </c>
      <c r="D73" s="99"/>
      <c r="E73" s="104" t="s">
        <v>211</v>
      </c>
      <c r="F73" s="110" t="s">
        <v>44</v>
      </c>
      <c r="G73" s="99"/>
      <c r="H73" s="105"/>
    </row>
    <row r="74" spans="2:8" s="33" customFormat="1" ht="25.5">
      <c r="B74" s="35">
        <v>45755</v>
      </c>
      <c r="C74" s="36" t="s">
        <v>129</v>
      </c>
      <c r="D74" s="99"/>
      <c r="E74" s="100" t="s">
        <v>77</v>
      </c>
      <c r="F74" s="110" t="s">
        <v>44</v>
      </c>
      <c r="G74" s="99"/>
      <c r="H74" s="105"/>
    </row>
    <row r="75" spans="2:8" s="33" customFormat="1" ht="38.25">
      <c r="B75" s="35">
        <v>45755</v>
      </c>
      <c r="C75" s="36" t="s">
        <v>129</v>
      </c>
      <c r="D75" s="99"/>
      <c r="E75" s="104" t="s">
        <v>215</v>
      </c>
      <c r="F75" s="110" t="s">
        <v>44</v>
      </c>
      <c r="G75" s="99"/>
      <c r="H75" s="105"/>
    </row>
    <row r="76" spans="2:8" s="33" customFormat="1" ht="25.5">
      <c r="B76" s="35">
        <v>45755</v>
      </c>
      <c r="C76" s="36" t="s">
        <v>103</v>
      </c>
      <c r="D76" s="99"/>
      <c r="E76" s="104" t="s">
        <v>216</v>
      </c>
      <c r="F76" s="110" t="s">
        <v>44</v>
      </c>
      <c r="G76" s="99"/>
      <c r="H76" s="105"/>
    </row>
    <row r="77" spans="2:8" s="33" customFormat="1" ht="25.5">
      <c r="B77" s="35">
        <v>45755</v>
      </c>
      <c r="C77" s="36" t="s">
        <v>103</v>
      </c>
      <c r="D77" s="99"/>
      <c r="E77" s="104" t="s">
        <v>217</v>
      </c>
      <c r="F77" s="110" t="s">
        <v>44</v>
      </c>
      <c r="G77" s="99"/>
      <c r="H77" s="105"/>
    </row>
    <row r="78" spans="2:8" s="33" customFormat="1" ht="25.5">
      <c r="B78" s="35">
        <v>45755</v>
      </c>
      <c r="C78" s="36" t="s">
        <v>103</v>
      </c>
      <c r="D78" s="99"/>
      <c r="E78" s="104" t="s">
        <v>218</v>
      </c>
      <c r="F78" s="110" t="s">
        <v>44</v>
      </c>
      <c r="G78" s="99"/>
      <c r="H78" s="105"/>
    </row>
    <row r="79" spans="2:8" s="33" customFormat="1" ht="25.5">
      <c r="B79" s="35">
        <v>45755</v>
      </c>
      <c r="C79" s="36" t="s">
        <v>40</v>
      </c>
      <c r="D79" s="99"/>
      <c r="E79" s="104" t="s">
        <v>179</v>
      </c>
      <c r="F79" s="110" t="s">
        <v>44</v>
      </c>
      <c r="G79" s="99"/>
      <c r="H79" s="105"/>
    </row>
    <row r="80" spans="2:8" s="33" customFormat="1" ht="25.5">
      <c r="B80" s="35">
        <v>45755</v>
      </c>
      <c r="C80" s="36" t="s">
        <v>40</v>
      </c>
      <c r="D80" s="99"/>
      <c r="E80" s="104" t="s">
        <v>225</v>
      </c>
      <c r="F80" s="110" t="s">
        <v>44</v>
      </c>
      <c r="G80" s="99"/>
      <c r="H80" s="105"/>
    </row>
    <row r="81" spans="2:8" s="33" customFormat="1" ht="25.5">
      <c r="B81" s="35">
        <v>45755</v>
      </c>
      <c r="C81" s="36" t="s">
        <v>40</v>
      </c>
      <c r="D81" s="99"/>
      <c r="E81" s="104" t="s">
        <v>224</v>
      </c>
      <c r="F81" s="110" t="s">
        <v>44</v>
      </c>
      <c r="G81" s="99"/>
      <c r="H81" s="105"/>
    </row>
    <row r="82" spans="2:8" s="33" customFormat="1" ht="25.5">
      <c r="B82" s="35">
        <v>45755</v>
      </c>
      <c r="C82" s="36" t="s">
        <v>40</v>
      </c>
      <c r="D82" s="99"/>
      <c r="E82" s="104" t="s">
        <v>223</v>
      </c>
      <c r="F82" s="110" t="s">
        <v>44</v>
      </c>
      <c r="G82" s="99"/>
      <c r="H82" s="105"/>
    </row>
    <row r="83" spans="2:8" s="33" customFormat="1" ht="25.5">
      <c r="B83" s="35">
        <v>45755</v>
      </c>
      <c r="C83" s="36" t="s">
        <v>40</v>
      </c>
      <c r="D83" s="99"/>
      <c r="E83" s="104" t="s">
        <v>222</v>
      </c>
      <c r="F83" s="110" t="s">
        <v>44</v>
      </c>
      <c r="G83" s="99"/>
      <c r="H83" s="105"/>
    </row>
    <row r="84" spans="2:8" s="33" customFormat="1" ht="38.25">
      <c r="B84" s="35">
        <v>45756</v>
      </c>
      <c r="C84" s="36" t="s">
        <v>103</v>
      </c>
      <c r="D84" s="99"/>
      <c r="E84" s="104" t="s">
        <v>64</v>
      </c>
      <c r="F84" s="110" t="s">
        <v>44</v>
      </c>
      <c r="G84" s="99"/>
      <c r="H84" s="105"/>
    </row>
    <row r="85" spans="2:8" s="33" customFormat="1" ht="38.25">
      <c r="B85" s="35">
        <v>45756</v>
      </c>
      <c r="C85" s="119" t="s">
        <v>40</v>
      </c>
      <c r="D85" s="99"/>
      <c r="E85" s="104" t="s">
        <v>229</v>
      </c>
      <c r="F85" s="110" t="s">
        <v>44</v>
      </c>
      <c r="G85" s="99"/>
      <c r="H85" s="105"/>
    </row>
    <row r="86" spans="2:8" s="33" customFormat="1" ht="25.5">
      <c r="B86" s="35">
        <v>45756</v>
      </c>
      <c r="C86" s="119" t="s">
        <v>103</v>
      </c>
      <c r="D86" s="99"/>
      <c r="E86" s="104" t="s">
        <v>230</v>
      </c>
      <c r="F86" s="110" t="s">
        <v>44</v>
      </c>
      <c r="G86" s="99"/>
      <c r="H86" s="105"/>
    </row>
    <row r="87" spans="2:8" s="33" customFormat="1" ht="25.5">
      <c r="B87" s="35">
        <v>45756</v>
      </c>
      <c r="C87" s="119" t="s">
        <v>40</v>
      </c>
      <c r="D87" s="99"/>
      <c r="E87" s="104" t="s">
        <v>231</v>
      </c>
      <c r="F87" s="110" t="s">
        <v>44</v>
      </c>
      <c r="G87" s="99"/>
      <c r="H87" s="105"/>
    </row>
    <row r="88" spans="2:8" s="33" customFormat="1" ht="25.5">
      <c r="B88" s="35">
        <v>45756</v>
      </c>
      <c r="C88" s="119" t="s">
        <v>103</v>
      </c>
      <c r="D88" s="99"/>
      <c r="E88" s="104" t="s">
        <v>239</v>
      </c>
      <c r="F88" s="110" t="s">
        <v>44</v>
      </c>
      <c r="G88" s="99"/>
      <c r="H88" s="105"/>
    </row>
    <row r="89" spans="2:8" s="33" customFormat="1" ht="25.5">
      <c r="B89" s="35">
        <v>45756</v>
      </c>
      <c r="C89" s="119" t="s">
        <v>40</v>
      </c>
      <c r="D89" s="99"/>
      <c r="E89" s="104" t="s">
        <v>238</v>
      </c>
      <c r="F89" s="110" t="s">
        <v>44</v>
      </c>
      <c r="G89" s="99"/>
      <c r="H89" s="105"/>
    </row>
    <row r="90" spans="2:8" s="33" customFormat="1" ht="38.25">
      <c r="B90" s="35">
        <v>45756</v>
      </c>
      <c r="C90" s="119" t="s">
        <v>40</v>
      </c>
      <c r="D90" s="99"/>
      <c r="E90" s="104" t="s">
        <v>244</v>
      </c>
      <c r="F90" s="110" t="s">
        <v>44</v>
      </c>
      <c r="G90" s="99"/>
      <c r="H90" s="105"/>
    </row>
    <row r="91" spans="2:8" s="33" customFormat="1" ht="25.5">
      <c r="B91" s="35">
        <v>45756</v>
      </c>
      <c r="C91" s="119" t="s">
        <v>40</v>
      </c>
      <c r="D91" s="99"/>
      <c r="E91" s="104" t="s">
        <v>246</v>
      </c>
      <c r="F91" s="110" t="s">
        <v>44</v>
      </c>
      <c r="G91" s="99"/>
      <c r="H91" s="105"/>
    </row>
    <row r="92" spans="2:8" s="33" customFormat="1">
      <c r="B92" s="35">
        <v>45756</v>
      </c>
      <c r="C92" s="119" t="s">
        <v>40</v>
      </c>
      <c r="D92" s="99"/>
      <c r="E92" s="104" t="s">
        <v>247</v>
      </c>
      <c r="F92" s="110" t="s">
        <v>44</v>
      </c>
      <c r="G92" s="99"/>
      <c r="H92" s="105"/>
    </row>
    <row r="93" spans="2:8" s="33" customFormat="1" ht="38.25">
      <c r="B93" s="118">
        <v>45759</v>
      </c>
      <c r="C93" s="119" t="s">
        <v>40</v>
      </c>
      <c r="D93" s="99"/>
      <c r="E93" s="104" t="s">
        <v>254</v>
      </c>
      <c r="F93" s="110" t="s">
        <v>44</v>
      </c>
      <c r="G93" s="99"/>
      <c r="H93" s="105"/>
    </row>
    <row r="94" spans="2:8" s="33" customFormat="1" ht="38.25">
      <c r="B94" s="118">
        <v>45759</v>
      </c>
      <c r="C94" s="119" t="s">
        <v>40</v>
      </c>
      <c r="D94" s="99"/>
      <c r="E94" s="104" t="s">
        <v>255</v>
      </c>
      <c r="F94" s="110" t="s">
        <v>44</v>
      </c>
      <c r="G94" s="99"/>
      <c r="H94" s="105"/>
    </row>
    <row r="95" spans="2:8" s="33" customFormat="1">
      <c r="B95" s="118"/>
      <c r="C95" s="119"/>
      <c r="D95" s="99"/>
      <c r="E95" s="104"/>
      <c r="F95" s="120"/>
      <c r="G95" s="99"/>
      <c r="H95" s="105"/>
    </row>
    <row r="96" spans="2:8" s="33" customFormat="1">
      <c r="B96" s="118"/>
      <c r="C96" s="119"/>
      <c r="D96" s="99"/>
      <c r="E96" s="104"/>
      <c r="F96" s="120"/>
      <c r="G96" s="99"/>
      <c r="H96" s="105"/>
    </row>
    <row r="97" spans="2:8" s="33" customFormat="1">
      <c r="B97" s="118"/>
      <c r="C97" s="119"/>
      <c r="D97" s="99"/>
      <c r="E97" s="104"/>
      <c r="F97" s="120"/>
      <c r="G97" s="99"/>
      <c r="H97" s="105"/>
    </row>
    <row r="98" spans="2:8" s="33" customFormat="1">
      <c r="B98" s="118"/>
      <c r="C98" s="119"/>
      <c r="D98" s="99"/>
      <c r="E98" s="104"/>
      <c r="F98" s="120"/>
      <c r="G98" s="99"/>
      <c r="H98" s="105"/>
    </row>
    <row r="99" spans="2:8" s="33" customFormat="1">
      <c r="B99" s="118"/>
      <c r="C99" s="119"/>
      <c r="D99" s="99"/>
      <c r="E99" s="104"/>
      <c r="F99" s="120"/>
      <c r="G99" s="99"/>
      <c r="H99" s="105"/>
    </row>
    <row r="100" spans="2:8" s="33" customFormat="1">
      <c r="B100" s="118"/>
      <c r="C100" s="119"/>
      <c r="D100" s="99"/>
      <c r="E100" s="104"/>
      <c r="F100" s="120"/>
      <c r="G100" s="99"/>
      <c r="H100" s="105"/>
    </row>
    <row r="101" spans="2:8" s="33" customFormat="1">
      <c r="B101" s="118"/>
      <c r="C101" s="119"/>
      <c r="D101" s="99"/>
      <c r="E101" s="104"/>
      <c r="F101" s="120"/>
      <c r="G101" s="99"/>
      <c r="H101" s="105"/>
    </row>
    <row r="102" spans="2:8" s="33" customFormat="1">
      <c r="B102" s="118"/>
      <c r="C102" s="119"/>
      <c r="D102" s="99"/>
      <c r="E102" s="104"/>
      <c r="F102" s="120"/>
      <c r="G102" s="99"/>
      <c r="H102" s="105"/>
    </row>
    <row r="103" spans="2:8" s="33" customFormat="1">
      <c r="B103" s="118"/>
      <c r="C103" s="119"/>
      <c r="D103" s="99"/>
      <c r="E103" s="104"/>
      <c r="F103" s="120"/>
      <c r="G103" s="99"/>
      <c r="H103" s="105"/>
    </row>
    <row r="104" spans="2:8" s="33" customFormat="1">
      <c r="B104" s="118"/>
      <c r="C104" s="119"/>
      <c r="D104" s="99"/>
      <c r="E104" s="104"/>
      <c r="F104" s="120"/>
      <c r="G104" s="99"/>
      <c r="H104" s="105"/>
    </row>
    <row r="105" spans="2:8" s="33" customFormat="1">
      <c r="B105" s="118"/>
      <c r="C105" s="119"/>
      <c r="D105" s="99"/>
      <c r="E105" s="104"/>
      <c r="F105" s="120"/>
      <c r="G105" s="99"/>
      <c r="H105" s="105"/>
    </row>
    <row r="106" spans="2:8" s="33" customFormat="1">
      <c r="B106" s="118"/>
      <c r="C106" s="119"/>
      <c r="D106" s="99"/>
      <c r="E106" s="104"/>
      <c r="F106" s="120"/>
      <c r="G106" s="99"/>
      <c r="H106" s="105"/>
    </row>
    <row r="107" spans="2:8" s="33" customFormat="1">
      <c r="B107" s="118"/>
      <c r="C107" s="119"/>
      <c r="D107" s="99"/>
      <c r="E107" s="104"/>
      <c r="F107" s="120"/>
      <c r="G107" s="99"/>
      <c r="H107" s="105"/>
    </row>
    <row r="108" spans="2:8" s="33" customFormat="1">
      <c r="B108" s="118"/>
      <c r="C108" s="119"/>
      <c r="D108" s="99"/>
      <c r="E108" s="104"/>
      <c r="F108" s="120"/>
      <c r="G108" s="99"/>
      <c r="H108" s="105"/>
    </row>
    <row r="109" spans="2:8" s="33" customFormat="1">
      <c r="B109" s="118"/>
      <c r="C109" s="119"/>
      <c r="D109" s="99"/>
      <c r="E109" s="104"/>
      <c r="F109" s="120"/>
      <c r="G109" s="99"/>
      <c r="H109" s="105"/>
    </row>
    <row r="110" spans="2:8" s="33" customFormat="1">
      <c r="B110" s="118"/>
      <c r="C110" s="119"/>
      <c r="D110" s="99"/>
      <c r="E110" s="104"/>
      <c r="F110" s="120"/>
      <c r="G110" s="99"/>
      <c r="H110" s="105"/>
    </row>
    <row r="111" spans="2:8" s="33" customFormat="1">
      <c r="B111" s="118"/>
      <c r="C111" s="119"/>
      <c r="D111" s="99"/>
      <c r="E111" s="104"/>
      <c r="F111" s="120"/>
      <c r="G111" s="99"/>
      <c r="H111" s="105"/>
    </row>
    <row r="112" spans="2:8" s="33" customFormat="1">
      <c r="B112" s="118"/>
      <c r="C112" s="119"/>
      <c r="D112" s="99"/>
      <c r="E112" s="104"/>
      <c r="F112" s="120"/>
      <c r="G112" s="99"/>
      <c r="H112" s="105"/>
    </row>
    <row r="113" spans="2:8" s="33" customFormat="1">
      <c r="B113" s="118"/>
      <c r="C113" s="119"/>
      <c r="D113" s="99"/>
      <c r="E113" s="104"/>
      <c r="F113" s="120"/>
      <c r="G113" s="99"/>
      <c r="H113" s="105"/>
    </row>
    <row r="114" spans="2:8" s="33" customFormat="1">
      <c r="B114" s="118"/>
      <c r="C114" s="119"/>
      <c r="D114" s="99"/>
      <c r="E114" s="104"/>
      <c r="F114" s="120"/>
      <c r="G114" s="99"/>
      <c r="H114" s="105"/>
    </row>
    <row r="115" spans="2:8" s="33" customFormat="1">
      <c r="B115" s="118"/>
      <c r="C115" s="119"/>
      <c r="D115" s="99"/>
      <c r="E115" s="104"/>
      <c r="F115" s="120"/>
      <c r="G115" s="99"/>
      <c r="H115" s="105"/>
    </row>
    <row r="116" spans="2:8" s="33" customFormat="1">
      <c r="B116" s="118"/>
      <c r="C116" s="119"/>
      <c r="D116" s="99"/>
      <c r="E116" s="104"/>
      <c r="F116" s="120"/>
      <c r="G116" s="99"/>
      <c r="H116" s="105"/>
    </row>
    <row r="117" spans="2:8" s="33" customFormat="1">
      <c r="B117" s="118"/>
      <c r="C117" s="119"/>
      <c r="D117" s="99"/>
      <c r="E117" s="104"/>
      <c r="F117" s="120"/>
      <c r="G117" s="99"/>
      <c r="H117" s="105"/>
    </row>
    <row r="118" spans="2:8" s="33" customFormat="1">
      <c r="B118" s="118"/>
      <c r="C118" s="119"/>
      <c r="D118" s="99"/>
      <c r="E118" s="104"/>
      <c r="F118" s="120"/>
      <c r="G118" s="99"/>
      <c r="H118" s="105"/>
    </row>
    <row r="119" spans="2:8" s="33" customFormat="1">
      <c r="B119" s="118"/>
      <c r="C119" s="119"/>
      <c r="D119" s="99"/>
      <c r="E119" s="104"/>
      <c r="F119" s="120"/>
      <c r="G119" s="99"/>
      <c r="H119" s="105"/>
    </row>
    <row r="120" spans="2:8" s="33" customFormat="1">
      <c r="B120" s="107"/>
      <c r="C120" s="106"/>
      <c r="D120" s="42"/>
      <c r="E120" s="103"/>
      <c r="F120" s="111"/>
      <c r="G120" s="42"/>
      <c r="H120"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C93:C9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87"/>
  <sheetViews>
    <sheetView showGridLines="0" zoomScale="65" zoomScaleNormal="80" workbookViewId="0">
      <selection activeCell="B32" sqref="B32"/>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44"/>
      <c r="C1" s="144"/>
      <c r="D1" s="144"/>
      <c r="E1" s="6"/>
      <c r="F1" s="6"/>
      <c r="G1" s="6"/>
      <c r="H1" s="6"/>
      <c r="I1" s="90"/>
      <c r="J1" s="6"/>
      <c r="K1" s="7"/>
    </row>
    <row r="2" spans="1:11" s="2" customFormat="1" ht="11.25" customHeight="1" thickBot="1">
      <c r="A2" s="7"/>
      <c r="B2" s="145"/>
      <c r="C2" s="145"/>
      <c r="D2" s="145"/>
      <c r="E2" s="6"/>
      <c r="F2" s="6"/>
      <c r="G2" s="6"/>
      <c r="H2" s="6"/>
      <c r="I2" s="90"/>
      <c r="J2" s="6"/>
      <c r="K2" s="7"/>
    </row>
    <row r="3" spans="1:11" s="3" customFormat="1" ht="15" customHeight="1">
      <c r="A3" s="57" t="s">
        <v>36</v>
      </c>
      <c r="B3" s="121" t="s">
        <v>42</v>
      </c>
      <c r="C3" s="121"/>
      <c r="D3" s="122"/>
      <c r="E3" s="60"/>
      <c r="F3" s="60"/>
      <c r="G3" s="60"/>
      <c r="H3" s="152"/>
      <c r="I3" s="152"/>
      <c r="J3" s="152"/>
      <c r="K3" s="9"/>
    </row>
    <row r="4" spans="1:11" s="3" customFormat="1" ht="12.75">
      <c r="A4" s="62" t="s">
        <v>37</v>
      </c>
      <c r="B4" s="153" t="s">
        <v>45</v>
      </c>
      <c r="C4" s="154"/>
      <c r="D4" s="155"/>
      <c r="E4" s="60"/>
      <c r="F4" s="60"/>
      <c r="G4" s="60"/>
      <c r="H4" s="152"/>
      <c r="I4" s="152"/>
      <c r="J4" s="152"/>
      <c r="K4" s="9"/>
    </row>
    <row r="5" spans="1:11" s="70" customFormat="1" ht="25.5">
      <c r="A5" s="62" t="s">
        <v>30</v>
      </c>
      <c r="B5" s="147" t="s">
        <v>41</v>
      </c>
      <c r="C5" s="148"/>
      <c r="D5" s="149"/>
      <c r="E5" s="68"/>
      <c r="F5" s="68"/>
      <c r="G5" s="68"/>
      <c r="H5" s="151"/>
      <c r="I5" s="151"/>
      <c r="J5" s="151"/>
      <c r="K5" s="69"/>
    </row>
    <row r="6" spans="1:11" s="3" customFormat="1" ht="15" customHeight="1">
      <c r="A6" s="12" t="s">
        <v>38</v>
      </c>
      <c r="B6" s="79">
        <f>COUNTIF(I12:I42,"Pass")</f>
        <v>13</v>
      </c>
      <c r="C6" s="10" t="s">
        <v>39</v>
      </c>
      <c r="D6" s="13">
        <f>COUNTIF(I10:I752,"Pending")</f>
        <v>0</v>
      </c>
      <c r="E6" s="8"/>
      <c r="F6" s="8"/>
      <c r="G6" s="8"/>
      <c r="H6" s="152"/>
      <c r="I6" s="152"/>
      <c r="J6" s="152"/>
      <c r="K6" s="9"/>
    </row>
    <row r="7" spans="1:11" s="3" customFormat="1" ht="15" customHeight="1" thickBot="1">
      <c r="A7" s="14" t="s">
        <v>3</v>
      </c>
      <c r="B7" s="80">
        <f>COUNTIF(I12:I42,"Fail")</f>
        <v>8</v>
      </c>
      <c r="C7" s="29" t="s">
        <v>28</v>
      </c>
      <c r="D7" s="58">
        <f>COUNTA(A12:A51) -6</f>
        <v>34</v>
      </c>
      <c r="E7" s="61"/>
      <c r="F7" s="61"/>
      <c r="G7" s="61"/>
      <c r="H7" s="152"/>
      <c r="I7" s="152"/>
      <c r="J7" s="152"/>
      <c r="K7" s="9"/>
    </row>
    <row r="8" spans="1:11" s="3" customFormat="1" ht="15" customHeight="1">
      <c r="A8" s="146"/>
      <c r="B8" s="146"/>
      <c r="C8" s="146"/>
      <c r="D8" s="146"/>
      <c r="E8" s="8"/>
      <c r="F8" s="8"/>
      <c r="G8" s="8"/>
      <c r="H8" s="8"/>
      <c r="I8" s="91"/>
      <c r="J8" s="91"/>
      <c r="K8" s="9"/>
    </row>
    <row r="9" spans="1:11" s="72" customFormat="1" ht="12" customHeight="1">
      <c r="A9" s="130" t="s">
        <v>31</v>
      </c>
      <c r="B9" s="159" t="s">
        <v>6</v>
      </c>
      <c r="C9" s="130" t="s">
        <v>16</v>
      </c>
      <c r="D9" s="131" t="s">
        <v>29</v>
      </c>
      <c r="E9" s="132"/>
      <c r="F9" s="132"/>
      <c r="G9" s="133"/>
      <c r="H9" s="156" t="s">
        <v>27</v>
      </c>
      <c r="I9" s="125" t="s">
        <v>7</v>
      </c>
      <c r="J9" s="125" t="s">
        <v>32</v>
      </c>
      <c r="K9" s="71"/>
    </row>
    <row r="10" spans="1:11" s="3" customFormat="1" ht="12" customHeight="1">
      <c r="A10" s="125"/>
      <c r="B10" s="160"/>
      <c r="C10" s="125"/>
      <c r="D10" s="134"/>
      <c r="E10" s="135"/>
      <c r="F10" s="135"/>
      <c r="G10" s="136"/>
      <c r="H10" s="134"/>
      <c r="I10" s="125"/>
      <c r="J10" s="125"/>
      <c r="K10" s="9"/>
    </row>
    <row r="11" spans="1:11" s="73" customFormat="1" ht="15">
      <c r="A11" s="157"/>
      <c r="B11" s="157"/>
      <c r="C11" s="157"/>
      <c r="D11" s="157"/>
      <c r="E11" s="157"/>
      <c r="F11" s="157"/>
      <c r="G11" s="157"/>
      <c r="H11" s="157"/>
      <c r="I11" s="157"/>
      <c r="J11" s="158"/>
    </row>
    <row r="12" spans="1:11" s="4" customFormat="1" ht="12.75">
      <c r="A12" s="137" t="s">
        <v>46</v>
      </c>
      <c r="B12" s="138"/>
      <c r="C12" s="138"/>
      <c r="D12" s="138"/>
      <c r="E12" s="138"/>
      <c r="F12" s="138"/>
      <c r="G12" s="138"/>
      <c r="H12" s="138"/>
      <c r="I12" s="138"/>
      <c r="J12" s="150"/>
    </row>
    <row r="13" spans="1:11" s="4" customFormat="1" ht="350.1" customHeight="1" outlineLevel="1">
      <c r="A13" s="77" t="s">
        <v>0</v>
      </c>
      <c r="B13" s="81" t="s">
        <v>47</v>
      </c>
      <c r="C13" s="76" t="s">
        <v>200</v>
      </c>
      <c r="D13" s="123"/>
      <c r="E13" s="124"/>
      <c r="F13" s="124"/>
      <c r="G13" s="75"/>
      <c r="H13" s="116">
        <v>45755</v>
      </c>
      <c r="I13" s="76" t="s">
        <v>38</v>
      </c>
      <c r="J13" s="117"/>
    </row>
    <row r="14" spans="1:11" s="4" customFormat="1" ht="150" customHeight="1" outlineLevel="1">
      <c r="A14" s="77" t="s">
        <v>1</v>
      </c>
      <c r="B14" s="81" t="s">
        <v>185</v>
      </c>
      <c r="C14" s="76" t="s">
        <v>199</v>
      </c>
      <c r="D14" s="123"/>
      <c r="E14" s="124"/>
      <c r="F14" s="124"/>
      <c r="G14" s="75"/>
      <c r="H14" s="116">
        <v>45755</v>
      </c>
      <c r="I14" s="76" t="s">
        <v>38</v>
      </c>
      <c r="J14" s="74"/>
    </row>
    <row r="15" spans="1:11" s="4" customFormat="1" ht="200.1" customHeight="1" outlineLevel="1">
      <c r="A15" s="77" t="s">
        <v>2</v>
      </c>
      <c r="B15" s="81" t="s">
        <v>182</v>
      </c>
      <c r="C15" s="76" t="s">
        <v>198</v>
      </c>
      <c r="D15" s="123"/>
      <c r="E15" s="124"/>
      <c r="F15" s="124"/>
      <c r="G15" s="75"/>
      <c r="H15" s="116">
        <v>45755</v>
      </c>
      <c r="I15" s="76" t="s">
        <v>3</v>
      </c>
      <c r="J15" s="74" t="s">
        <v>186</v>
      </c>
    </row>
    <row r="16" spans="1:11" s="4" customFormat="1" ht="150" customHeight="1" outlineLevel="1">
      <c r="A16" s="77" t="s">
        <v>49</v>
      </c>
      <c r="B16" s="81" t="s">
        <v>75</v>
      </c>
      <c r="C16" s="76" t="s">
        <v>197</v>
      </c>
      <c r="D16" s="123"/>
      <c r="E16" s="124"/>
      <c r="F16" s="124"/>
      <c r="G16" s="75"/>
      <c r="H16" s="116">
        <v>45755</v>
      </c>
      <c r="I16" s="76" t="s">
        <v>38</v>
      </c>
      <c r="J16" s="74"/>
    </row>
    <row r="17" spans="1:10" s="4" customFormat="1" ht="150" customHeight="1" outlineLevel="1">
      <c r="A17" s="77" t="s">
        <v>52</v>
      </c>
      <c r="B17" s="81" t="s">
        <v>76</v>
      </c>
      <c r="C17" s="76" t="s">
        <v>196</v>
      </c>
      <c r="D17" s="123"/>
      <c r="E17" s="124"/>
      <c r="F17" s="124"/>
      <c r="G17" s="75"/>
      <c r="H17" s="116">
        <v>45755</v>
      </c>
      <c r="I17" s="76" t="s">
        <v>38</v>
      </c>
      <c r="J17" s="74"/>
    </row>
    <row r="18" spans="1:10" s="4" customFormat="1" ht="200.1" customHeight="1" outlineLevel="1">
      <c r="A18" s="77" t="s">
        <v>53</v>
      </c>
      <c r="B18" s="92" t="s">
        <v>187</v>
      </c>
      <c r="C18" s="86" t="s">
        <v>195</v>
      </c>
      <c r="D18" s="123"/>
      <c r="E18" s="124"/>
      <c r="F18" s="124"/>
      <c r="G18" s="75"/>
      <c r="H18" s="116">
        <v>45755</v>
      </c>
      <c r="I18" s="76" t="s">
        <v>3</v>
      </c>
      <c r="J18" s="74" t="s">
        <v>186</v>
      </c>
    </row>
    <row r="19" spans="1:10" s="4" customFormat="1" ht="150" customHeight="1" outlineLevel="1">
      <c r="A19" s="77" t="s">
        <v>55</v>
      </c>
      <c r="B19" s="85" t="s">
        <v>177</v>
      </c>
      <c r="C19" s="86" t="s">
        <v>194</v>
      </c>
      <c r="D19" s="123"/>
      <c r="E19" s="124"/>
      <c r="F19" s="124"/>
      <c r="G19" s="75"/>
      <c r="H19" s="116">
        <v>45755</v>
      </c>
      <c r="I19" s="76" t="s">
        <v>38</v>
      </c>
      <c r="J19" s="74" t="s">
        <v>178</v>
      </c>
    </row>
    <row r="20" spans="1:10" s="4" customFormat="1" ht="200.1" customHeight="1" outlineLevel="1">
      <c r="A20" s="77" t="s">
        <v>67</v>
      </c>
      <c r="B20" s="85" t="s">
        <v>189</v>
      </c>
      <c r="C20" s="76" t="s">
        <v>192</v>
      </c>
      <c r="D20" s="123"/>
      <c r="E20" s="124"/>
      <c r="F20" s="124"/>
      <c r="G20" s="75"/>
      <c r="H20" s="116">
        <v>45755</v>
      </c>
      <c r="I20" s="76" t="s">
        <v>3</v>
      </c>
      <c r="J20" s="74" t="s">
        <v>188</v>
      </c>
    </row>
    <row r="21" spans="1:10" s="4" customFormat="1" ht="200.1" customHeight="1" outlineLevel="1">
      <c r="A21" s="77" t="s">
        <v>78</v>
      </c>
      <c r="B21" s="85" t="s">
        <v>190</v>
      </c>
      <c r="C21" s="76" t="s">
        <v>191</v>
      </c>
      <c r="D21" s="123"/>
      <c r="E21" s="124"/>
      <c r="F21" s="124"/>
      <c r="G21" s="75"/>
      <c r="H21" s="116">
        <v>45755</v>
      </c>
      <c r="I21" s="76" t="s">
        <v>3</v>
      </c>
      <c r="J21" s="74" t="s">
        <v>188</v>
      </c>
    </row>
    <row r="22" spans="1:10" s="4" customFormat="1" ht="150" customHeight="1" outlineLevel="1">
      <c r="A22" s="77" t="s">
        <v>79</v>
      </c>
      <c r="B22" s="85" t="s">
        <v>183</v>
      </c>
      <c r="C22" s="86" t="s">
        <v>193</v>
      </c>
      <c r="D22" s="123"/>
      <c r="E22" s="124"/>
      <c r="F22" s="124"/>
      <c r="G22" s="75"/>
      <c r="H22" s="116">
        <v>45755</v>
      </c>
      <c r="I22" s="76" t="s">
        <v>38</v>
      </c>
      <c r="J22" s="74" t="s">
        <v>184</v>
      </c>
    </row>
    <row r="23" spans="1:10" s="4" customFormat="1" ht="12.75" outlineLevel="1">
      <c r="A23" s="137" t="s">
        <v>48</v>
      </c>
      <c r="B23" s="138"/>
      <c r="C23" s="138"/>
      <c r="D23" s="87"/>
      <c r="E23" s="87"/>
      <c r="F23" s="87"/>
      <c r="G23" s="87"/>
      <c r="H23" s="87"/>
      <c r="I23" s="87"/>
      <c r="J23" s="88"/>
    </row>
    <row r="24" spans="1:10" s="4" customFormat="1" ht="200.1" customHeight="1" outlineLevel="1">
      <c r="A24" s="93" t="s">
        <v>0</v>
      </c>
      <c r="B24" s="85" t="s">
        <v>59</v>
      </c>
      <c r="C24" s="86" t="s">
        <v>228</v>
      </c>
      <c r="D24" s="128"/>
      <c r="E24" s="129"/>
      <c r="F24" s="129"/>
      <c r="G24" s="94"/>
      <c r="H24" s="115">
        <v>45756</v>
      </c>
      <c r="I24" s="86" t="s">
        <v>38</v>
      </c>
      <c r="J24" s="96"/>
    </row>
    <row r="25" spans="1:10" s="4" customFormat="1" ht="150" customHeight="1" outlineLevel="1">
      <c r="A25" s="93" t="s">
        <v>1</v>
      </c>
      <c r="B25" s="85" t="s">
        <v>180</v>
      </c>
      <c r="C25" s="86" t="s">
        <v>227</v>
      </c>
      <c r="D25" s="128"/>
      <c r="E25" s="129"/>
      <c r="F25" s="129"/>
      <c r="G25" s="94"/>
      <c r="H25" s="115">
        <v>45755</v>
      </c>
      <c r="I25" s="86" t="s">
        <v>38</v>
      </c>
      <c r="J25" s="96" t="s">
        <v>226</v>
      </c>
    </row>
    <row r="26" spans="1:10" s="4" customFormat="1" ht="150" customHeight="1" outlineLevel="1">
      <c r="A26" s="93" t="s">
        <v>2</v>
      </c>
      <c r="B26" s="85" t="s">
        <v>68</v>
      </c>
      <c r="C26" s="86" t="s">
        <v>232</v>
      </c>
      <c r="D26" s="139"/>
      <c r="E26" s="140"/>
      <c r="F26" s="140"/>
      <c r="G26" s="94"/>
      <c r="H26" s="115">
        <v>45756</v>
      </c>
      <c r="I26" s="86" t="s">
        <v>38</v>
      </c>
      <c r="J26" s="96"/>
    </row>
    <row r="27" spans="1:10" s="4" customFormat="1" ht="150" customHeight="1" outlineLevel="1">
      <c r="A27" s="93" t="s">
        <v>49</v>
      </c>
      <c r="B27" s="85" t="s">
        <v>181</v>
      </c>
      <c r="C27" s="86" t="s">
        <v>233</v>
      </c>
      <c r="D27" s="141"/>
      <c r="E27" s="142"/>
      <c r="F27" s="143"/>
      <c r="G27" s="94"/>
      <c r="H27" s="115">
        <v>45755</v>
      </c>
      <c r="I27" s="86" t="s">
        <v>38</v>
      </c>
      <c r="J27" s="96"/>
    </row>
    <row r="28" spans="1:10" s="4" customFormat="1" ht="150" customHeight="1" outlineLevel="1">
      <c r="A28" s="93" t="s">
        <v>52</v>
      </c>
      <c r="B28" s="85" t="s">
        <v>236</v>
      </c>
      <c r="C28" s="86" t="s">
        <v>237</v>
      </c>
      <c r="D28" s="141"/>
      <c r="E28" s="142"/>
      <c r="F28" s="143"/>
      <c r="G28" s="94"/>
      <c r="H28" s="115">
        <v>45756</v>
      </c>
      <c r="I28" s="86" t="s">
        <v>3</v>
      </c>
      <c r="J28" s="96" t="s">
        <v>235</v>
      </c>
    </row>
    <row r="29" spans="1:10" s="4" customFormat="1" ht="150" customHeight="1" outlineLevel="1">
      <c r="A29" s="93" t="s">
        <v>53</v>
      </c>
      <c r="B29" s="85" t="s">
        <v>243</v>
      </c>
      <c r="C29" s="86" t="s">
        <v>51</v>
      </c>
      <c r="D29" s="141"/>
      <c r="E29" s="142"/>
      <c r="F29" s="143"/>
      <c r="G29" s="94"/>
      <c r="H29" s="115">
        <v>45756</v>
      </c>
      <c r="I29" s="86" t="s">
        <v>3</v>
      </c>
      <c r="J29" s="96" t="s">
        <v>240</v>
      </c>
    </row>
    <row r="30" spans="1:10" s="4" customFormat="1" ht="150" customHeight="1" outlineLevel="1">
      <c r="A30" s="93" t="s">
        <v>55</v>
      </c>
      <c r="B30" s="85" t="s">
        <v>69</v>
      </c>
      <c r="C30" s="86" t="s">
        <v>234</v>
      </c>
      <c r="D30" s="141"/>
      <c r="E30" s="142"/>
      <c r="F30" s="143"/>
      <c r="G30" s="94"/>
      <c r="H30" s="115">
        <v>45755</v>
      </c>
      <c r="I30" s="86" t="s">
        <v>38</v>
      </c>
      <c r="J30" s="96"/>
    </row>
    <row r="31" spans="1:10" s="4" customFormat="1" ht="150" customHeight="1" outlineLevel="1">
      <c r="A31" s="93" t="s">
        <v>67</v>
      </c>
      <c r="B31" s="85" t="s">
        <v>58</v>
      </c>
      <c r="C31" s="86" t="s">
        <v>54</v>
      </c>
      <c r="D31" s="141"/>
      <c r="E31" s="142"/>
      <c r="F31" s="143"/>
      <c r="G31" s="94"/>
      <c r="H31" s="115">
        <v>45756</v>
      </c>
      <c r="I31" s="86" t="s">
        <v>3</v>
      </c>
      <c r="J31" s="96" t="s">
        <v>240</v>
      </c>
    </row>
    <row r="32" spans="1:10" s="4" customFormat="1" ht="150" customHeight="1" outlineLevel="1">
      <c r="A32" s="93" t="s">
        <v>78</v>
      </c>
      <c r="B32" s="85" t="s">
        <v>50</v>
      </c>
      <c r="C32" s="86" t="s">
        <v>70</v>
      </c>
      <c r="D32" s="141"/>
      <c r="E32" s="142"/>
      <c r="F32" s="143"/>
      <c r="G32" s="94"/>
      <c r="H32" s="115">
        <v>45756</v>
      </c>
      <c r="I32" s="86" t="s">
        <v>3</v>
      </c>
      <c r="J32" s="96" t="s">
        <v>240</v>
      </c>
    </row>
    <row r="33" spans="1:10" s="4" customFormat="1" ht="150" customHeight="1" outlineLevel="1">
      <c r="A33" s="93" t="s">
        <v>79</v>
      </c>
      <c r="B33" s="85" t="s">
        <v>57</v>
      </c>
      <c r="C33" s="86" t="s">
        <v>241</v>
      </c>
      <c r="D33" s="123"/>
      <c r="E33" s="124"/>
      <c r="F33" s="161"/>
      <c r="G33" s="94"/>
      <c r="H33" s="115">
        <v>45755</v>
      </c>
      <c r="I33" s="86" t="s">
        <v>38</v>
      </c>
      <c r="J33" s="96"/>
    </row>
    <row r="34" spans="1:10" s="4" customFormat="1" ht="150" customHeight="1" outlineLevel="1">
      <c r="A34" s="93" t="s">
        <v>80</v>
      </c>
      <c r="B34" s="85" t="s">
        <v>56</v>
      </c>
      <c r="C34" s="86" t="s">
        <v>201</v>
      </c>
      <c r="D34" s="162"/>
      <c r="E34" s="163"/>
      <c r="F34" s="164"/>
      <c r="G34" s="94"/>
      <c r="H34" s="115">
        <v>45755</v>
      </c>
      <c r="I34" s="86" t="s">
        <v>38</v>
      </c>
      <c r="J34" s="96"/>
    </row>
    <row r="35" spans="1:10" s="4" customFormat="1" ht="12.75" outlineLevel="1">
      <c r="A35" s="137" t="s">
        <v>71</v>
      </c>
      <c r="B35" s="138"/>
      <c r="C35" s="138"/>
      <c r="D35" s="87"/>
      <c r="E35" s="87"/>
      <c r="F35" s="87"/>
      <c r="G35" s="87"/>
      <c r="H35" s="87"/>
      <c r="I35" s="87"/>
      <c r="J35" s="88"/>
    </row>
    <row r="36" spans="1:10" s="4" customFormat="1" ht="57" customHeight="1" outlineLevel="1">
      <c r="A36" s="77" t="s">
        <v>0</v>
      </c>
      <c r="B36" s="92" t="s">
        <v>73</v>
      </c>
      <c r="C36" s="76" t="s">
        <v>74</v>
      </c>
      <c r="D36" s="139"/>
      <c r="E36" s="140"/>
      <c r="F36" s="140"/>
      <c r="G36" s="75"/>
      <c r="H36" s="82"/>
      <c r="I36" s="76"/>
      <c r="J36" s="74"/>
    </row>
    <row r="37" spans="1:10" s="4" customFormat="1" ht="12.75" outlineLevel="1">
      <c r="A37" s="126" t="s">
        <v>72</v>
      </c>
      <c r="B37" s="127"/>
      <c r="C37" s="127"/>
      <c r="D37" s="97"/>
      <c r="E37" s="97"/>
      <c r="F37" s="97"/>
      <c r="G37" s="97"/>
      <c r="H37" s="97"/>
      <c r="I37" s="97"/>
      <c r="J37" s="98"/>
    </row>
    <row r="38" spans="1:10" s="4" customFormat="1" ht="116.25" customHeight="1" outlineLevel="1">
      <c r="A38" s="77" t="s">
        <v>0</v>
      </c>
      <c r="B38" s="92" t="s">
        <v>110</v>
      </c>
      <c r="C38" s="76" t="s">
        <v>113</v>
      </c>
      <c r="D38" s="139"/>
      <c r="E38" s="140"/>
      <c r="F38" s="140"/>
      <c r="G38" s="75"/>
      <c r="H38" s="82"/>
      <c r="I38" s="76"/>
      <c r="J38" s="74"/>
    </row>
    <row r="39" spans="1:10" s="4" customFormat="1" ht="67.5" customHeight="1" outlineLevel="1">
      <c r="A39" s="77" t="s">
        <v>1</v>
      </c>
      <c r="B39" s="81" t="s">
        <v>111</v>
      </c>
      <c r="C39" s="76" t="s">
        <v>115</v>
      </c>
      <c r="D39" s="139"/>
      <c r="E39" s="140"/>
      <c r="F39" s="140"/>
      <c r="G39" s="75"/>
      <c r="H39" s="82"/>
      <c r="I39" s="76"/>
      <c r="J39" s="74"/>
    </row>
    <row r="40" spans="1:10" s="4" customFormat="1" ht="81" customHeight="1" outlineLevel="1">
      <c r="A40" s="77" t="s">
        <v>2</v>
      </c>
      <c r="B40" s="92" t="s">
        <v>112</v>
      </c>
      <c r="C40" s="76" t="s">
        <v>114</v>
      </c>
      <c r="D40" s="139"/>
      <c r="E40" s="140"/>
      <c r="F40" s="140"/>
      <c r="G40" s="75"/>
      <c r="H40" s="82"/>
      <c r="I40" s="76"/>
      <c r="J40" s="74"/>
    </row>
    <row r="41" spans="1:10" s="4" customFormat="1" ht="93" customHeight="1" outlineLevel="1">
      <c r="A41" s="77" t="s">
        <v>49</v>
      </c>
      <c r="B41" s="92" t="s">
        <v>116</v>
      </c>
      <c r="C41" s="76" t="s">
        <v>117</v>
      </c>
      <c r="D41" s="139"/>
      <c r="E41" s="140"/>
      <c r="F41" s="140"/>
      <c r="G41" s="75"/>
      <c r="H41" s="82"/>
      <c r="I41" s="76"/>
      <c r="J41" s="74"/>
    </row>
    <row r="42" spans="1:10" s="4" customFormat="1" ht="63.75" customHeight="1" outlineLevel="1">
      <c r="A42" s="77" t="s">
        <v>52</v>
      </c>
      <c r="B42" s="92" t="s">
        <v>118</v>
      </c>
      <c r="C42" s="76" t="s">
        <v>119</v>
      </c>
      <c r="D42" s="139"/>
      <c r="E42" s="140"/>
      <c r="F42" s="140"/>
      <c r="G42" s="75"/>
      <c r="H42" s="82"/>
      <c r="I42" s="76"/>
      <c r="J42" s="74"/>
    </row>
    <row r="43" spans="1:10" s="4" customFormat="1" ht="12.75" outlineLevel="1">
      <c r="A43" s="126" t="s">
        <v>88</v>
      </c>
      <c r="B43" s="127"/>
      <c r="C43" s="127"/>
      <c r="D43" s="97"/>
      <c r="E43" s="97"/>
      <c r="F43" s="97"/>
      <c r="G43" s="97"/>
      <c r="H43" s="97"/>
      <c r="I43" s="97"/>
      <c r="J43" s="98"/>
    </row>
    <row r="44" spans="1:10" s="4" customFormat="1" ht="78.75" customHeight="1" outlineLevel="1">
      <c r="A44" s="77" t="s">
        <v>0</v>
      </c>
      <c r="B44" s="92" t="s">
        <v>89</v>
      </c>
      <c r="C44" s="76" t="s">
        <v>95</v>
      </c>
      <c r="D44" s="139"/>
      <c r="E44" s="140"/>
      <c r="F44" s="140"/>
      <c r="G44" s="75"/>
      <c r="H44" s="82"/>
      <c r="I44" s="76"/>
      <c r="J44" s="74"/>
    </row>
    <row r="45" spans="1:10" s="4" customFormat="1" ht="79.5" customHeight="1" outlineLevel="1">
      <c r="A45" s="77" t="s">
        <v>1</v>
      </c>
      <c r="B45" s="92" t="s">
        <v>90</v>
      </c>
      <c r="C45" s="76" t="s">
        <v>96</v>
      </c>
      <c r="D45" s="139"/>
      <c r="E45" s="140"/>
      <c r="F45" s="140"/>
      <c r="G45" s="75"/>
      <c r="H45" s="82"/>
      <c r="I45" s="76"/>
      <c r="J45" s="74"/>
    </row>
    <row r="46" spans="1:10" s="4" customFormat="1" ht="79.5" customHeight="1" outlineLevel="1">
      <c r="A46" s="77" t="s">
        <v>2</v>
      </c>
      <c r="B46" s="92" t="s">
        <v>93</v>
      </c>
      <c r="C46" s="76" t="s">
        <v>97</v>
      </c>
      <c r="D46" s="139"/>
      <c r="E46" s="140"/>
      <c r="F46" s="140"/>
      <c r="G46" s="75"/>
      <c r="H46" s="82"/>
      <c r="I46" s="76"/>
      <c r="J46" s="74"/>
    </row>
    <row r="47" spans="1:10" s="4" customFormat="1" ht="79.5" customHeight="1" outlineLevel="1">
      <c r="A47" s="77" t="s">
        <v>49</v>
      </c>
      <c r="B47" s="92" t="s">
        <v>94</v>
      </c>
      <c r="C47" s="76" t="s">
        <v>98</v>
      </c>
      <c r="D47" s="139"/>
      <c r="E47" s="140"/>
      <c r="F47" s="140"/>
      <c r="G47" s="75"/>
      <c r="H47" s="82"/>
      <c r="I47" s="76"/>
      <c r="J47" s="74"/>
    </row>
    <row r="48" spans="1:10" s="4" customFormat="1" ht="91.5" customHeight="1" outlineLevel="1">
      <c r="A48" s="77" t="s">
        <v>52</v>
      </c>
      <c r="B48" s="92" t="s">
        <v>99</v>
      </c>
      <c r="C48" s="76" t="s">
        <v>100</v>
      </c>
      <c r="D48" s="139"/>
      <c r="E48" s="140"/>
      <c r="F48" s="140"/>
      <c r="G48" s="75"/>
      <c r="H48" s="82"/>
      <c r="I48" s="76"/>
      <c r="J48" s="74"/>
    </row>
    <row r="49" spans="1:10" s="4" customFormat="1" ht="67.5" customHeight="1" outlineLevel="1">
      <c r="A49" s="77" t="s">
        <v>53</v>
      </c>
      <c r="B49" s="92" t="s">
        <v>91</v>
      </c>
      <c r="C49" s="76" t="s">
        <v>92</v>
      </c>
      <c r="D49" s="139"/>
      <c r="E49" s="140"/>
      <c r="F49" s="140"/>
      <c r="G49" s="75"/>
      <c r="H49" s="82"/>
      <c r="I49" s="76"/>
      <c r="J49" s="74"/>
    </row>
    <row r="50" spans="1:10" s="4" customFormat="1" ht="12.75" outlineLevel="1">
      <c r="A50" s="126" t="s">
        <v>101</v>
      </c>
      <c r="B50" s="127"/>
      <c r="C50" s="127"/>
      <c r="D50" s="97"/>
      <c r="E50" s="97"/>
      <c r="F50" s="97"/>
      <c r="G50" s="97"/>
      <c r="H50" s="97"/>
      <c r="I50" s="97"/>
      <c r="J50" s="98"/>
    </row>
    <row r="51" spans="1:10" s="4" customFormat="1" ht="47.25" customHeight="1" outlineLevel="1">
      <c r="A51" s="77" t="s">
        <v>0</v>
      </c>
      <c r="B51" s="92" t="s">
        <v>130</v>
      </c>
      <c r="C51" s="76" t="s">
        <v>102</v>
      </c>
      <c r="D51" s="139"/>
      <c r="E51" s="140"/>
      <c r="F51" s="140"/>
      <c r="G51" s="75"/>
      <c r="H51" s="82"/>
      <c r="I51" s="76"/>
      <c r="J51" s="74"/>
    </row>
    <row r="52" spans="1:10" s="4" customFormat="1" ht="12.75" outlineLevel="1">
      <c r="A52" s="126"/>
      <c r="B52" s="127"/>
      <c r="C52" s="127"/>
      <c r="D52" s="97"/>
      <c r="E52" s="97"/>
      <c r="F52" s="97"/>
      <c r="G52" s="97"/>
      <c r="H52" s="97"/>
      <c r="I52" s="97"/>
      <c r="J52" s="98"/>
    </row>
    <row r="53" spans="1:10" s="4" customFormat="1" ht="63.75" customHeight="1" outlineLevel="1">
      <c r="A53" s="77"/>
      <c r="B53" s="92"/>
      <c r="C53" s="76"/>
      <c r="D53" s="139"/>
      <c r="E53" s="140"/>
      <c r="F53" s="140"/>
      <c r="G53" s="75"/>
      <c r="H53" s="82"/>
      <c r="I53" s="76"/>
      <c r="J53" s="74"/>
    </row>
    <row r="54" spans="1:10" s="4" customFormat="1" ht="12.75" outlineLevel="1">
      <c r="A54" s="126"/>
      <c r="B54" s="127"/>
      <c r="C54" s="127"/>
      <c r="D54" s="97"/>
      <c r="E54" s="97"/>
      <c r="F54" s="97"/>
      <c r="G54" s="97"/>
      <c r="H54" s="97"/>
      <c r="I54" s="97"/>
      <c r="J54" s="98"/>
    </row>
    <row r="55" spans="1:10" s="4" customFormat="1" ht="63.75" customHeight="1" outlineLevel="1">
      <c r="A55" s="77"/>
      <c r="B55" s="92"/>
      <c r="C55" s="76"/>
      <c r="D55" s="139"/>
      <c r="E55" s="140"/>
      <c r="F55" s="140"/>
      <c r="G55" s="75"/>
      <c r="H55" s="82"/>
      <c r="I55" s="76"/>
      <c r="J55" s="74"/>
    </row>
    <row r="56" spans="1:10" ht="12" customHeight="1">
      <c r="I56"/>
      <c r="J56"/>
    </row>
    <row r="57" spans="1:10" ht="12" customHeight="1">
      <c r="I57"/>
      <c r="J57"/>
    </row>
    <row r="58" spans="1:10" ht="12" customHeight="1">
      <c r="I58"/>
      <c r="J58"/>
    </row>
    <row r="59" spans="1:10" ht="12" customHeight="1">
      <c r="I59"/>
      <c r="J59"/>
    </row>
    <row r="60" spans="1:10" ht="12" customHeight="1">
      <c r="I60"/>
      <c r="J60"/>
    </row>
    <row r="61" spans="1:10" ht="12" customHeight="1">
      <c r="I61"/>
      <c r="J61"/>
    </row>
    <row r="62" spans="1:10" ht="12" customHeight="1">
      <c r="I62"/>
      <c r="J62"/>
    </row>
    <row r="63" spans="1:10" ht="12" customHeight="1">
      <c r="I63"/>
      <c r="J63"/>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c r="I72" s="19"/>
      <c r="J72"/>
    </row>
    <row r="73" spans="9:10">
      <c r="I73" s="19"/>
      <c r="J73"/>
    </row>
    <row r="74" spans="9:10">
      <c r="I74" s="19"/>
      <c r="J74"/>
    </row>
    <row r="75" spans="9:10">
      <c r="I75" s="19"/>
      <c r="J75"/>
    </row>
    <row r="76" spans="9:10">
      <c r="I76" s="19"/>
      <c r="J76"/>
    </row>
    <row r="77" spans="9:10">
      <c r="I77" s="19"/>
      <c r="J77"/>
    </row>
    <row r="78" spans="9:10">
      <c r="I78" s="19"/>
      <c r="J78"/>
    </row>
    <row r="79" spans="9:10">
      <c r="I79" s="19"/>
      <c r="J79"/>
    </row>
    <row r="80" spans="9:10">
      <c r="I80" s="19"/>
      <c r="J80"/>
    </row>
    <row r="81" spans="9:10">
      <c r="I81" s="19"/>
      <c r="J81"/>
    </row>
    <row r="82" spans="9:10">
      <c r="I82" s="19"/>
      <c r="J82"/>
    </row>
    <row r="83" spans="9:10">
      <c r="I83" s="19"/>
      <c r="J83"/>
    </row>
    <row r="84" spans="9:10">
      <c r="I84" s="19"/>
      <c r="J84"/>
    </row>
    <row r="85" spans="9:10">
      <c r="I85" s="19"/>
      <c r="J85"/>
    </row>
    <row r="86" spans="9:10">
      <c r="I86" s="19"/>
      <c r="J86"/>
    </row>
    <row r="87" spans="9:10">
      <c r="I87" s="19"/>
      <c r="J87"/>
    </row>
  </sheetData>
  <mergeCells count="62">
    <mergeCell ref="D28:F28"/>
    <mergeCell ref="D29:F29"/>
    <mergeCell ref="D30:F30"/>
    <mergeCell ref="D31:F31"/>
    <mergeCell ref="D32:F32"/>
    <mergeCell ref="D33:F33"/>
    <mergeCell ref="D34:F34"/>
    <mergeCell ref="D38:F38"/>
    <mergeCell ref="D39:F39"/>
    <mergeCell ref="D40:F40"/>
    <mergeCell ref="D42:F42"/>
    <mergeCell ref="D41:F41"/>
    <mergeCell ref="A52:C52"/>
    <mergeCell ref="D53:F53"/>
    <mergeCell ref="A54:C54"/>
    <mergeCell ref="A43:C43"/>
    <mergeCell ref="D55:F55"/>
    <mergeCell ref="D44:F44"/>
    <mergeCell ref="A50:C50"/>
    <mergeCell ref="D51:F51"/>
    <mergeCell ref="D49:F49"/>
    <mergeCell ref="D45:F45"/>
    <mergeCell ref="D47:F47"/>
    <mergeCell ref="D46:F46"/>
    <mergeCell ref="D48:F48"/>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D19:F19"/>
    <mergeCell ref="D14:F14"/>
    <mergeCell ref="D16:F16"/>
    <mergeCell ref="D15:F15"/>
    <mergeCell ref="D17:F17"/>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5"/>
  <sheetViews>
    <sheetView topLeftCell="A15" zoomScale="82" workbookViewId="0">
      <selection activeCell="C29" sqref="C29"/>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4"/>
      <c r="C1" s="144"/>
      <c r="D1" s="144"/>
      <c r="E1" s="6"/>
      <c r="F1" s="6"/>
      <c r="G1" s="6"/>
      <c r="H1" s="6"/>
      <c r="I1" s="90"/>
      <c r="J1" s="6"/>
      <c r="K1" s="7"/>
    </row>
    <row r="2" spans="1:11" s="2" customFormat="1" ht="11.25" customHeight="1" thickBot="1">
      <c r="A2" s="7"/>
      <c r="B2" s="145"/>
      <c r="C2" s="145"/>
      <c r="D2" s="145"/>
      <c r="E2" s="6"/>
      <c r="F2" s="6"/>
      <c r="G2" s="6"/>
      <c r="H2" s="6"/>
      <c r="I2" s="90"/>
      <c r="J2" s="6"/>
      <c r="K2" s="7"/>
    </row>
    <row r="3" spans="1:11" s="3" customFormat="1" ht="15" customHeight="1">
      <c r="A3" s="57" t="s">
        <v>36</v>
      </c>
      <c r="B3" s="121" t="s">
        <v>42</v>
      </c>
      <c r="C3" s="121"/>
      <c r="D3" s="122"/>
      <c r="E3" s="60"/>
      <c r="F3" s="60"/>
      <c r="G3" s="60"/>
      <c r="H3" s="152"/>
      <c r="I3" s="152"/>
      <c r="J3" s="152"/>
      <c r="K3" s="9"/>
    </row>
    <row r="4" spans="1:11" s="3" customFormat="1" ht="12.75">
      <c r="A4" s="62" t="s">
        <v>37</v>
      </c>
      <c r="B4" s="153" t="s">
        <v>126</v>
      </c>
      <c r="C4" s="154"/>
      <c r="D4" s="155"/>
      <c r="E4" s="60"/>
      <c r="F4" s="60"/>
      <c r="G4" s="60"/>
      <c r="H4" s="152"/>
      <c r="I4" s="152"/>
      <c r="J4" s="152"/>
      <c r="K4" s="9"/>
    </row>
    <row r="5" spans="1:11" s="70" customFormat="1" ht="25.5">
      <c r="A5" s="62" t="s">
        <v>30</v>
      </c>
      <c r="B5" s="147" t="s">
        <v>41</v>
      </c>
      <c r="C5" s="148"/>
      <c r="D5" s="149"/>
      <c r="E5" s="68"/>
      <c r="F5" s="68"/>
      <c r="G5" s="68"/>
      <c r="H5" s="151"/>
      <c r="I5" s="151"/>
      <c r="J5" s="151"/>
      <c r="K5" s="69"/>
    </row>
    <row r="6" spans="1:11" s="3" customFormat="1" ht="15" customHeight="1">
      <c r="A6" s="12" t="s">
        <v>38</v>
      </c>
      <c r="B6" s="79">
        <f>COUNTIF(I12:I24,"Pass")</f>
        <v>0</v>
      </c>
      <c r="C6" s="10" t="s">
        <v>39</v>
      </c>
      <c r="D6" s="13">
        <f>COUNTIF(I10:I730,"Pending")</f>
        <v>0</v>
      </c>
      <c r="E6" s="8"/>
      <c r="F6" s="8"/>
      <c r="G6" s="8"/>
      <c r="H6" s="152"/>
      <c r="I6" s="152"/>
      <c r="J6" s="152"/>
      <c r="K6" s="9"/>
    </row>
    <row r="7" spans="1:11" s="3" customFormat="1" ht="15" customHeight="1" thickBot="1">
      <c r="A7" s="14" t="s">
        <v>3</v>
      </c>
      <c r="B7" s="80">
        <f>COUNTIF(I12:I24,"Fail")</f>
        <v>0</v>
      </c>
      <c r="C7" s="29" t="s">
        <v>28</v>
      </c>
      <c r="D7" s="58">
        <f>COUNTA(A12:A33) -3</f>
        <v>10</v>
      </c>
      <c r="E7" s="61"/>
      <c r="F7" s="61"/>
      <c r="G7" s="61"/>
      <c r="H7" s="152"/>
      <c r="I7" s="152"/>
      <c r="J7" s="152"/>
      <c r="K7" s="9"/>
    </row>
    <row r="8" spans="1:11" s="3" customFormat="1" ht="15" customHeight="1">
      <c r="A8" s="146"/>
      <c r="B8" s="146"/>
      <c r="C8" s="146"/>
      <c r="D8" s="146"/>
      <c r="E8" s="8"/>
      <c r="F8" s="8"/>
      <c r="G8" s="8"/>
      <c r="H8" s="8"/>
      <c r="I8" s="91"/>
      <c r="J8" s="91"/>
      <c r="K8" s="9"/>
    </row>
    <row r="9" spans="1:11" s="72" customFormat="1" ht="12" customHeight="1">
      <c r="A9" s="130" t="s">
        <v>31</v>
      </c>
      <c r="B9" s="159" t="s">
        <v>6</v>
      </c>
      <c r="C9" s="130" t="s">
        <v>16</v>
      </c>
      <c r="D9" s="131" t="s">
        <v>29</v>
      </c>
      <c r="E9" s="132"/>
      <c r="F9" s="132"/>
      <c r="G9" s="133"/>
      <c r="H9" s="156" t="s">
        <v>27</v>
      </c>
      <c r="I9" s="125" t="s">
        <v>7</v>
      </c>
      <c r="J9" s="125" t="s">
        <v>32</v>
      </c>
      <c r="K9" s="71"/>
    </row>
    <row r="10" spans="1:11" s="3" customFormat="1" ht="12" customHeight="1">
      <c r="A10" s="125"/>
      <c r="B10" s="160"/>
      <c r="C10" s="125"/>
      <c r="D10" s="134"/>
      <c r="E10" s="135"/>
      <c r="F10" s="135"/>
      <c r="G10" s="136"/>
      <c r="H10" s="134"/>
      <c r="I10" s="125"/>
      <c r="J10" s="125"/>
      <c r="K10" s="9"/>
    </row>
    <row r="11" spans="1:11" s="73" customFormat="1" ht="15">
      <c r="A11" s="157"/>
      <c r="B11" s="157"/>
      <c r="C11" s="157"/>
      <c r="D11" s="157"/>
      <c r="E11" s="157"/>
      <c r="F11" s="157"/>
      <c r="G11" s="157"/>
      <c r="H11" s="157"/>
      <c r="I11" s="157"/>
      <c r="J11" s="158"/>
    </row>
    <row r="12" spans="1:11" s="4" customFormat="1" ht="12.75">
      <c r="A12" s="137" t="s">
        <v>127</v>
      </c>
      <c r="B12" s="138"/>
      <c r="C12" s="138"/>
      <c r="D12" s="138"/>
      <c r="E12" s="138"/>
      <c r="F12" s="138"/>
      <c r="G12" s="138"/>
      <c r="H12" s="138"/>
      <c r="I12" s="138"/>
      <c r="J12" s="150"/>
    </row>
    <row r="13" spans="1:11" s="4" customFormat="1" ht="102.75" customHeight="1" outlineLevel="1">
      <c r="A13" s="77" t="s">
        <v>0</v>
      </c>
      <c r="B13" s="81" t="s">
        <v>167</v>
      </c>
      <c r="C13" s="76" t="s">
        <v>165</v>
      </c>
      <c r="D13" s="123" t="s">
        <v>166</v>
      </c>
      <c r="E13" s="124"/>
      <c r="F13" s="124"/>
      <c r="G13" s="75"/>
      <c r="H13" s="89"/>
      <c r="I13" s="76"/>
      <c r="J13" s="74"/>
    </row>
    <row r="14" spans="1:11" s="4" customFormat="1" ht="107.25" customHeight="1" outlineLevel="1">
      <c r="A14" s="77" t="s">
        <v>1</v>
      </c>
      <c r="B14" s="81" t="s">
        <v>168</v>
      </c>
      <c r="C14" s="76" t="s">
        <v>169</v>
      </c>
      <c r="D14" s="123" t="s">
        <v>170</v>
      </c>
      <c r="E14" s="124"/>
      <c r="F14" s="124"/>
      <c r="G14" s="75"/>
      <c r="H14" s="89"/>
      <c r="I14" s="76"/>
      <c r="J14" s="74"/>
    </row>
    <row r="15" spans="1:11" s="4" customFormat="1" ht="82.5" customHeight="1" outlineLevel="1">
      <c r="A15" s="77" t="s">
        <v>2</v>
      </c>
      <c r="B15" s="81" t="s">
        <v>171</v>
      </c>
      <c r="C15" s="76" t="s">
        <v>172</v>
      </c>
      <c r="D15" s="123" t="s">
        <v>173</v>
      </c>
      <c r="E15" s="124"/>
      <c r="F15" s="124"/>
      <c r="G15" s="75"/>
      <c r="H15" s="89"/>
      <c r="I15" s="76"/>
      <c r="J15" s="74"/>
    </row>
    <row r="16" spans="1:11" s="4" customFormat="1" ht="12.75" outlineLevel="1">
      <c r="A16" s="137" t="s">
        <v>128</v>
      </c>
      <c r="B16" s="138"/>
      <c r="C16" s="138"/>
      <c r="D16" s="87"/>
      <c r="E16" s="87"/>
      <c r="F16" s="87"/>
      <c r="G16" s="87"/>
      <c r="H16" s="87"/>
      <c r="I16" s="87"/>
      <c r="J16" s="88"/>
    </row>
    <row r="17" spans="1:10" s="4" customFormat="1" ht="79.5" customHeight="1" outlineLevel="1">
      <c r="A17" s="93" t="s">
        <v>0</v>
      </c>
      <c r="B17" s="85" t="s">
        <v>137</v>
      </c>
      <c r="C17" s="86" t="s">
        <v>136</v>
      </c>
      <c r="D17" s="165" t="s">
        <v>135</v>
      </c>
      <c r="E17" s="166"/>
      <c r="F17" s="166"/>
      <c r="G17" s="94"/>
      <c r="H17" s="95"/>
      <c r="I17" s="86"/>
      <c r="J17" s="96"/>
    </row>
    <row r="18" spans="1:10" s="4" customFormat="1" ht="66.75" customHeight="1" outlineLevel="1">
      <c r="A18" s="93" t="s">
        <v>1</v>
      </c>
      <c r="B18" s="85" t="s">
        <v>132</v>
      </c>
      <c r="C18" s="86" t="s">
        <v>138</v>
      </c>
      <c r="D18" s="165" t="s">
        <v>139</v>
      </c>
      <c r="E18" s="166"/>
      <c r="F18" s="166"/>
      <c r="G18" s="94"/>
      <c r="H18" s="95"/>
      <c r="I18" s="86"/>
      <c r="J18" s="96"/>
    </row>
    <row r="19" spans="1:10" s="4" customFormat="1" ht="79.5" customHeight="1" outlineLevel="1">
      <c r="A19" s="93" t="s">
        <v>2</v>
      </c>
      <c r="B19" s="85" t="s">
        <v>140</v>
      </c>
      <c r="C19" s="86" t="s">
        <v>136</v>
      </c>
      <c r="D19" s="165" t="s">
        <v>141</v>
      </c>
      <c r="E19" s="166"/>
      <c r="F19" s="166"/>
      <c r="G19" s="94"/>
      <c r="H19" s="95"/>
      <c r="I19" s="86"/>
      <c r="J19" s="96"/>
    </row>
    <row r="20" spans="1:10" s="4" customFormat="1" ht="12.75" outlineLevel="1">
      <c r="A20" s="137" t="s">
        <v>145</v>
      </c>
      <c r="B20" s="138"/>
      <c r="C20" s="138"/>
      <c r="D20" s="87"/>
      <c r="E20" s="87"/>
      <c r="F20" s="87"/>
      <c r="G20" s="87"/>
      <c r="H20" s="87"/>
      <c r="I20" s="87"/>
      <c r="J20" s="88"/>
    </row>
    <row r="21" spans="1:10" s="4" customFormat="1" ht="116.25" customHeight="1" outlineLevel="1">
      <c r="A21" s="77" t="s">
        <v>0</v>
      </c>
      <c r="B21" s="92" t="s">
        <v>146</v>
      </c>
      <c r="C21" s="76" t="s">
        <v>149</v>
      </c>
      <c r="D21" s="123" t="s">
        <v>147</v>
      </c>
      <c r="E21" s="124"/>
      <c r="F21" s="124"/>
      <c r="G21" s="75"/>
      <c r="H21" s="82"/>
      <c r="I21" s="76"/>
      <c r="J21" s="74"/>
    </row>
    <row r="22" spans="1:10" s="4" customFormat="1" ht="67.5" customHeight="1" outlineLevel="1">
      <c r="A22" s="77" t="s">
        <v>1</v>
      </c>
      <c r="B22" s="92" t="s">
        <v>148</v>
      </c>
      <c r="C22" s="76" t="s">
        <v>150</v>
      </c>
      <c r="D22" s="123" t="s">
        <v>151</v>
      </c>
      <c r="E22" s="124"/>
      <c r="F22" s="124"/>
      <c r="G22" s="75"/>
      <c r="H22" s="82"/>
      <c r="I22" s="76"/>
      <c r="J22" s="74"/>
    </row>
    <row r="23" spans="1:10" s="4" customFormat="1" ht="81" customHeight="1" outlineLevel="1">
      <c r="A23" s="77" t="s">
        <v>2</v>
      </c>
      <c r="B23" s="92" t="s">
        <v>152</v>
      </c>
      <c r="C23" s="76" t="s">
        <v>153</v>
      </c>
      <c r="D23" s="123" t="s">
        <v>154</v>
      </c>
      <c r="E23" s="124"/>
      <c r="F23" s="124"/>
      <c r="G23" s="75"/>
      <c r="H23" s="82"/>
      <c r="I23" s="76"/>
      <c r="J23" s="74"/>
    </row>
    <row r="24" spans="1:10" s="4" customFormat="1" ht="113.25" customHeight="1" outlineLevel="1">
      <c r="A24" s="77" t="s">
        <v>49</v>
      </c>
      <c r="B24" s="92" t="s">
        <v>155</v>
      </c>
      <c r="C24" s="76" t="s">
        <v>156</v>
      </c>
      <c r="D24" s="123" t="s">
        <v>157</v>
      </c>
      <c r="E24" s="124"/>
      <c r="F24" s="124"/>
      <c r="G24" s="75"/>
      <c r="H24" s="82"/>
      <c r="I24" s="76"/>
      <c r="J24" s="74"/>
    </row>
    <row r="25" spans="1:10" s="4" customFormat="1" ht="12.75" outlineLevel="1">
      <c r="A25" s="126"/>
      <c r="B25" s="127"/>
      <c r="C25" s="127"/>
      <c r="D25" s="97"/>
      <c r="E25" s="97"/>
      <c r="F25" s="97"/>
      <c r="G25" s="97"/>
      <c r="H25" s="97"/>
      <c r="I25" s="97"/>
      <c r="J25" s="98"/>
    </row>
    <row r="26" spans="1:10" s="4" customFormat="1" ht="78.75" customHeight="1" outlineLevel="1">
      <c r="A26" s="77"/>
      <c r="B26" s="92"/>
      <c r="C26" s="76"/>
      <c r="D26" s="139"/>
      <c r="E26" s="140"/>
      <c r="F26" s="140"/>
      <c r="G26" s="75"/>
      <c r="H26" s="82"/>
      <c r="I26" s="76"/>
      <c r="J26" s="74"/>
    </row>
    <row r="27" spans="1:10" s="4" customFormat="1" ht="79.5" customHeight="1" outlineLevel="1">
      <c r="A27" s="77"/>
      <c r="B27" s="92"/>
      <c r="C27" s="76"/>
      <c r="D27" s="139"/>
      <c r="E27" s="140"/>
      <c r="F27" s="140"/>
      <c r="G27" s="75"/>
      <c r="H27" s="82"/>
      <c r="I27" s="76"/>
      <c r="J27" s="74"/>
    </row>
    <row r="28" spans="1:10" s="4" customFormat="1" ht="79.5" customHeight="1" outlineLevel="1">
      <c r="A28" s="77"/>
      <c r="B28" s="92"/>
      <c r="C28" s="76"/>
      <c r="D28" s="139"/>
      <c r="E28" s="140"/>
      <c r="F28" s="140"/>
      <c r="G28" s="75"/>
      <c r="H28" s="82"/>
      <c r="I28" s="76"/>
      <c r="J28" s="74"/>
    </row>
    <row r="29" spans="1:10" s="4" customFormat="1" ht="79.5" customHeight="1" outlineLevel="1">
      <c r="A29" s="77"/>
      <c r="B29" s="92"/>
      <c r="C29" s="76"/>
      <c r="D29" s="139"/>
      <c r="E29" s="140"/>
      <c r="F29" s="140"/>
      <c r="G29" s="75"/>
      <c r="H29" s="82"/>
      <c r="I29" s="76"/>
      <c r="J29" s="74"/>
    </row>
    <row r="30" spans="1:10" s="4" customFormat="1" ht="91.5" customHeight="1" outlineLevel="1">
      <c r="A30" s="77"/>
      <c r="B30" s="92"/>
      <c r="C30" s="76"/>
      <c r="D30" s="139"/>
      <c r="E30" s="140"/>
      <c r="F30" s="140"/>
      <c r="G30" s="75"/>
      <c r="H30" s="82"/>
      <c r="I30" s="76"/>
      <c r="J30" s="74"/>
    </row>
    <row r="31" spans="1:10" s="4" customFormat="1" ht="67.5" customHeight="1" outlineLevel="1">
      <c r="A31" s="77"/>
      <c r="B31" s="92"/>
      <c r="C31" s="76"/>
      <c r="D31" s="139"/>
      <c r="E31" s="140"/>
      <c r="F31" s="140"/>
      <c r="G31" s="75"/>
      <c r="H31" s="82"/>
      <c r="I31" s="76"/>
      <c r="J31" s="74"/>
    </row>
    <row r="32" spans="1:10" s="4" customFormat="1" ht="12.75" outlineLevel="1">
      <c r="A32" s="126"/>
      <c r="B32" s="127"/>
      <c r="C32" s="127"/>
      <c r="D32" s="97"/>
      <c r="E32" s="97"/>
      <c r="F32" s="97"/>
      <c r="G32" s="97"/>
      <c r="H32" s="97"/>
      <c r="I32" s="97"/>
      <c r="J32" s="98"/>
    </row>
    <row r="33" spans="1:10" s="4" customFormat="1" ht="47.25" customHeight="1" outlineLevel="1">
      <c r="A33" s="77"/>
      <c r="B33" s="92"/>
      <c r="C33" s="76"/>
      <c r="D33" s="139"/>
      <c r="E33" s="140"/>
      <c r="F33" s="140"/>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D31:F31"/>
    <mergeCell ref="A32:C32"/>
    <mergeCell ref="D33:F33"/>
    <mergeCell ref="A25:C25"/>
    <mergeCell ref="D26:F26"/>
    <mergeCell ref="D27:F27"/>
    <mergeCell ref="D28:F28"/>
    <mergeCell ref="D29:F29"/>
    <mergeCell ref="D30:F30"/>
    <mergeCell ref="A20:C20"/>
    <mergeCell ref="D21:F21"/>
    <mergeCell ref="D22:F22"/>
    <mergeCell ref="D23:F23"/>
    <mergeCell ref="D24:F24"/>
    <mergeCell ref="D18:F18"/>
    <mergeCell ref="D19:F19"/>
    <mergeCell ref="A16:C16"/>
    <mergeCell ref="D17:F17"/>
    <mergeCell ref="H6:J6"/>
    <mergeCell ref="H7:J7"/>
    <mergeCell ref="A8:D8"/>
    <mergeCell ref="A9:A10"/>
    <mergeCell ref="B9:B10"/>
    <mergeCell ref="C9:C10"/>
    <mergeCell ref="D9:G10"/>
    <mergeCell ref="H9:H10"/>
    <mergeCell ref="I9:I10"/>
    <mergeCell ref="J9:J10"/>
    <mergeCell ref="A11:J11"/>
    <mergeCell ref="A12:J12"/>
    <mergeCell ref="D13:F13"/>
    <mergeCell ref="D14:F14"/>
    <mergeCell ref="D15:F15"/>
    <mergeCell ref="B5:D5"/>
    <mergeCell ref="H5:J5"/>
    <mergeCell ref="B1:D2"/>
    <mergeCell ref="B3:D3"/>
    <mergeCell ref="H3:J3"/>
    <mergeCell ref="B4:D4"/>
    <mergeCell ref="H4:J4"/>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4"/>
  <sheetViews>
    <sheetView topLeftCell="A8" zoomScale="82" workbookViewId="0">
      <selection activeCell="B13" sqref="B13:B14"/>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4"/>
      <c r="C1" s="144"/>
      <c r="D1" s="144"/>
      <c r="E1" s="6"/>
      <c r="F1" s="6"/>
      <c r="G1" s="6"/>
      <c r="H1" s="6"/>
      <c r="I1" s="90"/>
      <c r="J1" s="6"/>
      <c r="K1" s="7"/>
    </row>
    <row r="2" spans="1:11" s="2" customFormat="1" ht="11.25" customHeight="1" thickBot="1">
      <c r="A2" s="7"/>
      <c r="B2" s="145"/>
      <c r="C2" s="145"/>
      <c r="D2" s="145"/>
      <c r="E2" s="6"/>
      <c r="F2" s="6"/>
      <c r="G2" s="6"/>
      <c r="H2" s="6"/>
      <c r="I2" s="90"/>
      <c r="J2" s="6"/>
      <c r="K2" s="7"/>
    </row>
    <row r="3" spans="1:11" s="3" customFormat="1" ht="15" customHeight="1">
      <c r="A3" s="57" t="s">
        <v>36</v>
      </c>
      <c r="B3" s="121" t="s">
        <v>42</v>
      </c>
      <c r="C3" s="121"/>
      <c r="D3" s="122"/>
      <c r="E3" s="60"/>
      <c r="F3" s="60"/>
      <c r="G3" s="60"/>
      <c r="H3" s="152"/>
      <c r="I3" s="152"/>
      <c r="J3" s="152"/>
      <c r="K3" s="9"/>
    </row>
    <row r="4" spans="1:11" s="3" customFormat="1" ht="12.75">
      <c r="A4" s="62" t="s">
        <v>37</v>
      </c>
      <c r="B4" s="153" t="s">
        <v>248</v>
      </c>
      <c r="C4" s="154"/>
      <c r="D4" s="155"/>
      <c r="E4" s="60"/>
      <c r="F4" s="60"/>
      <c r="G4" s="60"/>
      <c r="H4" s="152"/>
      <c r="I4" s="152"/>
      <c r="J4" s="152"/>
      <c r="K4" s="9"/>
    </row>
    <row r="5" spans="1:11" s="70" customFormat="1" ht="25.5">
      <c r="A5" s="62" t="s">
        <v>30</v>
      </c>
      <c r="B5" s="147" t="s">
        <v>41</v>
      </c>
      <c r="C5" s="148"/>
      <c r="D5" s="149"/>
      <c r="E5" s="68"/>
      <c r="F5" s="68"/>
      <c r="G5" s="68"/>
      <c r="H5" s="151"/>
      <c r="I5" s="151"/>
      <c r="J5" s="151"/>
      <c r="K5" s="69"/>
    </row>
    <row r="6" spans="1:11" s="3" customFormat="1" ht="15" customHeight="1">
      <c r="A6" s="12" t="s">
        <v>38</v>
      </c>
      <c r="B6" s="79">
        <f>COUNTIF(I12:I23,"Pass")</f>
        <v>0</v>
      </c>
      <c r="C6" s="10" t="s">
        <v>39</v>
      </c>
      <c r="D6" s="13">
        <f>COUNTIF(I10:I729,"Pending")</f>
        <v>0</v>
      </c>
      <c r="E6" s="8"/>
      <c r="F6" s="8"/>
      <c r="G6" s="8"/>
      <c r="H6" s="152"/>
      <c r="I6" s="152"/>
      <c r="J6" s="152"/>
      <c r="K6" s="9"/>
    </row>
    <row r="7" spans="1:11" s="3" customFormat="1" ht="15" customHeight="1" thickBot="1">
      <c r="A7" s="14" t="s">
        <v>3</v>
      </c>
      <c r="B7" s="80">
        <f>COUNTIF(I12:I23,"Fail")</f>
        <v>0</v>
      </c>
      <c r="C7" s="29" t="s">
        <v>28</v>
      </c>
      <c r="D7" s="58">
        <f>COUNTA(A12:A32) -1</f>
        <v>2</v>
      </c>
      <c r="E7" s="61"/>
      <c r="F7" s="61"/>
      <c r="G7" s="61"/>
      <c r="H7" s="152"/>
      <c r="I7" s="152"/>
      <c r="J7" s="152"/>
      <c r="K7" s="9"/>
    </row>
    <row r="8" spans="1:11" s="3" customFormat="1" ht="15" customHeight="1">
      <c r="A8" s="146"/>
      <c r="B8" s="146"/>
      <c r="C8" s="146"/>
      <c r="D8" s="146"/>
      <c r="E8" s="8"/>
      <c r="F8" s="8"/>
      <c r="G8" s="8"/>
      <c r="H8" s="8"/>
      <c r="I8" s="91"/>
      <c r="J8" s="91"/>
      <c r="K8" s="9"/>
    </row>
    <row r="9" spans="1:11" s="72" customFormat="1" ht="12" customHeight="1">
      <c r="A9" s="130" t="s">
        <v>31</v>
      </c>
      <c r="B9" s="159" t="s">
        <v>6</v>
      </c>
      <c r="C9" s="130" t="s">
        <v>16</v>
      </c>
      <c r="D9" s="131" t="s">
        <v>29</v>
      </c>
      <c r="E9" s="132"/>
      <c r="F9" s="132"/>
      <c r="G9" s="133"/>
      <c r="H9" s="156" t="s">
        <v>27</v>
      </c>
      <c r="I9" s="125" t="s">
        <v>7</v>
      </c>
      <c r="J9" s="125" t="s">
        <v>32</v>
      </c>
      <c r="K9" s="71"/>
    </row>
    <row r="10" spans="1:11" s="3" customFormat="1" ht="12" customHeight="1">
      <c r="A10" s="125"/>
      <c r="B10" s="160"/>
      <c r="C10" s="125"/>
      <c r="D10" s="134"/>
      <c r="E10" s="135"/>
      <c r="F10" s="135"/>
      <c r="G10" s="136"/>
      <c r="H10" s="134"/>
      <c r="I10" s="125"/>
      <c r="J10" s="125"/>
      <c r="K10" s="9"/>
    </row>
    <row r="11" spans="1:11" s="73" customFormat="1" ht="15">
      <c r="A11" s="157"/>
      <c r="B11" s="157"/>
      <c r="C11" s="157"/>
      <c r="D11" s="157"/>
      <c r="E11" s="157"/>
      <c r="F11" s="157"/>
      <c r="G11" s="157"/>
      <c r="H11" s="157"/>
      <c r="I11" s="157"/>
      <c r="J11" s="158"/>
    </row>
    <row r="12" spans="1:11" s="4" customFormat="1" ht="12.75">
      <c r="A12" s="137" t="s">
        <v>249</v>
      </c>
      <c r="B12" s="138"/>
      <c r="C12" s="138"/>
      <c r="D12" s="138"/>
      <c r="E12" s="138"/>
      <c r="F12" s="138"/>
      <c r="G12" s="138"/>
      <c r="H12" s="138"/>
      <c r="I12" s="138"/>
      <c r="J12" s="150"/>
    </row>
    <row r="13" spans="1:11" s="4" customFormat="1" ht="132.75" customHeight="1" outlineLevel="1">
      <c r="A13" s="77" t="s">
        <v>0</v>
      </c>
      <c r="B13" s="81" t="s">
        <v>250</v>
      </c>
      <c r="C13" s="168" t="s">
        <v>252</v>
      </c>
      <c r="D13" s="123"/>
      <c r="E13" s="124"/>
      <c r="F13" s="124"/>
      <c r="G13" s="75"/>
      <c r="H13" s="89"/>
      <c r="I13" s="76"/>
      <c r="J13" s="74"/>
    </row>
    <row r="14" spans="1:11" s="4" customFormat="1" ht="108" customHeight="1" outlineLevel="1">
      <c r="A14" s="77" t="s">
        <v>1</v>
      </c>
      <c r="B14" s="81" t="s">
        <v>251</v>
      </c>
      <c r="C14" s="168" t="s">
        <v>253</v>
      </c>
      <c r="D14" s="123"/>
      <c r="E14" s="124"/>
      <c r="F14" s="124"/>
      <c r="G14" s="75"/>
      <c r="H14" s="89"/>
      <c r="I14" s="76"/>
      <c r="J14" s="74"/>
    </row>
    <row r="15" spans="1:11" s="4" customFormat="1" ht="12.75" outlineLevel="1">
      <c r="A15" s="137"/>
      <c r="B15" s="138"/>
      <c r="C15" s="138"/>
      <c r="D15" s="87"/>
      <c r="E15" s="87"/>
      <c r="F15" s="87"/>
      <c r="G15" s="87"/>
      <c r="H15" s="87"/>
      <c r="I15" s="87"/>
      <c r="J15" s="88"/>
    </row>
    <row r="16" spans="1:11" s="4" customFormat="1" ht="79.5" customHeight="1" outlineLevel="1">
      <c r="A16" s="93"/>
      <c r="B16" s="85"/>
      <c r="C16" s="86"/>
      <c r="D16" s="165"/>
      <c r="E16" s="166"/>
      <c r="F16" s="166"/>
      <c r="G16" s="94"/>
      <c r="H16" s="95"/>
      <c r="I16" s="86"/>
      <c r="J16" s="96"/>
    </row>
    <row r="17" spans="1:10" s="4" customFormat="1" ht="66.75" customHeight="1" outlineLevel="1">
      <c r="A17" s="93"/>
      <c r="B17" s="85"/>
      <c r="C17" s="86"/>
      <c r="D17" s="165"/>
      <c r="E17" s="166"/>
      <c r="F17" s="166"/>
      <c r="G17" s="94"/>
      <c r="H17" s="95"/>
      <c r="I17" s="86"/>
      <c r="J17" s="96"/>
    </row>
    <row r="18" spans="1:10" s="4" customFormat="1" ht="79.5" customHeight="1" outlineLevel="1">
      <c r="A18" s="93"/>
      <c r="B18" s="85"/>
      <c r="C18" s="86"/>
      <c r="D18" s="165"/>
      <c r="E18" s="166"/>
      <c r="F18" s="166"/>
      <c r="G18" s="94"/>
      <c r="H18" s="95"/>
      <c r="I18" s="86"/>
      <c r="J18" s="96"/>
    </row>
    <row r="19" spans="1:10" s="4" customFormat="1" ht="12.75" outlineLevel="1">
      <c r="A19" s="137"/>
      <c r="B19" s="138"/>
      <c r="C19" s="138"/>
      <c r="D19" s="87"/>
      <c r="E19" s="87"/>
      <c r="F19" s="87"/>
      <c r="G19" s="87"/>
      <c r="H19" s="87"/>
      <c r="I19" s="87"/>
      <c r="J19" s="88"/>
    </row>
    <row r="20" spans="1:10" s="4" customFormat="1" ht="116.25" customHeight="1" outlineLevel="1">
      <c r="A20" s="77"/>
      <c r="B20" s="92"/>
      <c r="C20" s="76"/>
      <c r="D20" s="123"/>
      <c r="E20" s="124"/>
      <c r="F20" s="124"/>
      <c r="G20" s="75"/>
      <c r="H20" s="82"/>
      <c r="I20" s="76"/>
      <c r="J20" s="74"/>
    </row>
    <row r="21" spans="1:10" s="4" customFormat="1" ht="67.5" customHeight="1" outlineLevel="1">
      <c r="A21" s="77"/>
      <c r="B21" s="92"/>
      <c r="C21" s="76"/>
      <c r="D21" s="123"/>
      <c r="E21" s="124"/>
      <c r="F21" s="124"/>
      <c r="G21" s="75"/>
      <c r="H21" s="82"/>
      <c r="I21" s="76"/>
      <c r="J21" s="74"/>
    </row>
    <row r="22" spans="1:10" s="4" customFormat="1" ht="81" customHeight="1" outlineLevel="1">
      <c r="A22" s="77"/>
      <c r="B22" s="92"/>
      <c r="C22" s="76"/>
      <c r="D22" s="123"/>
      <c r="E22" s="124"/>
      <c r="F22" s="124"/>
      <c r="G22" s="75"/>
      <c r="H22" s="82"/>
      <c r="I22" s="76"/>
      <c r="J22" s="74"/>
    </row>
    <row r="23" spans="1:10" s="4" customFormat="1" ht="113.25" customHeight="1" outlineLevel="1">
      <c r="A23" s="77"/>
      <c r="B23" s="92"/>
      <c r="C23" s="76"/>
      <c r="D23" s="123"/>
      <c r="E23" s="124"/>
      <c r="F23" s="124"/>
      <c r="G23" s="75"/>
      <c r="H23" s="82"/>
      <c r="I23" s="76"/>
      <c r="J23" s="74"/>
    </row>
    <row r="24" spans="1:10" s="4" customFormat="1" ht="12.75" outlineLevel="1">
      <c r="A24" s="126"/>
      <c r="B24" s="127"/>
      <c r="C24" s="127"/>
      <c r="D24" s="97"/>
      <c r="E24" s="97"/>
      <c r="F24" s="97"/>
      <c r="G24" s="97"/>
      <c r="H24" s="97"/>
      <c r="I24" s="97"/>
      <c r="J24" s="98"/>
    </row>
    <row r="25" spans="1:10" s="4" customFormat="1" ht="78.75" customHeight="1" outlineLevel="1">
      <c r="A25" s="77"/>
      <c r="B25" s="92"/>
      <c r="C25" s="76"/>
      <c r="D25" s="139"/>
      <c r="E25" s="140"/>
      <c r="F25" s="140"/>
      <c r="G25" s="75"/>
      <c r="H25" s="82"/>
      <c r="I25" s="76"/>
      <c r="J25" s="74"/>
    </row>
    <row r="26" spans="1:10" s="4" customFormat="1" ht="79.5" customHeight="1" outlineLevel="1">
      <c r="A26" s="77"/>
      <c r="B26" s="92"/>
      <c r="C26" s="76"/>
      <c r="D26" s="139"/>
      <c r="E26" s="140"/>
      <c r="F26" s="140"/>
      <c r="G26" s="75"/>
      <c r="H26" s="82"/>
      <c r="I26" s="76"/>
      <c r="J26" s="74"/>
    </row>
    <row r="27" spans="1:10" s="4" customFormat="1" ht="79.5" customHeight="1" outlineLevel="1">
      <c r="A27" s="77"/>
      <c r="B27" s="92"/>
      <c r="C27" s="76"/>
      <c r="D27" s="139"/>
      <c r="E27" s="140"/>
      <c r="F27" s="140"/>
      <c r="G27" s="75"/>
      <c r="H27" s="82"/>
      <c r="I27" s="76"/>
      <c r="J27" s="74"/>
    </row>
    <row r="28" spans="1:10" s="4" customFormat="1" ht="79.5" customHeight="1" outlineLevel="1">
      <c r="A28" s="77"/>
      <c r="B28" s="92"/>
      <c r="C28" s="76"/>
      <c r="D28" s="139"/>
      <c r="E28" s="140"/>
      <c r="F28" s="140"/>
      <c r="G28" s="75"/>
      <c r="H28" s="82"/>
      <c r="I28" s="76"/>
      <c r="J28" s="74"/>
    </row>
    <row r="29" spans="1:10" s="4" customFormat="1" ht="91.5" customHeight="1" outlineLevel="1">
      <c r="A29" s="77"/>
      <c r="B29" s="92"/>
      <c r="C29" s="76"/>
      <c r="D29" s="139"/>
      <c r="E29" s="140"/>
      <c r="F29" s="140"/>
      <c r="G29" s="75"/>
      <c r="H29" s="82"/>
      <c r="I29" s="76"/>
      <c r="J29" s="74"/>
    </row>
    <row r="30" spans="1:10" s="4" customFormat="1" ht="67.5" customHeight="1" outlineLevel="1">
      <c r="A30" s="77"/>
      <c r="B30" s="92"/>
      <c r="C30" s="76"/>
      <c r="D30" s="139"/>
      <c r="E30" s="140"/>
      <c r="F30" s="140"/>
      <c r="G30" s="75"/>
      <c r="H30" s="82"/>
      <c r="I30" s="76"/>
      <c r="J30" s="74"/>
    </row>
    <row r="31" spans="1:10" s="4" customFormat="1" ht="12.75" outlineLevel="1">
      <c r="A31" s="126"/>
      <c r="B31" s="127"/>
      <c r="C31" s="127"/>
      <c r="D31" s="97"/>
      <c r="E31" s="97"/>
      <c r="F31" s="97"/>
      <c r="G31" s="97"/>
      <c r="H31" s="97"/>
      <c r="I31" s="97"/>
      <c r="J31" s="98"/>
    </row>
    <row r="32" spans="1:10" s="4" customFormat="1" ht="47.25" customHeight="1" outlineLevel="1">
      <c r="A32" s="77"/>
      <c r="B32" s="92"/>
      <c r="C32" s="76"/>
      <c r="D32" s="139"/>
      <c r="E32" s="140"/>
      <c r="F32" s="140"/>
      <c r="G32" s="75"/>
      <c r="H32" s="82"/>
      <c r="I32" s="76"/>
      <c r="J32" s="74"/>
    </row>
    <row r="33" spans="9:10" ht="12" customHeight="1">
      <c r="I33"/>
      <c r="J33"/>
    </row>
    <row r="34" spans="9:10" ht="12" customHeight="1">
      <c r="I34"/>
      <c r="J34"/>
    </row>
    <row r="35" spans="9:10" ht="12" customHeight="1">
      <c r="I35"/>
      <c r="J35"/>
    </row>
    <row r="36" spans="9:10" ht="12" customHeight="1">
      <c r="I36"/>
      <c r="J36"/>
    </row>
    <row r="37" spans="9:10" ht="12" customHeight="1">
      <c r="I37"/>
      <c r="J37"/>
    </row>
    <row r="38" spans="9:10" ht="12" customHeight="1">
      <c r="I38"/>
      <c r="J38"/>
    </row>
    <row r="39" spans="9:10" ht="12" customHeight="1">
      <c r="I39"/>
      <c r="J39"/>
    </row>
    <row r="40" spans="9:10" ht="12" customHeight="1">
      <c r="I40"/>
      <c r="J40"/>
    </row>
    <row r="41" spans="9:10" ht="12" customHeight="1">
      <c r="I41"/>
      <c r="J41"/>
    </row>
    <row r="42" spans="9:10" ht="12" customHeight="1">
      <c r="I42"/>
      <c r="J42"/>
    </row>
    <row r="43" spans="9:10" ht="12" customHeight="1">
      <c r="I43"/>
      <c r="J43"/>
    </row>
    <row r="44" spans="9:10" ht="12" customHeight="1">
      <c r="I44"/>
      <c r="J44"/>
    </row>
    <row r="45" spans="9:10" ht="12" customHeight="1">
      <c r="I45"/>
      <c r="J45"/>
    </row>
    <row r="46" spans="9:10" ht="12" customHeight="1">
      <c r="I46"/>
      <c r="J46"/>
    </row>
    <row r="47" spans="9:10" ht="12" customHeight="1">
      <c r="I47"/>
      <c r="J47"/>
    </row>
    <row r="48" spans="9:10" ht="12" customHeight="1">
      <c r="I48"/>
      <c r="J48"/>
    </row>
    <row r="49" spans="9:10">
      <c r="I49" s="1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sheetData>
  <mergeCells count="39">
    <mergeCell ref="D28:F28"/>
    <mergeCell ref="D29:F29"/>
    <mergeCell ref="D30:F30"/>
    <mergeCell ref="A31:C31"/>
    <mergeCell ref="D32:F32"/>
    <mergeCell ref="D22:F22"/>
    <mergeCell ref="D23:F23"/>
    <mergeCell ref="A24:C24"/>
    <mergeCell ref="D25:F25"/>
    <mergeCell ref="D26:F26"/>
    <mergeCell ref="D27:F27"/>
    <mergeCell ref="D16:F16"/>
    <mergeCell ref="D17:F17"/>
    <mergeCell ref="D18:F18"/>
    <mergeCell ref="A19:C19"/>
    <mergeCell ref="D20:F20"/>
    <mergeCell ref="D21:F21"/>
    <mergeCell ref="A11:J11"/>
    <mergeCell ref="A12:J12"/>
    <mergeCell ref="D13:F13"/>
    <mergeCell ref="D14:F14"/>
    <mergeCell ref="A15:C15"/>
    <mergeCell ref="H6:J6"/>
    <mergeCell ref="H7:J7"/>
    <mergeCell ref="A8:D8"/>
    <mergeCell ref="A9:A10"/>
    <mergeCell ref="B9:B10"/>
    <mergeCell ref="C9:C10"/>
    <mergeCell ref="D9:G10"/>
    <mergeCell ref="H9:H10"/>
    <mergeCell ref="I9:I10"/>
    <mergeCell ref="J9:J10"/>
    <mergeCell ref="B1:D2"/>
    <mergeCell ref="B3:D3"/>
    <mergeCell ref="H3:J3"/>
    <mergeCell ref="B4:D4"/>
    <mergeCell ref="H4:J4"/>
    <mergeCell ref="B5:D5"/>
    <mergeCell ref="H5:J5"/>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G11" sqref="G11"/>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13</v>
      </c>
      <c r="E8" s="65">
        <f>Samples!B7</f>
        <v>8</v>
      </c>
      <c r="F8" s="65">
        <f>Samples!D6</f>
        <v>0</v>
      </c>
      <c r="G8" s="66">
        <f>Samples!D7</f>
        <v>34</v>
      </c>
    </row>
    <row r="9" spans="1:7" s="59" customFormat="1" ht="14.25">
      <c r="A9" s="63"/>
      <c r="B9" s="64">
        <v>2</v>
      </c>
      <c r="C9" s="65" t="str">
        <f>Samples2!B4</f>
        <v>Đăng ký tham gia</v>
      </c>
      <c r="D9" s="112">
        <f>Samples2!B6</f>
        <v>0</v>
      </c>
      <c r="E9" s="113">
        <f>Samples2!B7</f>
        <v>0</v>
      </c>
      <c r="F9" s="113">
        <f>Samples2!D6</f>
        <v>0</v>
      </c>
      <c r="G9" s="66">
        <f>Samples2!D7</f>
        <v>10</v>
      </c>
    </row>
    <row r="10" spans="1:7" ht="14.25">
      <c r="A10" s="19"/>
      <c r="B10" s="32">
        <v>3</v>
      </c>
      <c r="C10" s="31" t="str">
        <f>Samples3!B4</f>
        <v>Gửi thông báo và nhắc nhở</v>
      </c>
      <c r="D10" s="67">
        <f>Samples3!B6</f>
        <v>0</v>
      </c>
      <c r="E10" s="30">
        <f>Samples3!B7</f>
        <v>0</v>
      </c>
      <c r="F10" s="30">
        <f>Samples3!D6</f>
        <v>0</v>
      </c>
      <c r="G10" s="167">
        <f>Samples3!D7</f>
        <v>2</v>
      </c>
    </row>
    <row r="11" spans="1:7" ht="14.25">
      <c r="A11" s="19"/>
      <c r="B11" s="51"/>
      <c r="C11" s="52" t="s">
        <v>20</v>
      </c>
      <c r="D11" s="53">
        <f>SUM(D6:D10)</f>
        <v>13</v>
      </c>
      <c r="E11" s="53">
        <f>SUM(E6:E10)</f>
        <v>8</v>
      </c>
      <c r="F11" s="53">
        <f>SUM(F6:F10)</f>
        <v>0</v>
      </c>
      <c r="G11" s="54">
        <f>SUM(G6:G10)</f>
        <v>46</v>
      </c>
    </row>
    <row r="12" spans="1:7" ht="14.25">
      <c r="A12" s="19"/>
      <c r="B12" s="20"/>
      <c r="C12" s="19"/>
      <c r="D12" s="21"/>
      <c r="E12" s="22"/>
      <c r="F12" s="22"/>
      <c r="G12" s="22"/>
    </row>
    <row r="13" spans="1:7" ht="14.25">
      <c r="A13" s="19"/>
      <c r="B13" s="19"/>
      <c r="C13" s="19" t="s">
        <v>21</v>
      </c>
      <c r="D13" s="19"/>
      <c r="E13" s="23">
        <f>(D11+E11)*100/G11</f>
        <v>45.652173913043477</v>
      </c>
      <c r="F13" s="19" t="s">
        <v>22</v>
      </c>
      <c r="G13" s="24"/>
    </row>
    <row r="14" spans="1:7" ht="14.25">
      <c r="A14" s="19"/>
      <c r="B14" s="19"/>
      <c r="C14" s="19" t="s">
        <v>23</v>
      </c>
      <c r="D14" s="19"/>
      <c r="E14" s="23">
        <f>D11*100/G11</f>
        <v>28.260869565217391</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2025-04-12T16:34:24Z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