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3DC09A14-4A0B-47CD-8254-930C51622FD8}"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E8" i="107" s="1"/>
  <c r="B6" i="122"/>
  <c r="D8" i="107" s="1"/>
  <c r="D7" i="122"/>
  <c r="G8" i="107" s="1"/>
  <c r="D7" i="125"/>
  <c r="G10" i="107" s="1"/>
  <c r="C10" i="107"/>
  <c r="B7" i="125"/>
  <c r="E10" i="107" s="1"/>
  <c r="D6" i="125"/>
  <c r="F10" i="107" s="1"/>
  <c r="B6" i="125"/>
  <c r="D10" i="107" s="1"/>
  <c r="D7" i="123"/>
  <c r="G9" i="107" s="1"/>
  <c r="C9" i="107"/>
  <c r="B7" i="123"/>
  <c r="E9" i="107" s="1"/>
  <c r="D6" i="123"/>
  <c r="F9" i="107" s="1"/>
  <c r="B6" i="123"/>
  <c r="D9" i="107" s="1"/>
  <c r="D6" i="122"/>
  <c r="F8" i="107" s="1"/>
  <c r="C8" i="107"/>
  <c r="E11" i="107" l="1"/>
  <c r="F11" i="107"/>
  <c r="G11" i="107"/>
  <c r="D11" i="107"/>
  <c r="E14" i="107" l="1"/>
  <c r="E13" i="107"/>
</calcChain>
</file>

<file path=xl/sharedStrings.xml><?xml version="1.0" encoding="utf-8"?>
<sst xmlns="http://schemas.openxmlformats.org/spreadsheetml/2006/main" count="719" uniqueCount="343">
  <si>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</si>
  <si>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</si>
  <si>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</si>
  <si>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</si>
  <si>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</si>
  <si>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</si>
  <si>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</si>
  <si>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</si>
  <si>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</si>
  <si>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</si>
  <si>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</si>
  <si>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</si>
  <si>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</si>
  <si>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</si>
  <si>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</si>
  <si>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</si>
  <si>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</si>
  <si>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</si>
  <si>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</si>
  <si>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</si>
  <si>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</si>
  <si>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</si>
  <si>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</si>
  <si>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</si>
  <si>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</si>
  <si>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</si>
  <si>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</si>
  <si>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</si>
  <si>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</si>
  <si>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</si>
  <si>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</si>
  <si>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</si>
  <si>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</si>
  <si>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</si>
  <si>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</si>
  <si>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</si>
  <si>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</si>
  <si>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</si>
  <si>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</si>
  <si>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</si>
  <si>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</si>
  <si>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</si>
  <si>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</si>
  <si>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</si>
  <si>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</si>
  <si>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</si>
  <si>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</si>
  <si>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</si>
  <si>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</si>
  <si>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</si>
  <si>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</si>
  <si>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</si>
  <si>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</si>
  <si>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</si>
  <si>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</si>
  <si>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</si>
  <si>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</si>
  <si>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</si>
  <si>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</si>
  <si>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</si>
  <si>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</si>
  <si>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</si>
  <si>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</si>
  <si>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</si>
  <si>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</si>
  <si>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</si>
  <si>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</si>
  <si>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</si>
  <si>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</si>
  <si>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</si>
  <si>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</si>
  <si>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</si>
  <si>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</si>
  <si>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</si>
  <si>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</si>
  <si>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</si>
  <si>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</si>
  <si>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</si>
  <si>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</si>
  <si>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</si>
  <si>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</si>
  <si>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</si>
  <si>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</si>
  <si>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</si>
  <si>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</si>
  <si>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</si>
  <si>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</si>
  <si>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</si>
  <si>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</si>
  <si>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</si>
  <si>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</si>
  <si>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</si>
  <si>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</si>
  <si>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</si>
  <si>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</si>
  <si>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</si>
  <si>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</si>
  <si>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</si>
  <si>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</si>
  <si>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</si>
  <si>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</si>
  <si>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</si>
  <si>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</si>
  <si>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</si>
  <si>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</si>
  <si>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</si>
  <si>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</si>
  <si>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</si>
  <si>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</si>
  <si>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</si>
  <si>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</si>
  <si>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</si>
  <si>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</si>
  <si>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</si>
  <si>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</si>
  <si>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</si>
  <si>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</si>
  <si>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</si>
  <si>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</si>
  <si>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</si>
  <si>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</si>
  <si>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</si>
  <si>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</si>
  <si>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</si>
  <si>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</si>
  <si>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</si>
  <si>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</si>
  <si>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</si>
  <si>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</si>
  <si>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</si>
  <si>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</si>
  <si>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</si>
  <si>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</si>
  <si>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</si>
  <si>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</si>
  <si>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</si>
  <si>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</si>
  <si>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</si>
  <si>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</si>
  <si>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</si>
  <si>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</si>
  <si>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</si>
  <si>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</si>
  <si>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</si>
  <si>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</si>
  <si>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</si>
  <si>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</si>
  <si>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</si>
  <si>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</si>
  <si>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</si>
  <si>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</si>
  <si>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</si>
  <si>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</si>
  <si>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</si>
  <si>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</si>
  <si>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</si>
  <si>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</si>
  <si>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</si>
  <si>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</si>
  <si>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</si>
  <si>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</si>
  <si>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</si>
  <si>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</si>
  <si>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</si>
  <si>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</si>
  <si>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</si>
  <si>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</si>
  <si>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</si>
  <si>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</si>
  <si>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</si>
  <si>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</si>
  <si>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</si>
  <si>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</si>
  <si>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</si>
  <si>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</si>
  <si>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</si>
  <si>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</si>
  <si>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</si>
  <si>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</si>
  <si>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</si>
  <si>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</si>
  <si>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</si>
  <si>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</si>
  <si>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</si>
  <si>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</si>
  <si>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</si>
  <si>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</si>
  <si>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</si>
  <si>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</si>
  <si>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</si>
  <si>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</si>
  <si>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</si>
  <si>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</si>
  <si>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</si>
  <si>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</si>
  <si>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</si>
  <si>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</si>
  <si>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</si>
  <si>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</si>
  <si>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</si>
  <si>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</si>
  <si>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</si>
  <si>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</si>
  <si>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</si>
  <si>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</si>
  <si>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</si>
  <si>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</si>
  <si>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</si>
  <si>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</si>
  <si>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</si>
  <si>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</si>
  <si>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</si>
  <si>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</si>
  <si>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</si>
  <si>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</si>
  <si>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</si>
  <si>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</si>
  <si>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</si>
  <si>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</si>
  <si>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</si>
  <si>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</si>
  <si>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</si>
  <si>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</si>
  <si>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</si>
  <si>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</si>
  <si>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</si>
  <si>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</si>
  <si>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</si>
  <si>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</si>
  <si>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</si>
  <si>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</si>
  <si>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</si>
  <si>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</si>
  <si>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</si>
  <si>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</si>
  <si>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</si>
  <si>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</si>
  <si>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</si>
  <si>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</si>
  <si>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</si>
  <si>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</si>
  <si>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</si>
  <si>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</si>
  <si>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</si>
  <si>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</si>
  <si>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</si>
  <si>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</si>
  <si>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</si>
  <si>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</si>
  <si>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</si>
  <si>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</si>
  <si>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</si>
  <si>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</si>
  <si>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</si>
  <si>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</si>
  <si>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</si>
  <si>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</si>
  <si>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</si>
  <si>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</si>
  <si>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</si>
  <si>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</si>
  <si>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</si>
  <si>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</si>
  <si>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</si>
  <si>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</si>
  <si>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</si>
  <si>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</si>
  <si>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</si>
  <si>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</si>
  <si>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</si>
  <si>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</si>
  <si>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</si>
  <si>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</si>
  <si>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</si>
  <si>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</si>
  <si>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</si>
  <si>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</si>
  <si>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</si>
  <si>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</si>
  <si>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</si>
  <si>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</si>
  <si>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</si>
  <si>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</si>
  <si>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</si>
  <si>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</si>
  <si>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</si>
  <si>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</si>
  <si>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</si>
  <si>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</si>
  <si>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</si>
  <si>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</si>
  <si>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</si>
  <si>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</si>
  <si>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</si>
  <si>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</si>
  <si>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</si>
  <si>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</si>
  <si>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</si>
  <si>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</si>
  <si>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</si>
  <si>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</si>
  <si>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</si>
  <si>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1: Đăng nhập với tư cách là admin
2: Truy cập vào trang quản trị, chọn mục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4: Nhấn nút Thêm sự kiện
5: Hiển thị thông báo thêm sự kiện thành công, sự kiện được lưu vào hệ thống và database</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</si>
  <si>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</si>
  <si>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</si>
  <si>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</si>
  <si>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1: Đăng nhập với tư cách là admin
2: Truy cập vào trang quản trị, chọn mục sự kiện
3: Để trống một hoặc nhiều ô thông tin bắt buộc
4: Nhấn nút Thêm sự kiện
5: Hiển thị thông báo lỗi "Vui lòng điền đầy đủ thông tin"</t>
  </si>
  <si>
    <t>Sự kiện sẽ không được tạo nếu để trống các ô thông tin</t>
  </si>
  <si>
    <t>1: Đăng nhập với tư cách là admin
2: Truy cập vào trang quản trị, chọn mục sự kiện
3: Nhập đầy đủ thông tin các trường bắt buộc. Riêng ngày tạo chọn ngày trong quá khứ
4: Nhấn nút Thêm sự kiện
5: Hiển thị thông báo lỗi "Ngày tổ chức phải lớn hơn ngày hiện tại</t>
  </si>
  <si>
    <t>Test TC Kiểm tra ngày tổ chức sự kiện</t>
  </si>
  <si>
    <t>Cập nhật TC Kiểm tra ngày tổ chức sự kiện</t>
  </si>
  <si>
    <t>1: Đăng nhập với tư cách là admin
2: Truy cập vào trang quản trị, chọn mục sự kiện
3: Nhập đầy đủ thông tin các trường bắt buộc. Riêng số lượng vé còn thì nhập số lượng vượt quá sức chứa của địa điểm
4: Nhấn nút Thêm sự kiện 
6: Hiển thị thông báo lỗi "Số lượng khách không được vượt quá sức chứa địa điểm!"</t>
  </si>
  <si>
    <t>Cập nhật TC Kiểm tra sự trùng lắp sự kiện</t>
  </si>
  <si>
    <t>1: Đăng nhập với tư cách là admin
2: Truy cập vào trang quản trị, chọn mục sự kiện
3: Tạo một sự kiện mới trùng địa điểm và thời gian với sự kiện đã có sẵn
4: Nhấn nút Thêm sự kiện
6: Hiển thị thông báo Lỗi: Trùng địa điểm và giờ với sự kiện khác!</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</si>
  <si>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</si>
  <si>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</si>
  <si>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</si>
  <si>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</si>
  <si>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1: Đăng nhập với tư cách là admin
2: Truy cập vào trang quản trị, chọn mục sự kiện
3: Nhập sai một vài trường nhập liệu ở các ô thông tin
4: Nhấn nút Làm mới
5: Hệ thống xóa trắng tất cả các trường nhập liệu và các trường đó trở về trạng thái ban đầu</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</si>
  <si>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</si>
  <si>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</si>
  <si>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</si>
  <si>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</si>
  <si>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</si>
  <si>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</si>
  <si>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</si>
  <si>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 xml:space="preserve">1: Đăng nhập với tư cách là admin
2: Truy cập vào trang quản trị, chọn mục sự kiện
3: Chọn sự kiện đã có sẵn và muốn sửa
4: Thay đổi các thông tin cần sửa lại(Vd: thời gian, số lượng vé còn, thể loại, địa điểm)
5: Nhấn nút Cập nhật để chỉnh sửa sự kiện
6: Hiển thị thông báo Cập nhật sự kiện thành công và sự kiện đã được cập nhật lại trong danh sách sự kiện và database
</t>
  </si>
  <si>
    <t>1: Đăng nhập với tư cách là admin
2: Truy cập vào trang quản trị, chọn mục sự kiện
3: Nhấn nút Xóa để chọn sự kiện muốn xóa
5: Hệ thống hiển thị hộp thoại cảnh báo "Xác nhận xóa sự kiện ...."
5: Chọn Yes để xác nhận xóa sự kiện đó(Cancel nếu muốn hủy xóa)
6: Hệ thống hiển thị thông báo Xóa sự kiện thành công và sự kiện đã được xóa khỏi danh sách sự kiện có trong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</si>
  <si>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</si>
  <si>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</si>
  <si>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</si>
  <si>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</si>
  <si>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</si>
  <si>
    <t>Kiểm tra sự trùng lặp sự kiện được tổ chức tại cùng một địa điểm nhưng có thời gian trùng lặp một phần</t>
  </si>
  <si>
    <t>Sự kiện không được tạo khi trùng thời gian một phần và địa điểm với sự kiện khác</t>
  </si>
  <si>
    <t>1: Đăng nhập với tư cách là admin
2: Truy cập vào trang quản trị, chọn mục sự kiện
3: Tạo một sự kiện mới trùng địa điểm và thời gian một phần(trong khung giờ một phần khi sự kiện đó đang diễn ra, cận thời gian) với sự kiện đã có sẵn
4: Nhấn nút Thêm sự kiện
6: Hiển thị thông báo Lỗi: Trùng địa điểm và giờ với sự kiện khác!</t>
  </si>
  <si>
    <t>Viết TC Kiểm tra sự trùng lặp sự kiện được tổ chức tại cùng một địa điểm nhưng có thời gian trùng lặp một phần</t>
  </si>
  <si>
    <t>Test TC Kiểm tra sự trùng lặp sự kiện được tổ chức tại cùng một địa điểm nhưng có thời gian trùng lặp một phần</t>
  </si>
  <si>
    <t>Kiểm tra chức năng xử lý lỗi trong quá trình tạo sự kiện</t>
  </si>
  <si>
    <t>Khi ngắt kết nối database hệ thống có thể duy trì nhiều kết nối mở sẵn đến database. Khi đóng MySQL server, các kết nối đã được thiết lập từ trước có thể vẫn còn hoạt động trong một khoảng thời gian ngắn trước khi timeout. Vậy nên sự kiện vẫn được tạo thành công và lưu vào database</t>
  </si>
  <si>
    <t>Viết TC Kiểm tra chức năng xử lý lỗi trong quá trình tạo sự kiện</t>
  </si>
  <si>
    <t>Test TC Kiểm tra chức năng xử lý lỗi trong quá trình tạo sự kiện</t>
  </si>
  <si>
    <t>1: Đăng nhập với tư cách là admin
2: Truy cập vào trang quản trị, chọn mục sự kiện
3: Nhập đầy đủ thông tin hợp lệ của các trường bắt buộc.
4: Giả lập lỗi tạo sự kiện(Vd: Ngắt kết nối database)
5: Nhấn nút Thêm sự kiện 
6: Hệ thống hiển thị thông báo Thêm sự kiện thành công và sự kiện được lưu vào trong danh sách sự kiện
7: Khôi phục lại kết nối database thì sự kiện vẫn được tạo và lưu vào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</si>
</sst>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9" Type="http://schemas.openxmlformats.org/officeDocument/2006/relationships/image" Target="../media/image39.tmp"/><Relationship Id="rId21" Type="http://schemas.openxmlformats.org/officeDocument/2006/relationships/image" Target="../media/image21.tmp"/><Relationship Id="rId34" Type="http://schemas.openxmlformats.org/officeDocument/2006/relationships/image" Target="../media/image34.png"/><Relationship Id="rId42" Type="http://schemas.openxmlformats.org/officeDocument/2006/relationships/image" Target="../media/image42.tmp"/><Relationship Id="rId47" Type="http://schemas.openxmlformats.org/officeDocument/2006/relationships/image" Target="../media/image47.png"/><Relationship Id="rId7" Type="http://schemas.openxmlformats.org/officeDocument/2006/relationships/image" Target="../media/image7.tmp"/><Relationship Id="rId2" Type="http://schemas.openxmlformats.org/officeDocument/2006/relationships/image" Target="../media/image2.tmp"/><Relationship Id="rId16" Type="http://schemas.openxmlformats.org/officeDocument/2006/relationships/image" Target="../media/image16.tmp"/><Relationship Id="rId29" Type="http://schemas.openxmlformats.org/officeDocument/2006/relationships/image" Target="../media/image29.tmp"/><Relationship Id="rId11" Type="http://schemas.openxmlformats.org/officeDocument/2006/relationships/image" Target="../media/image11.png"/><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tmp"/><Relationship Id="rId10" Type="http://schemas.openxmlformats.org/officeDocument/2006/relationships/image" Target="../media/image10.tmp"/><Relationship Id="rId19" Type="http://schemas.openxmlformats.org/officeDocument/2006/relationships/image" Target="../media/image19.tmp"/><Relationship Id="rId31" Type="http://schemas.openxmlformats.org/officeDocument/2006/relationships/image" Target="../media/image31.tmp"/><Relationship Id="rId44" Type="http://schemas.openxmlformats.org/officeDocument/2006/relationships/image" Target="../media/image44.png"/><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 Id="rId30" Type="http://schemas.openxmlformats.org/officeDocument/2006/relationships/image" Target="../media/image30.tmp"/><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tmp"/><Relationship Id="rId8" Type="http://schemas.openxmlformats.org/officeDocument/2006/relationships/image" Target="../media/image8.tmp"/><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tmp"/><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tmp"/></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twoCellAnchor>
    <xdr:from>
      <xdr:col>3</xdr:col>
      <xdr:colOff>0</xdr:colOff>
      <xdr:row>37</xdr:row>
      <xdr:rowOff>1</xdr:rowOff>
    </xdr:from>
    <xdr:to>
      <xdr:col>6</xdr:col>
      <xdr:colOff>0</xdr:colOff>
      <xdr:row>37</xdr:row>
      <xdr:rowOff>1628913</xdr:rowOff>
    </xdr:to>
    <xdr:pic>
      <xdr:nvPicPr>
        <xdr:cNvPr id="8" name="Picture 7">
          <a:extLst>
            <a:ext uri="{FF2B5EF4-FFF2-40B4-BE49-F238E27FC236}">
              <a16:creationId xmlns:a16="http://schemas.microsoft.com/office/drawing/2014/main" id="{DF0F6C10-C62B-7831-534E-39EA572ACBF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784022" y="49157284"/>
          <a:ext cx="3147391" cy="1628912"/>
        </a:xfrm>
        <a:prstGeom prst="rect">
          <a:avLst/>
        </a:prstGeom>
      </xdr:spPr>
    </xdr:pic>
    <xdr:clientData/>
  </xdr:twoCellAnchor>
  <xdr:twoCellAnchor>
    <xdr:from>
      <xdr:col>3</xdr:col>
      <xdr:colOff>0</xdr:colOff>
      <xdr:row>37</xdr:row>
      <xdr:rowOff>1616365</xdr:rowOff>
    </xdr:from>
    <xdr:to>
      <xdr:col>6</xdr:col>
      <xdr:colOff>0</xdr:colOff>
      <xdr:row>37</xdr:row>
      <xdr:rowOff>3138007</xdr:rowOff>
    </xdr:to>
    <xdr:pic>
      <xdr:nvPicPr>
        <xdr:cNvPr id="11" name="Picture 10">
          <a:extLst>
            <a:ext uri="{FF2B5EF4-FFF2-40B4-BE49-F238E27FC236}">
              <a16:creationId xmlns:a16="http://schemas.microsoft.com/office/drawing/2014/main" id="{895BE922-9DF2-FD53-AAC8-015CC44A8B1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784022" y="50773648"/>
          <a:ext cx="3147391" cy="1521642"/>
        </a:xfrm>
        <a:prstGeom prst="rect">
          <a:avLst/>
        </a:prstGeom>
      </xdr:spPr>
    </xdr:pic>
    <xdr:clientData/>
  </xdr:twoCellAnchor>
  <xdr:twoCellAnchor>
    <xdr:from>
      <xdr:col>3</xdr:col>
      <xdr:colOff>0</xdr:colOff>
      <xdr:row>37</xdr:row>
      <xdr:rowOff>3161195</xdr:rowOff>
    </xdr:from>
    <xdr:to>
      <xdr:col>6</xdr:col>
      <xdr:colOff>0</xdr:colOff>
      <xdr:row>38</xdr:row>
      <xdr:rowOff>0</xdr:rowOff>
    </xdr:to>
    <xdr:pic>
      <xdr:nvPicPr>
        <xdr:cNvPr id="14" name="Picture 13">
          <a:extLst>
            <a:ext uri="{FF2B5EF4-FFF2-40B4-BE49-F238E27FC236}">
              <a16:creationId xmlns:a16="http://schemas.microsoft.com/office/drawing/2014/main" id="{7C40825D-0689-E692-BE6B-8F052119309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84022" y="52318478"/>
          <a:ext cx="3147391" cy="648805"/>
        </a:xfrm>
        <a:prstGeom prst="rect">
          <a:avLst/>
        </a:prstGeom>
      </xdr:spPr>
    </xdr:pic>
    <xdr:clientData/>
  </xdr:twoCellAnchor>
  <xdr:twoCellAnchor>
    <xdr:from>
      <xdr:col>3</xdr:col>
      <xdr:colOff>0</xdr:colOff>
      <xdr:row>38</xdr:row>
      <xdr:rowOff>0</xdr:rowOff>
    </xdr:from>
    <xdr:to>
      <xdr:col>6</xdr:col>
      <xdr:colOff>0</xdr:colOff>
      <xdr:row>39</xdr:row>
      <xdr:rowOff>0</xdr:rowOff>
    </xdr:to>
    <xdr:pic>
      <xdr:nvPicPr>
        <xdr:cNvPr id="19" name="Picture 18">
          <a:extLst>
            <a:ext uri="{FF2B5EF4-FFF2-40B4-BE49-F238E27FC236}">
              <a16:creationId xmlns:a16="http://schemas.microsoft.com/office/drawing/2014/main" id="{056F7DE1-8512-6BBE-49B4-9336C6D106DC}"/>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784022" y="52967283"/>
          <a:ext cx="3147391" cy="2540000"/>
        </a:xfrm>
        <a:prstGeom prst="rect">
          <a:avLst/>
        </a:prstGeom>
      </xdr:spPr>
    </xdr:pic>
    <xdr:clientData/>
  </xdr:twoCellAnchor>
  <xdr:twoCellAnchor>
    <xdr:from>
      <xdr:col>3</xdr:col>
      <xdr:colOff>0</xdr:colOff>
      <xdr:row>39</xdr:row>
      <xdr:rowOff>0</xdr:rowOff>
    </xdr:from>
    <xdr:to>
      <xdr:col>6</xdr:col>
      <xdr:colOff>0</xdr:colOff>
      <xdr:row>39</xdr:row>
      <xdr:rowOff>2531961</xdr:rowOff>
    </xdr:to>
    <xdr:pic>
      <xdr:nvPicPr>
        <xdr:cNvPr id="21" name="Picture 20">
          <a:extLst>
            <a:ext uri="{FF2B5EF4-FFF2-40B4-BE49-F238E27FC236}">
              <a16:creationId xmlns:a16="http://schemas.microsoft.com/office/drawing/2014/main" id="{4F473A43-1CD3-BD94-8F7B-83961E0B5F92}"/>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787342" y="55425854"/>
          <a:ext cx="3146867" cy="2531961"/>
        </a:xfrm>
        <a:prstGeom prst="rect">
          <a:avLst/>
        </a:prstGeom>
      </xdr:spPr>
    </xdr:pic>
    <xdr:clientData/>
  </xdr:twoCellAnchor>
  <xdr:twoCellAnchor>
    <xdr:from>
      <xdr:col>3</xdr:col>
      <xdr:colOff>0</xdr:colOff>
      <xdr:row>40</xdr:row>
      <xdr:rowOff>0</xdr:rowOff>
    </xdr:from>
    <xdr:to>
      <xdr:col>6</xdr:col>
      <xdr:colOff>0</xdr:colOff>
      <xdr:row>40</xdr:row>
      <xdr:rowOff>2536030</xdr:rowOff>
    </xdr:to>
    <xdr:pic>
      <xdr:nvPicPr>
        <xdr:cNvPr id="4" name="Picture 3">
          <a:extLst>
            <a:ext uri="{FF2B5EF4-FFF2-40B4-BE49-F238E27FC236}">
              <a16:creationId xmlns:a16="http://schemas.microsoft.com/office/drawing/2014/main" id="{75CAE620-64FD-95BE-EE33-817B11AD1AB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84022" y="58047283"/>
          <a:ext cx="3147391" cy="2539999"/>
        </a:xfrm>
        <a:prstGeom prst="rect">
          <a:avLst/>
        </a:prstGeom>
      </xdr:spPr>
    </xdr:pic>
    <xdr:clientData/>
  </xdr:twoCellAnchor>
  <xdr:twoCellAnchor>
    <xdr:from>
      <xdr:col>3</xdr:col>
      <xdr:colOff>0</xdr:colOff>
      <xdr:row>51</xdr:row>
      <xdr:rowOff>0</xdr:rowOff>
    </xdr:from>
    <xdr:to>
      <xdr:col>6</xdr:col>
      <xdr:colOff>0</xdr:colOff>
      <xdr:row>51</xdr:row>
      <xdr:rowOff>1402621</xdr:rowOff>
    </xdr:to>
    <xdr:pic>
      <xdr:nvPicPr>
        <xdr:cNvPr id="10" name="Picture 9">
          <a:extLst>
            <a:ext uri="{FF2B5EF4-FFF2-40B4-BE49-F238E27FC236}">
              <a16:creationId xmlns:a16="http://schemas.microsoft.com/office/drawing/2014/main" id="{05D2E35E-7464-30C1-21E0-BE0ED6DFEA3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5786438" y="69330094"/>
          <a:ext cx="3155156" cy="1402621"/>
        </a:xfrm>
        <a:prstGeom prst="rect">
          <a:avLst/>
        </a:prstGeom>
      </xdr:spPr>
    </xdr:pic>
    <xdr:clientData/>
  </xdr:twoCellAnchor>
  <xdr:twoCellAnchor>
    <xdr:from>
      <xdr:col>3</xdr:col>
      <xdr:colOff>0</xdr:colOff>
      <xdr:row>51</xdr:row>
      <xdr:rowOff>1357313</xdr:rowOff>
    </xdr:from>
    <xdr:to>
      <xdr:col>5</xdr:col>
      <xdr:colOff>1797843</xdr:colOff>
      <xdr:row>51</xdr:row>
      <xdr:rowOff>2774157</xdr:rowOff>
    </xdr:to>
    <xdr:pic>
      <xdr:nvPicPr>
        <xdr:cNvPr id="15" name="Picture 14">
          <a:extLst>
            <a:ext uri="{FF2B5EF4-FFF2-40B4-BE49-F238E27FC236}">
              <a16:creationId xmlns:a16="http://schemas.microsoft.com/office/drawing/2014/main" id="{911D9CFF-E2B1-7D7D-11D8-9A08B1FA9E8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5786438" y="70687407"/>
          <a:ext cx="3155155" cy="1416844"/>
        </a:xfrm>
        <a:prstGeom prst="rect">
          <a:avLst/>
        </a:prstGeom>
      </xdr:spPr>
    </xdr:pic>
    <xdr:clientData/>
  </xdr:twoCellAnchor>
  <xdr:twoCellAnchor>
    <xdr:from>
      <xdr:col>3</xdr:col>
      <xdr:colOff>1</xdr:colOff>
      <xdr:row>51</xdr:row>
      <xdr:rowOff>2703607</xdr:rowOff>
    </xdr:from>
    <xdr:to>
      <xdr:col>6</xdr:col>
      <xdr:colOff>0</xdr:colOff>
      <xdr:row>52</xdr:row>
      <xdr:rowOff>1</xdr:rowOff>
    </xdr:to>
    <xdr:pic>
      <xdr:nvPicPr>
        <xdr:cNvPr id="22" name="Picture 21">
          <a:extLst>
            <a:ext uri="{FF2B5EF4-FFF2-40B4-BE49-F238E27FC236}">
              <a16:creationId xmlns:a16="http://schemas.microsoft.com/office/drawing/2014/main" id="{DB4EA7EB-4282-D502-8B89-26AC3CE6BA23}"/>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786439" y="72033701"/>
          <a:ext cx="3155155" cy="1106394"/>
        </a:xfrm>
        <a:prstGeom prst="rect">
          <a:avLst/>
        </a:prstGeom>
      </xdr:spPr>
    </xdr:pic>
    <xdr:clientData/>
  </xdr:twoCellAnchor>
  <xdr:twoCellAnchor>
    <xdr:from>
      <xdr:col>3</xdr:col>
      <xdr:colOff>0</xdr:colOff>
      <xdr:row>45</xdr:row>
      <xdr:rowOff>0</xdr:rowOff>
    </xdr:from>
    <xdr:to>
      <xdr:col>6</xdr:col>
      <xdr:colOff>0</xdr:colOff>
      <xdr:row>45</xdr:row>
      <xdr:rowOff>1512093</xdr:rowOff>
    </xdr:to>
    <xdr:pic>
      <xdr:nvPicPr>
        <xdr:cNvPr id="26" name="Picture 25">
          <a:extLst>
            <a:ext uri="{FF2B5EF4-FFF2-40B4-BE49-F238E27FC236}">
              <a16:creationId xmlns:a16="http://schemas.microsoft.com/office/drawing/2014/main" id="{4A7AC254-B12E-5292-5E08-5C58B1560B4C}"/>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5786438" y="63269813"/>
          <a:ext cx="3155156" cy="1512093"/>
        </a:xfrm>
        <a:prstGeom prst="rect">
          <a:avLst/>
        </a:prstGeom>
      </xdr:spPr>
    </xdr:pic>
    <xdr:clientData/>
  </xdr:twoCellAnchor>
  <xdr:twoCellAnchor>
    <xdr:from>
      <xdr:col>3</xdr:col>
      <xdr:colOff>0</xdr:colOff>
      <xdr:row>45</xdr:row>
      <xdr:rowOff>1516221</xdr:rowOff>
    </xdr:from>
    <xdr:to>
      <xdr:col>6</xdr:col>
      <xdr:colOff>0</xdr:colOff>
      <xdr:row>45</xdr:row>
      <xdr:rowOff>2986985</xdr:rowOff>
    </xdr:to>
    <xdr:pic>
      <xdr:nvPicPr>
        <xdr:cNvPr id="29" name="Picture 28">
          <a:extLst>
            <a:ext uri="{FF2B5EF4-FFF2-40B4-BE49-F238E27FC236}">
              <a16:creationId xmlns:a16="http://schemas.microsoft.com/office/drawing/2014/main" id="{FFCF4AF0-F5A0-8289-42F1-1B5CED7469C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5786438" y="64786034"/>
          <a:ext cx="3155156" cy="1470764"/>
        </a:xfrm>
        <a:prstGeom prst="rect">
          <a:avLst/>
        </a:prstGeom>
      </xdr:spPr>
    </xdr:pic>
    <xdr:clientData/>
  </xdr:twoCellAnchor>
  <xdr:twoCellAnchor>
    <xdr:from>
      <xdr:col>3</xdr:col>
      <xdr:colOff>0</xdr:colOff>
      <xdr:row>45</xdr:row>
      <xdr:rowOff>2988467</xdr:rowOff>
    </xdr:from>
    <xdr:to>
      <xdr:col>6</xdr:col>
      <xdr:colOff>0</xdr:colOff>
      <xdr:row>46</xdr:row>
      <xdr:rowOff>0</xdr:rowOff>
    </xdr:to>
    <xdr:pic>
      <xdr:nvPicPr>
        <xdr:cNvPr id="32" name="Picture 31">
          <a:extLst>
            <a:ext uri="{FF2B5EF4-FFF2-40B4-BE49-F238E27FC236}">
              <a16:creationId xmlns:a16="http://schemas.microsoft.com/office/drawing/2014/main" id="{421CBF1F-B6DC-F1AD-09DB-BA23041EFB12}"/>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786438" y="66258280"/>
          <a:ext cx="3155156" cy="821533"/>
        </a:xfrm>
        <a:prstGeom prst="rect">
          <a:avLst/>
        </a:prstGeom>
      </xdr:spPr>
    </xdr:pic>
    <xdr:clientData/>
  </xdr:twoCellAnchor>
  <xdr:twoCellAnchor>
    <xdr:from>
      <xdr:col>2</xdr:col>
      <xdr:colOff>3203863</xdr:colOff>
      <xdr:row>46</xdr:row>
      <xdr:rowOff>0</xdr:rowOff>
    </xdr:from>
    <xdr:to>
      <xdr:col>6</xdr:col>
      <xdr:colOff>0</xdr:colOff>
      <xdr:row>46</xdr:row>
      <xdr:rowOff>1563419</xdr:rowOff>
    </xdr:to>
    <xdr:pic>
      <xdr:nvPicPr>
        <xdr:cNvPr id="35" name="Picture 34">
          <a:extLst>
            <a:ext uri="{FF2B5EF4-FFF2-40B4-BE49-F238E27FC236}">
              <a16:creationId xmlns:a16="http://schemas.microsoft.com/office/drawing/2014/main" id="{3876F1A3-FD5C-6FA0-04E9-C0030FB27832}"/>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5787158" y="67050227"/>
          <a:ext cx="3160569" cy="1563419"/>
        </a:xfrm>
        <a:prstGeom prst="rect">
          <a:avLst/>
        </a:prstGeom>
      </xdr:spPr>
    </xdr:pic>
    <xdr:clientData/>
  </xdr:twoCellAnchor>
  <xdr:twoCellAnchor>
    <xdr:from>
      <xdr:col>3</xdr:col>
      <xdr:colOff>0</xdr:colOff>
      <xdr:row>46</xdr:row>
      <xdr:rowOff>1587500</xdr:rowOff>
    </xdr:from>
    <xdr:to>
      <xdr:col>6</xdr:col>
      <xdr:colOff>0</xdr:colOff>
      <xdr:row>46</xdr:row>
      <xdr:rowOff>2962257</xdr:rowOff>
    </xdr:to>
    <xdr:pic>
      <xdr:nvPicPr>
        <xdr:cNvPr id="37" name="Picture 36">
          <a:extLst>
            <a:ext uri="{FF2B5EF4-FFF2-40B4-BE49-F238E27FC236}">
              <a16:creationId xmlns:a16="http://schemas.microsoft.com/office/drawing/2014/main" id="{3344097F-A7F3-3E8F-C052-564E9F6B27AE}"/>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5787159" y="68637727"/>
          <a:ext cx="3160568" cy="1374757"/>
        </a:xfrm>
        <a:prstGeom prst="rect">
          <a:avLst/>
        </a:prstGeom>
      </xdr:spPr>
    </xdr:pic>
    <xdr:clientData/>
  </xdr:twoCellAnchor>
  <xdr:twoCellAnchor>
    <xdr:from>
      <xdr:col>3</xdr:col>
      <xdr:colOff>0</xdr:colOff>
      <xdr:row>46</xdr:row>
      <xdr:rowOff>2949086</xdr:rowOff>
    </xdr:from>
    <xdr:to>
      <xdr:col>6</xdr:col>
      <xdr:colOff>0</xdr:colOff>
      <xdr:row>46</xdr:row>
      <xdr:rowOff>3809999</xdr:rowOff>
    </xdr:to>
    <xdr:pic>
      <xdr:nvPicPr>
        <xdr:cNvPr id="41" name="Picture 40">
          <a:extLst>
            <a:ext uri="{FF2B5EF4-FFF2-40B4-BE49-F238E27FC236}">
              <a16:creationId xmlns:a16="http://schemas.microsoft.com/office/drawing/2014/main" id="{AAD6961D-1B7F-C6C1-4ADD-345CDD1F44C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779111" y="70036225"/>
          <a:ext cx="3159735" cy="860913"/>
        </a:xfrm>
        <a:prstGeom prst="rect">
          <a:avLst/>
        </a:prstGeom>
      </xdr:spPr>
    </xdr:pic>
    <xdr:clientData/>
  </xdr:twoCellAnchor>
  <xdr:twoCellAnchor>
    <xdr:from>
      <xdr:col>3</xdr:col>
      <xdr:colOff>1</xdr:colOff>
      <xdr:row>40</xdr:row>
      <xdr:rowOff>2531961</xdr:rowOff>
    </xdr:from>
    <xdr:to>
      <xdr:col>6</xdr:col>
      <xdr:colOff>0</xdr:colOff>
      <xdr:row>41</xdr:row>
      <xdr:rowOff>1929114</xdr:rowOff>
    </xdr:to>
    <xdr:pic>
      <xdr:nvPicPr>
        <xdr:cNvPr id="12" name="Picture 11">
          <a:extLst>
            <a:ext uri="{FF2B5EF4-FFF2-40B4-BE49-F238E27FC236}">
              <a16:creationId xmlns:a16="http://schemas.microsoft.com/office/drawing/2014/main" id="{DD46916A-3F32-087D-87BE-F7999D089775}"/>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787343" y="60489777"/>
          <a:ext cx="3146866" cy="1929115"/>
        </a:xfrm>
        <a:prstGeom prst="rect">
          <a:avLst/>
        </a:prstGeom>
      </xdr:spPr>
    </xdr:pic>
    <xdr:clientData/>
  </xdr:twoCellAnchor>
  <xdr:twoCellAnchor>
    <xdr:from>
      <xdr:col>3</xdr:col>
      <xdr:colOff>0</xdr:colOff>
      <xdr:row>41</xdr:row>
      <xdr:rowOff>1929114</xdr:rowOff>
    </xdr:from>
    <xdr:to>
      <xdr:col>6</xdr:col>
      <xdr:colOff>0</xdr:colOff>
      <xdr:row>42</xdr:row>
      <xdr:rowOff>0</xdr:rowOff>
    </xdr:to>
    <xdr:pic>
      <xdr:nvPicPr>
        <xdr:cNvPr id="25" name="Picture 24">
          <a:extLst>
            <a:ext uri="{FF2B5EF4-FFF2-40B4-BE49-F238E27FC236}">
              <a16:creationId xmlns:a16="http://schemas.microsoft.com/office/drawing/2014/main" id="{30557F45-21F2-159D-D975-E7EA956474B1}"/>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787342" y="62418892"/>
          <a:ext cx="3146867" cy="1880886"/>
        </a:xfrm>
        <a:prstGeom prst="rect">
          <a:avLst/>
        </a:prstGeom>
      </xdr:spPr>
    </xdr:pic>
    <xdr:clientData/>
  </xdr:twoCellAnchor>
  <xdr:twoCellAnchor>
    <xdr:from>
      <xdr:col>3</xdr:col>
      <xdr:colOff>0</xdr:colOff>
      <xdr:row>42</xdr:row>
      <xdr:rowOff>0</xdr:rowOff>
    </xdr:from>
    <xdr:to>
      <xdr:col>6</xdr:col>
      <xdr:colOff>0</xdr:colOff>
      <xdr:row>43</xdr:row>
      <xdr:rowOff>0</xdr:rowOff>
    </xdr:to>
    <xdr:pic>
      <xdr:nvPicPr>
        <xdr:cNvPr id="27" name="Picture 26">
          <a:extLst>
            <a:ext uri="{FF2B5EF4-FFF2-40B4-BE49-F238E27FC236}">
              <a16:creationId xmlns:a16="http://schemas.microsoft.com/office/drawing/2014/main" id="{C7B8E7FD-E2C3-4CE9-AA26-7F54447572EE}"/>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787342" y="68109778"/>
          <a:ext cx="3146867" cy="2531963"/>
        </a:xfrm>
        <a:prstGeom prst="rect">
          <a:avLst/>
        </a:prstGeom>
      </xdr:spPr>
    </xdr:pic>
    <xdr:clientData/>
  </xdr:twoCellAnchor>
  <xdr:twoCellAnchor>
    <xdr:from>
      <xdr:col>3</xdr:col>
      <xdr:colOff>1</xdr:colOff>
      <xdr:row>42</xdr:row>
      <xdr:rowOff>2530378</xdr:rowOff>
    </xdr:from>
    <xdr:to>
      <xdr:col>6</xdr:col>
      <xdr:colOff>0</xdr:colOff>
      <xdr:row>43</xdr:row>
      <xdr:rowOff>1799166</xdr:rowOff>
    </xdr:to>
    <xdr:pic>
      <xdr:nvPicPr>
        <xdr:cNvPr id="47" name="Picture 46">
          <a:extLst>
            <a:ext uri="{FF2B5EF4-FFF2-40B4-BE49-F238E27FC236}">
              <a16:creationId xmlns:a16="http://schemas.microsoft.com/office/drawing/2014/main" id="{038C746D-6DE8-60B9-2EA1-744A78E8253B}"/>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5791971" y="66848181"/>
          <a:ext cx="3146135" cy="1799167"/>
        </a:xfrm>
        <a:prstGeom prst="rect">
          <a:avLst/>
        </a:prstGeom>
      </xdr:spPr>
    </xdr:pic>
    <xdr:clientData/>
  </xdr:twoCellAnchor>
  <xdr:twoCellAnchor>
    <xdr:from>
      <xdr:col>3</xdr:col>
      <xdr:colOff>0</xdr:colOff>
      <xdr:row>43</xdr:row>
      <xdr:rowOff>1799166</xdr:rowOff>
    </xdr:from>
    <xdr:to>
      <xdr:col>6</xdr:col>
      <xdr:colOff>0</xdr:colOff>
      <xdr:row>43</xdr:row>
      <xdr:rowOff>3280832</xdr:rowOff>
    </xdr:to>
    <xdr:pic>
      <xdr:nvPicPr>
        <xdr:cNvPr id="49" name="Picture 48">
          <a:extLst>
            <a:ext uri="{FF2B5EF4-FFF2-40B4-BE49-F238E27FC236}">
              <a16:creationId xmlns:a16="http://schemas.microsoft.com/office/drawing/2014/main" id="{1D925759-F3E3-E502-CF50-955299F35AE8}"/>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5791970" y="68647348"/>
          <a:ext cx="3146136" cy="1481666"/>
        </a:xfrm>
        <a:prstGeom prst="rect">
          <a:avLst/>
        </a:prstGeom>
      </xdr:spPr>
    </xdr:pic>
    <xdr:clientData/>
  </xdr:twoCellAnchor>
  <xdr:twoCellAnchor>
    <xdr:from>
      <xdr:col>3</xdr:col>
      <xdr:colOff>0</xdr:colOff>
      <xdr:row>43</xdr:row>
      <xdr:rowOff>3290453</xdr:rowOff>
    </xdr:from>
    <xdr:to>
      <xdr:col>6</xdr:col>
      <xdr:colOff>0</xdr:colOff>
      <xdr:row>43</xdr:row>
      <xdr:rowOff>4185226</xdr:rowOff>
    </xdr:to>
    <xdr:pic>
      <xdr:nvPicPr>
        <xdr:cNvPr id="54" name="Picture 53">
          <a:extLst>
            <a:ext uri="{FF2B5EF4-FFF2-40B4-BE49-F238E27FC236}">
              <a16:creationId xmlns:a16="http://schemas.microsoft.com/office/drawing/2014/main" id="{393D21A4-F4FF-1C9B-6425-53A72647BBD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791970" y="70138635"/>
          <a:ext cx="3146136" cy="894773"/>
        </a:xfrm>
        <a:prstGeom prst="rect">
          <a:avLst/>
        </a:prstGeom>
      </xdr:spPr>
    </xdr:pic>
    <xdr:clientData/>
  </xdr:twoCellAnchor>
  <xdr:twoCellAnchor>
    <xdr:from>
      <xdr:col>3</xdr:col>
      <xdr:colOff>1</xdr:colOff>
      <xdr:row>43</xdr:row>
      <xdr:rowOff>4146743</xdr:rowOff>
    </xdr:from>
    <xdr:to>
      <xdr:col>6</xdr:col>
      <xdr:colOff>0</xdr:colOff>
      <xdr:row>44</xdr:row>
      <xdr:rowOff>1</xdr:rowOff>
    </xdr:to>
    <xdr:pic>
      <xdr:nvPicPr>
        <xdr:cNvPr id="59" name="Picture 58">
          <a:extLst>
            <a:ext uri="{FF2B5EF4-FFF2-40B4-BE49-F238E27FC236}">
              <a16:creationId xmlns:a16="http://schemas.microsoft.com/office/drawing/2014/main" id="{675E678E-D2AE-B5AB-1626-09EF1D0C4F1F}"/>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791971" y="70994925"/>
          <a:ext cx="3146135" cy="9332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46"/>
  <sheetViews>
    <sheetView showGridLines="0" topLeftCell="A119" zoomScale="85" workbookViewId="0">
      <selection activeCell="G129" sqref="G129"/>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30" t="s">
        <v>42</v>
      </c>
      <c r="D6" s="130"/>
      <c r="E6" s="131"/>
      <c r="F6" s="108"/>
      <c r="G6" s="25"/>
    </row>
    <row r="7" spans="1:8">
      <c r="A7" s="25"/>
      <c r="B7" s="27" t="s">
        <v>35</v>
      </c>
      <c r="C7" s="130" t="s">
        <v>43</v>
      </c>
      <c r="D7" s="130"/>
      <c r="E7" s="131"/>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113</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235</v>
      </c>
      <c r="F18" s="110" t="s">
        <v>44</v>
      </c>
      <c r="G18" s="39"/>
      <c r="H18" s="40"/>
    </row>
    <row r="19" spans="2:8" s="33" customFormat="1" ht="38.25">
      <c r="B19" s="35">
        <v>45738</v>
      </c>
      <c r="C19" s="36" t="s">
        <v>40</v>
      </c>
      <c r="D19" s="39"/>
      <c r="E19" s="100" t="s">
        <v>238</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101</v>
      </c>
      <c r="D25" s="99"/>
      <c r="E25" s="100" t="s">
        <v>77</v>
      </c>
      <c r="F25" s="110" t="s">
        <v>44</v>
      </c>
      <c r="G25" s="99"/>
      <c r="H25" s="105"/>
    </row>
    <row r="26" spans="2:8" s="33" customFormat="1" ht="38.25">
      <c r="B26" s="35">
        <v>45738</v>
      </c>
      <c r="C26" s="36" t="s">
        <v>101</v>
      </c>
      <c r="D26" s="99"/>
      <c r="E26" s="104" t="s">
        <v>64</v>
      </c>
      <c r="F26" s="110" t="s">
        <v>44</v>
      </c>
      <c r="G26" s="99"/>
      <c r="H26" s="105"/>
    </row>
    <row r="27" spans="2:8" s="33" customFormat="1" ht="25.5">
      <c r="B27" s="35">
        <v>45738</v>
      </c>
      <c r="C27" s="36" t="s">
        <v>40</v>
      </c>
      <c r="D27" s="99"/>
      <c r="E27" s="104" t="s">
        <v>205</v>
      </c>
      <c r="F27" s="110" t="s">
        <v>44</v>
      </c>
      <c r="G27" s="99"/>
      <c r="H27" s="105"/>
    </row>
    <row r="28" spans="2:8" s="33" customFormat="1" ht="25.5">
      <c r="B28" s="35">
        <v>45738</v>
      </c>
      <c r="C28" s="36" t="s">
        <v>40</v>
      </c>
      <c r="D28" s="99"/>
      <c r="E28" s="104" t="s">
        <v>206</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207</v>
      </c>
      <c r="F31" s="110" t="s">
        <v>44</v>
      </c>
      <c r="G31" s="99"/>
      <c r="H31" s="105"/>
    </row>
    <row r="32" spans="2:8" s="33" customFormat="1" ht="25.5">
      <c r="B32" s="35">
        <v>45738</v>
      </c>
      <c r="C32" s="36" t="s">
        <v>40</v>
      </c>
      <c r="D32" s="99"/>
      <c r="E32" s="104" t="s">
        <v>201</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102</v>
      </c>
      <c r="F34" s="110" t="s">
        <v>44</v>
      </c>
      <c r="G34" s="99"/>
      <c r="H34" s="105"/>
    </row>
    <row r="35" spans="2:8" s="33" customFormat="1">
      <c r="B35" s="35">
        <v>45744</v>
      </c>
      <c r="C35" s="36" t="s">
        <v>40</v>
      </c>
      <c r="D35" s="99"/>
      <c r="E35" s="104" t="s">
        <v>103</v>
      </c>
      <c r="F35" s="110" t="s">
        <v>44</v>
      </c>
      <c r="G35" s="99"/>
      <c r="H35" s="105"/>
    </row>
    <row r="36" spans="2:8" s="33" customFormat="1" ht="25.5">
      <c r="B36" s="35">
        <v>45744</v>
      </c>
      <c r="C36" s="36" t="s">
        <v>40</v>
      </c>
      <c r="D36" s="99"/>
      <c r="E36" s="104" t="s">
        <v>104</v>
      </c>
      <c r="F36" s="110" t="s">
        <v>44</v>
      </c>
      <c r="G36" s="99"/>
      <c r="H36" s="105"/>
    </row>
    <row r="37" spans="2:8" s="33" customFormat="1" ht="25.5">
      <c r="B37" s="35">
        <v>45744</v>
      </c>
      <c r="C37" s="36" t="s">
        <v>40</v>
      </c>
      <c r="D37" s="99"/>
      <c r="E37" s="104" t="s">
        <v>105</v>
      </c>
      <c r="F37" s="110" t="s">
        <v>44</v>
      </c>
      <c r="G37" s="99"/>
      <c r="H37" s="105"/>
    </row>
    <row r="38" spans="2:8" s="33" customFormat="1" ht="25.5">
      <c r="B38" s="35">
        <v>45744</v>
      </c>
      <c r="C38" s="36" t="s">
        <v>40</v>
      </c>
      <c r="D38" s="99"/>
      <c r="E38" s="104" t="s">
        <v>106</v>
      </c>
      <c r="F38" s="110" t="s">
        <v>44</v>
      </c>
      <c r="G38" s="99"/>
      <c r="H38" s="105"/>
    </row>
    <row r="39" spans="2:8" s="33" customFormat="1" ht="25.5">
      <c r="B39" s="35">
        <v>45744</v>
      </c>
      <c r="C39" s="36" t="s">
        <v>40</v>
      </c>
      <c r="D39" s="99"/>
      <c r="E39" s="104" t="s">
        <v>107</v>
      </c>
      <c r="F39" s="110" t="s">
        <v>44</v>
      </c>
      <c r="G39" s="99"/>
      <c r="H39" s="105"/>
    </row>
    <row r="40" spans="2:8" s="33" customFormat="1" ht="25.5">
      <c r="B40" s="35">
        <v>45744</v>
      </c>
      <c r="C40" s="36" t="s">
        <v>40</v>
      </c>
      <c r="D40" s="99"/>
      <c r="E40" s="104" t="s">
        <v>124</v>
      </c>
      <c r="F40" s="110" t="s">
        <v>44</v>
      </c>
      <c r="G40" s="99"/>
      <c r="H40" s="105"/>
    </row>
    <row r="41" spans="2:8" s="33" customFormat="1" ht="25.5">
      <c r="B41" s="35">
        <v>45745</v>
      </c>
      <c r="C41" s="36" t="s">
        <v>122</v>
      </c>
      <c r="D41" s="99"/>
      <c r="E41" s="104" t="s">
        <v>118</v>
      </c>
      <c r="F41" s="110" t="s">
        <v>44</v>
      </c>
      <c r="G41" s="99"/>
      <c r="H41" s="105"/>
    </row>
    <row r="42" spans="2:8" s="33" customFormat="1" ht="25.5">
      <c r="B42" s="35">
        <v>45745</v>
      </c>
      <c r="C42" s="36" t="s">
        <v>40</v>
      </c>
      <c r="D42" s="99"/>
      <c r="E42" s="104" t="s">
        <v>114</v>
      </c>
      <c r="F42" s="110" t="s">
        <v>44</v>
      </c>
      <c r="G42" s="99"/>
      <c r="H42" s="105"/>
    </row>
    <row r="43" spans="2:8" s="33" customFormat="1">
      <c r="B43" s="35">
        <v>45745</v>
      </c>
      <c r="C43" s="36" t="s">
        <v>40</v>
      </c>
      <c r="D43" s="99"/>
      <c r="E43" s="104" t="s">
        <v>115</v>
      </c>
      <c r="F43" s="110" t="s">
        <v>44</v>
      </c>
      <c r="G43" s="99"/>
      <c r="H43" s="105"/>
    </row>
    <row r="44" spans="2:8" s="33" customFormat="1">
      <c r="B44" s="35">
        <v>45745</v>
      </c>
      <c r="C44" s="36" t="s">
        <v>40</v>
      </c>
      <c r="D44" s="99"/>
      <c r="E44" s="104" t="s">
        <v>116</v>
      </c>
      <c r="F44" s="110" t="s">
        <v>44</v>
      </c>
      <c r="G44" s="99"/>
      <c r="H44" s="105"/>
    </row>
    <row r="45" spans="2:8" s="33" customFormat="1">
      <c r="B45" s="35">
        <v>45745</v>
      </c>
      <c r="C45" s="36" t="s">
        <v>40</v>
      </c>
      <c r="D45" s="99"/>
      <c r="E45" s="104" t="s">
        <v>117</v>
      </c>
      <c r="F45" s="110" t="s">
        <v>44</v>
      </c>
      <c r="G45" s="99"/>
      <c r="H45" s="105"/>
    </row>
    <row r="46" spans="2:8" s="33" customFormat="1" ht="25.5">
      <c r="B46" s="35">
        <v>45746</v>
      </c>
      <c r="C46" s="36" t="s">
        <v>40</v>
      </c>
      <c r="D46" s="99"/>
      <c r="E46" s="104" t="s">
        <v>126</v>
      </c>
      <c r="F46" s="110" t="s">
        <v>44</v>
      </c>
      <c r="G46" s="99"/>
      <c r="H46" s="105"/>
    </row>
    <row r="47" spans="2:8" s="33" customFormat="1" ht="25.5">
      <c r="B47" s="35">
        <v>45746</v>
      </c>
      <c r="C47" s="36" t="s">
        <v>40</v>
      </c>
      <c r="D47" s="99"/>
      <c r="E47" s="104" t="s">
        <v>127</v>
      </c>
      <c r="F47" s="110" t="s">
        <v>44</v>
      </c>
      <c r="G47" s="99"/>
      <c r="H47" s="105"/>
    </row>
    <row r="48" spans="2:8" s="33" customFormat="1" ht="38.25">
      <c r="B48" s="35">
        <v>45749</v>
      </c>
      <c r="C48" s="36" t="s">
        <v>40</v>
      </c>
      <c r="D48" s="99"/>
      <c r="E48" s="104" t="s">
        <v>151</v>
      </c>
      <c r="F48" s="110" t="s">
        <v>44</v>
      </c>
      <c r="G48" s="99"/>
      <c r="H48" s="105"/>
    </row>
    <row r="49" spans="2:8" s="33" customFormat="1" ht="38.25">
      <c r="B49" s="35">
        <v>45749</v>
      </c>
      <c r="C49" s="36" t="s">
        <v>40</v>
      </c>
      <c r="D49" s="99"/>
      <c r="E49" s="104" t="s">
        <v>153</v>
      </c>
      <c r="F49" s="110" t="s">
        <v>44</v>
      </c>
      <c r="G49" s="99"/>
      <c r="H49" s="105"/>
    </row>
    <row r="50" spans="2:8" s="33" customFormat="1" ht="25.5">
      <c r="B50" s="35">
        <v>45749</v>
      </c>
      <c r="C50" s="36" t="s">
        <v>40</v>
      </c>
      <c r="D50" s="99"/>
      <c r="E50" s="104" t="s">
        <v>157</v>
      </c>
      <c r="F50" s="110" t="s">
        <v>44</v>
      </c>
      <c r="G50" s="99"/>
      <c r="H50" s="105"/>
    </row>
    <row r="51" spans="2:8" s="33" customFormat="1" ht="25.5">
      <c r="B51" s="35">
        <v>45750</v>
      </c>
      <c r="C51" s="36" t="s">
        <v>122</v>
      </c>
      <c r="D51" s="99"/>
      <c r="E51" s="104" t="s">
        <v>135</v>
      </c>
      <c r="F51" s="110" t="s">
        <v>44</v>
      </c>
      <c r="G51" s="99"/>
      <c r="H51" s="105"/>
    </row>
    <row r="52" spans="2:8" s="33" customFormat="1" ht="25.5">
      <c r="B52" s="35">
        <v>45750</v>
      </c>
      <c r="C52" s="36" t="s">
        <v>122</v>
      </c>
      <c r="D52" s="99"/>
      <c r="E52" s="104" t="s">
        <v>136</v>
      </c>
      <c r="F52" s="110" t="s">
        <v>44</v>
      </c>
      <c r="G52" s="99"/>
      <c r="H52" s="105"/>
    </row>
    <row r="53" spans="2:8" s="33" customFormat="1" ht="25.5">
      <c r="B53" s="35">
        <v>45750</v>
      </c>
      <c r="C53" s="36" t="s">
        <v>40</v>
      </c>
      <c r="D53" s="99"/>
      <c r="E53" s="104" t="s">
        <v>137</v>
      </c>
      <c r="F53" s="110" t="s">
        <v>44</v>
      </c>
      <c r="G53" s="99"/>
      <c r="H53" s="105"/>
    </row>
    <row r="54" spans="2:8" s="33" customFormat="1" ht="38.25">
      <c r="B54" s="35">
        <v>45750</v>
      </c>
      <c r="C54" s="36" t="s">
        <v>122</v>
      </c>
      <c r="D54" s="99"/>
      <c r="E54" s="104" t="s">
        <v>152</v>
      </c>
      <c r="F54" s="110" t="s">
        <v>44</v>
      </c>
      <c r="G54" s="99"/>
      <c r="H54" s="105"/>
    </row>
    <row r="55" spans="2:8" s="33" customFormat="1" ht="38.25">
      <c r="B55" s="35">
        <v>45750</v>
      </c>
      <c r="C55" s="36" t="s">
        <v>122</v>
      </c>
      <c r="D55" s="99"/>
      <c r="E55" s="104" t="s">
        <v>154</v>
      </c>
      <c r="F55" s="110" t="s">
        <v>44</v>
      </c>
      <c r="G55" s="99"/>
      <c r="H55" s="105"/>
    </row>
    <row r="56" spans="2:8" s="33" customFormat="1" ht="25.5">
      <c r="B56" s="35">
        <v>45750</v>
      </c>
      <c r="C56" s="36" t="s">
        <v>40</v>
      </c>
      <c r="D56" s="99"/>
      <c r="E56" s="104" t="s">
        <v>155</v>
      </c>
      <c r="F56" s="110" t="s">
        <v>44</v>
      </c>
      <c r="G56" s="99"/>
      <c r="H56" s="105"/>
    </row>
    <row r="57" spans="2:8" s="33" customFormat="1" ht="25.5">
      <c r="B57" s="35">
        <v>45750</v>
      </c>
      <c r="C57" s="36" t="s">
        <v>122</v>
      </c>
      <c r="D57" s="99"/>
      <c r="E57" s="104" t="s">
        <v>156</v>
      </c>
      <c r="F57" s="110" t="s">
        <v>44</v>
      </c>
      <c r="G57" s="99"/>
      <c r="H57" s="105"/>
    </row>
    <row r="58" spans="2:8" s="33" customFormat="1" ht="25.5">
      <c r="B58" s="35">
        <v>45751</v>
      </c>
      <c r="C58" s="36" t="s">
        <v>40</v>
      </c>
      <c r="D58" s="99"/>
      <c r="E58" s="104" t="s">
        <v>167</v>
      </c>
      <c r="F58" s="110" t="s">
        <v>44</v>
      </c>
      <c r="G58" s="99"/>
      <c r="H58" s="105"/>
    </row>
    <row r="59" spans="2:8" s="33" customFormat="1" ht="25.5">
      <c r="B59" s="35">
        <v>45751</v>
      </c>
      <c r="C59" s="36" t="s">
        <v>40</v>
      </c>
      <c r="D59" s="99"/>
      <c r="E59" s="104" t="s">
        <v>168</v>
      </c>
      <c r="F59" s="110" t="s">
        <v>44</v>
      </c>
      <c r="G59" s="99"/>
      <c r="H59" s="105"/>
    </row>
    <row r="60" spans="2:8" s="33" customFormat="1" ht="25.5">
      <c r="B60" s="35">
        <v>45751</v>
      </c>
      <c r="C60" s="36" t="s">
        <v>40</v>
      </c>
      <c r="D60" s="99"/>
      <c r="E60" s="104" t="s">
        <v>169</v>
      </c>
      <c r="F60" s="110" t="s">
        <v>44</v>
      </c>
      <c r="G60" s="99"/>
      <c r="H60" s="105"/>
    </row>
    <row r="61" spans="2:8" s="33" customFormat="1" ht="25.5">
      <c r="B61" s="35">
        <v>45755</v>
      </c>
      <c r="C61" s="36" t="s">
        <v>40</v>
      </c>
      <c r="D61" s="99"/>
      <c r="E61" s="104" t="s">
        <v>195</v>
      </c>
      <c r="F61" s="110" t="s">
        <v>44</v>
      </c>
      <c r="G61" s="99"/>
      <c r="H61" s="105"/>
    </row>
    <row r="62" spans="2:8" s="33" customFormat="1" ht="25.5">
      <c r="B62" s="35">
        <v>45755</v>
      </c>
      <c r="C62" s="36" t="s">
        <v>40</v>
      </c>
      <c r="D62" s="99"/>
      <c r="E62" s="104" t="s">
        <v>196</v>
      </c>
      <c r="F62" s="110" t="s">
        <v>44</v>
      </c>
      <c r="G62" s="99"/>
      <c r="H62" s="105"/>
    </row>
    <row r="63" spans="2:8" s="33" customFormat="1" ht="25.5">
      <c r="B63" s="35">
        <v>45755</v>
      </c>
      <c r="C63" s="36" t="s">
        <v>40</v>
      </c>
      <c r="D63" s="99"/>
      <c r="E63" s="104" t="s">
        <v>197</v>
      </c>
      <c r="F63" s="110" t="s">
        <v>44</v>
      </c>
      <c r="G63" s="99"/>
      <c r="H63" s="105"/>
    </row>
    <row r="64" spans="2:8" s="33" customFormat="1">
      <c r="B64" s="35">
        <v>45755</v>
      </c>
      <c r="C64" s="36" t="s">
        <v>40</v>
      </c>
      <c r="D64" s="99"/>
      <c r="E64" s="104" t="s">
        <v>198</v>
      </c>
      <c r="F64" s="110" t="s">
        <v>44</v>
      </c>
      <c r="G64" s="99"/>
      <c r="H64" s="105"/>
    </row>
    <row r="65" spans="2:8" s="33" customFormat="1" ht="25.5">
      <c r="B65" s="35">
        <v>45755</v>
      </c>
      <c r="C65" s="36" t="s">
        <v>40</v>
      </c>
      <c r="D65" s="99"/>
      <c r="E65" s="104" t="s">
        <v>199</v>
      </c>
      <c r="F65" s="110" t="s">
        <v>44</v>
      </c>
      <c r="G65" s="99"/>
      <c r="H65" s="105"/>
    </row>
    <row r="66" spans="2:8" s="33" customFormat="1" ht="25.5">
      <c r="B66" s="35">
        <v>45755</v>
      </c>
      <c r="C66" s="36" t="s">
        <v>40</v>
      </c>
      <c r="D66" s="99"/>
      <c r="E66" s="104" t="s">
        <v>200</v>
      </c>
      <c r="F66" s="110" t="s">
        <v>44</v>
      </c>
      <c r="G66" s="99"/>
      <c r="H66" s="105"/>
    </row>
    <row r="67" spans="2:8" s="33" customFormat="1" ht="25.5">
      <c r="B67" s="35">
        <v>45755</v>
      </c>
      <c r="C67" s="36" t="s">
        <v>40</v>
      </c>
      <c r="D67" s="99"/>
      <c r="E67" s="104" t="s">
        <v>201</v>
      </c>
      <c r="F67" s="110" t="s">
        <v>44</v>
      </c>
      <c r="G67" s="99"/>
      <c r="H67" s="105"/>
    </row>
    <row r="68" spans="2:8" s="33" customFormat="1" ht="25.5">
      <c r="B68" s="35">
        <v>45755</v>
      </c>
      <c r="C68" s="36" t="s">
        <v>40</v>
      </c>
      <c r="D68" s="99"/>
      <c r="E68" s="104" t="s">
        <v>212</v>
      </c>
      <c r="F68" s="110" t="s">
        <v>44</v>
      </c>
      <c r="G68" s="99"/>
      <c r="H68" s="105"/>
    </row>
    <row r="69" spans="2:8" s="33" customFormat="1" ht="25.5">
      <c r="B69" s="35">
        <v>45755</v>
      </c>
      <c r="C69" s="36" t="s">
        <v>40</v>
      </c>
      <c r="D69" s="99"/>
      <c r="E69" s="104" t="s">
        <v>213</v>
      </c>
      <c r="F69" s="110" t="s">
        <v>44</v>
      </c>
      <c r="G69" s="99"/>
      <c r="H69" s="105"/>
    </row>
    <row r="70" spans="2:8" s="33" customFormat="1" ht="25.5">
      <c r="B70" s="35">
        <v>45755</v>
      </c>
      <c r="C70" s="36" t="s">
        <v>40</v>
      </c>
      <c r="D70" s="99"/>
      <c r="E70" s="104" t="s">
        <v>214</v>
      </c>
      <c r="F70" s="110" t="s">
        <v>44</v>
      </c>
      <c r="G70" s="99"/>
      <c r="H70" s="105"/>
    </row>
    <row r="71" spans="2:8" s="33" customFormat="1" ht="25.5">
      <c r="B71" s="35">
        <v>45755</v>
      </c>
      <c r="C71" s="36" t="s">
        <v>40</v>
      </c>
      <c r="D71" s="99"/>
      <c r="E71" s="104" t="s">
        <v>202</v>
      </c>
      <c r="F71" s="110" t="s">
        <v>44</v>
      </c>
      <c r="G71" s="99"/>
      <c r="H71" s="105"/>
    </row>
    <row r="72" spans="2:8" s="33" customFormat="1" ht="25.5">
      <c r="B72" s="35">
        <v>45755</v>
      </c>
      <c r="C72" s="36" t="s">
        <v>40</v>
      </c>
      <c r="D72" s="99"/>
      <c r="E72" s="104" t="s">
        <v>203</v>
      </c>
      <c r="F72" s="110" t="s">
        <v>44</v>
      </c>
      <c r="G72" s="99"/>
      <c r="H72" s="105"/>
    </row>
    <row r="73" spans="2:8" s="33" customFormat="1" ht="25.5">
      <c r="B73" s="35">
        <v>45755</v>
      </c>
      <c r="C73" s="36" t="s">
        <v>40</v>
      </c>
      <c r="D73" s="99"/>
      <c r="E73" s="104" t="s">
        <v>204</v>
      </c>
      <c r="F73" s="110" t="s">
        <v>44</v>
      </c>
      <c r="G73" s="99"/>
      <c r="H73" s="105"/>
    </row>
    <row r="74" spans="2:8" s="33" customFormat="1" ht="25.5">
      <c r="B74" s="35">
        <v>45755</v>
      </c>
      <c r="C74" s="36" t="s">
        <v>122</v>
      </c>
      <c r="D74" s="99"/>
      <c r="E74" s="100" t="s">
        <v>77</v>
      </c>
      <c r="F74" s="110" t="s">
        <v>44</v>
      </c>
      <c r="G74" s="99"/>
      <c r="H74" s="105"/>
    </row>
    <row r="75" spans="2:8" s="33" customFormat="1" ht="38.25">
      <c r="B75" s="35">
        <v>45755</v>
      </c>
      <c r="C75" s="36" t="s">
        <v>122</v>
      </c>
      <c r="D75" s="99"/>
      <c r="E75" s="104" t="s">
        <v>208</v>
      </c>
      <c r="F75" s="110" t="s">
        <v>44</v>
      </c>
      <c r="G75" s="99"/>
      <c r="H75" s="105"/>
    </row>
    <row r="76" spans="2:8" s="33" customFormat="1" ht="25.5">
      <c r="B76" s="35">
        <v>45755</v>
      </c>
      <c r="C76" s="36" t="s">
        <v>101</v>
      </c>
      <c r="D76" s="99"/>
      <c r="E76" s="104" t="s">
        <v>209</v>
      </c>
      <c r="F76" s="110" t="s">
        <v>44</v>
      </c>
      <c r="G76" s="99"/>
      <c r="H76" s="105"/>
    </row>
    <row r="77" spans="2:8" s="33" customFormat="1" ht="25.5">
      <c r="B77" s="35">
        <v>45755</v>
      </c>
      <c r="C77" s="36" t="s">
        <v>101</v>
      </c>
      <c r="D77" s="99"/>
      <c r="E77" s="104" t="s">
        <v>210</v>
      </c>
      <c r="F77" s="110" t="s">
        <v>44</v>
      </c>
      <c r="G77" s="99"/>
      <c r="H77" s="105"/>
    </row>
    <row r="78" spans="2:8" s="33" customFormat="1" ht="25.5">
      <c r="B78" s="35">
        <v>45755</v>
      </c>
      <c r="C78" s="36" t="s">
        <v>101</v>
      </c>
      <c r="D78" s="99"/>
      <c r="E78" s="104" t="s">
        <v>211</v>
      </c>
      <c r="F78" s="110" t="s">
        <v>44</v>
      </c>
      <c r="G78" s="99"/>
      <c r="H78" s="105"/>
    </row>
    <row r="79" spans="2:8" s="33" customFormat="1" ht="25.5">
      <c r="B79" s="35">
        <v>45755</v>
      </c>
      <c r="C79" s="36" t="s">
        <v>40</v>
      </c>
      <c r="D79" s="99"/>
      <c r="E79" s="104" t="s">
        <v>172</v>
      </c>
      <c r="F79" s="110" t="s">
        <v>44</v>
      </c>
      <c r="G79" s="99"/>
      <c r="H79" s="105"/>
    </row>
    <row r="80" spans="2:8" s="33" customFormat="1" ht="25.5">
      <c r="B80" s="35">
        <v>45755</v>
      </c>
      <c r="C80" s="36" t="s">
        <v>40</v>
      </c>
      <c r="D80" s="99"/>
      <c r="E80" s="104" t="s">
        <v>218</v>
      </c>
      <c r="F80" s="110" t="s">
        <v>44</v>
      </c>
      <c r="G80" s="99"/>
      <c r="H80" s="105"/>
    </row>
    <row r="81" spans="2:8" s="33" customFormat="1" ht="25.5">
      <c r="B81" s="35">
        <v>45755</v>
      </c>
      <c r="C81" s="36" t="s">
        <v>40</v>
      </c>
      <c r="D81" s="99"/>
      <c r="E81" s="104" t="s">
        <v>217</v>
      </c>
      <c r="F81" s="110" t="s">
        <v>44</v>
      </c>
      <c r="G81" s="99"/>
      <c r="H81" s="105"/>
    </row>
    <row r="82" spans="2:8" s="33" customFormat="1" ht="25.5">
      <c r="B82" s="35">
        <v>45755</v>
      </c>
      <c r="C82" s="36" t="s">
        <v>40</v>
      </c>
      <c r="D82" s="99"/>
      <c r="E82" s="104" t="s">
        <v>216</v>
      </c>
      <c r="F82" s="110" t="s">
        <v>44</v>
      </c>
      <c r="G82" s="99"/>
      <c r="H82" s="105"/>
    </row>
    <row r="83" spans="2:8" s="33" customFormat="1" ht="25.5">
      <c r="B83" s="35">
        <v>45755</v>
      </c>
      <c r="C83" s="36" t="s">
        <v>40</v>
      </c>
      <c r="D83" s="99"/>
      <c r="E83" s="104" t="s">
        <v>215</v>
      </c>
      <c r="F83" s="110" t="s">
        <v>44</v>
      </c>
      <c r="G83" s="99"/>
      <c r="H83" s="105"/>
    </row>
    <row r="84" spans="2:8" s="33" customFormat="1" ht="38.25">
      <c r="B84" s="35">
        <v>45756</v>
      </c>
      <c r="C84" s="36" t="s">
        <v>101</v>
      </c>
      <c r="D84" s="99"/>
      <c r="E84" s="104" t="s">
        <v>64</v>
      </c>
      <c r="F84" s="110" t="s">
        <v>44</v>
      </c>
      <c r="G84" s="99"/>
      <c r="H84" s="105"/>
    </row>
    <row r="85" spans="2:8" s="33" customFormat="1" ht="38.25">
      <c r="B85" s="35">
        <v>45756</v>
      </c>
      <c r="C85" s="119" t="s">
        <v>40</v>
      </c>
      <c r="D85" s="99"/>
      <c r="E85" s="104" t="s">
        <v>222</v>
      </c>
      <c r="F85" s="110" t="s">
        <v>44</v>
      </c>
      <c r="G85" s="99"/>
      <c r="H85" s="105"/>
    </row>
    <row r="86" spans="2:8" s="33" customFormat="1" ht="25.5">
      <c r="B86" s="35">
        <v>45756</v>
      </c>
      <c r="C86" s="119" t="s">
        <v>101</v>
      </c>
      <c r="D86" s="99"/>
      <c r="E86" s="104" t="s">
        <v>223</v>
      </c>
      <c r="F86" s="110" t="s">
        <v>44</v>
      </c>
      <c r="G86" s="99"/>
      <c r="H86" s="105"/>
    </row>
    <row r="87" spans="2:8" s="33" customFormat="1" ht="25.5">
      <c r="B87" s="35">
        <v>45756</v>
      </c>
      <c r="C87" s="119" t="s">
        <v>40</v>
      </c>
      <c r="D87" s="99"/>
      <c r="E87" s="104" t="s">
        <v>224</v>
      </c>
      <c r="F87" s="110" t="s">
        <v>44</v>
      </c>
      <c r="G87" s="99"/>
      <c r="H87" s="105"/>
    </row>
    <row r="88" spans="2:8" s="33" customFormat="1" ht="25.5">
      <c r="B88" s="35">
        <v>45756</v>
      </c>
      <c r="C88" s="119" t="s">
        <v>101</v>
      </c>
      <c r="D88" s="99"/>
      <c r="E88" s="104" t="s">
        <v>232</v>
      </c>
      <c r="F88" s="110" t="s">
        <v>44</v>
      </c>
      <c r="G88" s="99"/>
      <c r="H88" s="105"/>
    </row>
    <row r="89" spans="2:8" s="33" customFormat="1" ht="25.5">
      <c r="B89" s="35">
        <v>45756</v>
      </c>
      <c r="C89" s="119" t="s">
        <v>40</v>
      </c>
      <c r="D89" s="99"/>
      <c r="E89" s="104" t="s">
        <v>231</v>
      </c>
      <c r="F89" s="110" t="s">
        <v>44</v>
      </c>
      <c r="G89" s="99"/>
      <c r="H89" s="105"/>
    </row>
    <row r="90" spans="2:8" s="33" customFormat="1" ht="38.25">
      <c r="B90" s="35">
        <v>45756</v>
      </c>
      <c r="C90" s="119" t="s">
        <v>40</v>
      </c>
      <c r="D90" s="99"/>
      <c r="E90" s="104" t="s">
        <v>237</v>
      </c>
      <c r="F90" s="110" t="s">
        <v>44</v>
      </c>
      <c r="G90" s="99"/>
      <c r="H90" s="105"/>
    </row>
    <row r="91" spans="2:8" s="33" customFormat="1" ht="25.5">
      <c r="B91" s="35">
        <v>45756</v>
      </c>
      <c r="C91" s="119" t="s">
        <v>40</v>
      </c>
      <c r="D91" s="99"/>
      <c r="E91" s="104" t="s">
        <v>239</v>
      </c>
      <c r="F91" s="110" t="s">
        <v>44</v>
      </c>
      <c r="G91" s="99"/>
      <c r="H91" s="105"/>
    </row>
    <row r="92" spans="2:8" s="33" customFormat="1">
      <c r="B92" s="35">
        <v>45756</v>
      </c>
      <c r="C92" s="119" t="s">
        <v>40</v>
      </c>
      <c r="D92" s="99"/>
      <c r="E92" s="104" t="s">
        <v>240</v>
      </c>
      <c r="F92" s="110" t="s">
        <v>44</v>
      </c>
      <c r="G92" s="99"/>
      <c r="H92" s="105"/>
    </row>
    <row r="93" spans="2:8" s="33" customFormat="1" ht="38.25">
      <c r="B93" s="118">
        <v>45759</v>
      </c>
      <c r="C93" s="119" t="s">
        <v>40</v>
      </c>
      <c r="D93" s="99"/>
      <c r="E93" s="104" t="s">
        <v>246</v>
      </c>
      <c r="F93" s="110" t="s">
        <v>44</v>
      </c>
      <c r="G93" s="99"/>
      <c r="H93" s="105"/>
    </row>
    <row r="94" spans="2:8" s="33" customFormat="1" ht="38.25">
      <c r="B94" s="118">
        <v>45759</v>
      </c>
      <c r="C94" s="119" t="s">
        <v>40</v>
      </c>
      <c r="D94" s="99"/>
      <c r="E94" s="104" t="s">
        <v>247</v>
      </c>
      <c r="F94" s="110" t="s">
        <v>44</v>
      </c>
      <c r="G94" s="99"/>
      <c r="H94" s="105"/>
    </row>
    <row r="95" spans="2:8" s="33" customFormat="1" ht="38.25">
      <c r="B95" s="118">
        <v>45761</v>
      </c>
      <c r="C95" s="119" t="s">
        <v>40</v>
      </c>
      <c r="D95" s="99"/>
      <c r="E95" s="104" t="s">
        <v>263</v>
      </c>
      <c r="F95" s="110" t="s">
        <v>44</v>
      </c>
      <c r="G95" s="99"/>
      <c r="H95" s="105"/>
    </row>
    <row r="96" spans="2:8" s="33" customFormat="1" ht="51">
      <c r="B96" s="118">
        <v>45761</v>
      </c>
      <c r="C96" s="119" t="s">
        <v>40</v>
      </c>
      <c r="D96" s="99"/>
      <c r="E96" s="104" t="s">
        <v>264</v>
      </c>
      <c r="F96" s="110" t="s">
        <v>44</v>
      </c>
      <c r="G96" s="99"/>
      <c r="H96" s="105"/>
    </row>
    <row r="97" spans="2:8" s="33" customFormat="1" ht="38.25">
      <c r="B97" s="118">
        <v>45761</v>
      </c>
      <c r="C97" s="119" t="s">
        <v>40</v>
      </c>
      <c r="D97" s="99"/>
      <c r="E97" s="104" t="s">
        <v>265</v>
      </c>
      <c r="F97" s="110" t="s">
        <v>44</v>
      </c>
      <c r="G97" s="99"/>
      <c r="H97" s="105"/>
    </row>
    <row r="98" spans="2:8" s="33" customFormat="1" ht="38.25">
      <c r="B98" s="118">
        <v>45761</v>
      </c>
      <c r="C98" s="119" t="s">
        <v>40</v>
      </c>
      <c r="D98" s="99"/>
      <c r="E98" s="104" t="s">
        <v>266</v>
      </c>
      <c r="F98" s="110" t="s">
        <v>44</v>
      </c>
      <c r="G98" s="99"/>
      <c r="H98" s="105"/>
    </row>
    <row r="99" spans="2:8" s="33" customFormat="1" ht="38.25">
      <c r="B99" s="118">
        <v>45762</v>
      </c>
      <c r="C99" s="119" t="s">
        <v>40</v>
      </c>
      <c r="D99" s="99"/>
      <c r="E99" s="104" t="s">
        <v>267</v>
      </c>
      <c r="F99" s="110" t="s">
        <v>44</v>
      </c>
      <c r="G99" s="99"/>
      <c r="H99" s="105"/>
    </row>
    <row r="100" spans="2:8" s="33" customFormat="1" ht="25.5">
      <c r="B100" s="118">
        <v>45762</v>
      </c>
      <c r="C100" s="119" t="s">
        <v>40</v>
      </c>
      <c r="D100" s="99"/>
      <c r="E100" s="104" t="s">
        <v>268</v>
      </c>
      <c r="F100" s="110" t="s">
        <v>44</v>
      </c>
      <c r="G100" s="99"/>
      <c r="H100" s="105"/>
    </row>
    <row r="101" spans="2:8" s="33" customFormat="1" ht="25.5">
      <c r="B101" s="118">
        <v>45762</v>
      </c>
      <c r="C101" s="119" t="s">
        <v>40</v>
      </c>
      <c r="D101" s="99"/>
      <c r="E101" s="104" t="s">
        <v>269</v>
      </c>
      <c r="F101" s="110" t="s">
        <v>44</v>
      </c>
      <c r="G101" s="99"/>
      <c r="H101" s="105"/>
    </row>
    <row r="102" spans="2:8" s="33" customFormat="1" ht="38.25">
      <c r="B102" s="118">
        <v>45762</v>
      </c>
      <c r="C102" s="119" t="s">
        <v>40</v>
      </c>
      <c r="D102" s="99"/>
      <c r="E102" s="104" t="s">
        <v>270</v>
      </c>
      <c r="F102" s="110" t="s">
        <v>44</v>
      </c>
      <c r="G102" s="99"/>
      <c r="H102" s="105"/>
    </row>
    <row r="103" spans="2:8" s="33" customFormat="1" ht="38.25">
      <c r="B103" s="118">
        <v>45763</v>
      </c>
      <c r="C103" s="119" t="s">
        <v>40</v>
      </c>
      <c r="D103" s="99"/>
      <c r="E103" s="104" t="s">
        <v>281</v>
      </c>
      <c r="F103" s="110" t="s">
        <v>44</v>
      </c>
      <c r="G103" s="99"/>
      <c r="H103" s="105"/>
    </row>
    <row r="104" spans="2:8" s="33" customFormat="1" ht="38.25">
      <c r="B104" s="118">
        <v>45763</v>
      </c>
      <c r="C104" s="119" t="s">
        <v>40</v>
      </c>
      <c r="D104" s="99"/>
      <c r="E104" s="104" t="s">
        <v>282</v>
      </c>
      <c r="F104" s="110" t="s">
        <v>44</v>
      </c>
      <c r="G104" s="99"/>
      <c r="H104" s="105"/>
    </row>
    <row r="105" spans="2:8" s="33" customFormat="1" ht="38.25">
      <c r="B105" s="118">
        <v>45763</v>
      </c>
      <c r="C105" s="119" t="s">
        <v>40</v>
      </c>
      <c r="D105" s="99"/>
      <c r="E105" s="104" t="s">
        <v>283</v>
      </c>
      <c r="F105" s="110" t="s">
        <v>44</v>
      </c>
      <c r="G105" s="99"/>
      <c r="H105" s="105"/>
    </row>
    <row r="106" spans="2:8" s="33" customFormat="1" ht="25.5">
      <c r="B106" s="118">
        <v>45763</v>
      </c>
      <c r="C106" s="119" t="s">
        <v>40</v>
      </c>
      <c r="D106" s="99"/>
      <c r="E106" s="104" t="s">
        <v>284</v>
      </c>
      <c r="F106" s="110" t="s">
        <v>44</v>
      </c>
      <c r="G106" s="99"/>
      <c r="H106" s="105"/>
    </row>
    <row r="107" spans="2:8" s="33" customFormat="1" ht="38.25">
      <c r="B107" s="118">
        <v>45764</v>
      </c>
      <c r="C107" s="119" t="s">
        <v>40</v>
      </c>
      <c r="D107" s="99"/>
      <c r="E107" s="104" t="s">
        <v>293</v>
      </c>
      <c r="F107" s="110" t="s">
        <v>44</v>
      </c>
      <c r="G107" s="99"/>
      <c r="H107" s="105"/>
    </row>
    <row r="108" spans="2:8" s="33" customFormat="1" ht="38.25">
      <c r="B108" s="118">
        <v>45764</v>
      </c>
      <c r="C108" s="119" t="s">
        <v>40</v>
      </c>
      <c r="D108" s="99"/>
      <c r="E108" s="104" t="s">
        <v>293</v>
      </c>
      <c r="F108" s="110" t="s">
        <v>44</v>
      </c>
      <c r="G108" s="99"/>
      <c r="H108" s="105"/>
    </row>
    <row r="109" spans="2:8" s="33" customFormat="1" ht="25.5">
      <c r="B109" s="118">
        <v>45764</v>
      </c>
      <c r="C109" s="119" t="s">
        <v>40</v>
      </c>
      <c r="D109" s="99"/>
      <c r="E109" s="104" t="s">
        <v>294</v>
      </c>
      <c r="F109" s="110" t="s">
        <v>44</v>
      </c>
      <c r="G109" s="99"/>
      <c r="H109" s="105"/>
    </row>
    <row r="110" spans="2:8" s="33" customFormat="1" ht="38.25">
      <c r="B110" s="118">
        <v>45764</v>
      </c>
      <c r="C110" s="119" t="s">
        <v>40</v>
      </c>
      <c r="D110" s="99"/>
      <c r="E110" s="104" t="s">
        <v>295</v>
      </c>
      <c r="F110" s="110" t="s">
        <v>44</v>
      </c>
      <c r="G110" s="99"/>
      <c r="H110" s="105"/>
    </row>
    <row r="111" spans="2:8" s="33" customFormat="1" ht="38.25">
      <c r="B111" s="118">
        <v>45767</v>
      </c>
      <c r="C111" s="119" t="s">
        <v>101</v>
      </c>
      <c r="D111" s="99"/>
      <c r="E111" s="104" t="s">
        <v>299</v>
      </c>
      <c r="F111" s="110" t="s">
        <v>44</v>
      </c>
      <c r="G111" s="99"/>
      <c r="H111" s="105"/>
    </row>
    <row r="112" spans="2:8" s="33" customFormat="1" ht="38.25">
      <c r="B112" s="118">
        <v>45767</v>
      </c>
      <c r="C112" s="119" t="s">
        <v>40</v>
      </c>
      <c r="D112" s="99"/>
      <c r="E112" s="104" t="s">
        <v>331</v>
      </c>
      <c r="F112" s="110" t="s">
        <v>44</v>
      </c>
      <c r="G112" s="99"/>
      <c r="H112" s="105"/>
    </row>
    <row r="113" spans="2:8" s="33" customFormat="1" ht="25.5">
      <c r="B113" s="118">
        <v>45767</v>
      </c>
      <c r="C113" s="119" t="s">
        <v>40</v>
      </c>
      <c r="D113" s="99"/>
      <c r="E113" s="104" t="s">
        <v>330</v>
      </c>
      <c r="F113" s="110" t="s">
        <v>44</v>
      </c>
      <c r="G113" s="99"/>
      <c r="H113" s="105"/>
    </row>
    <row r="114" spans="2:8" s="33" customFormat="1" ht="25.5">
      <c r="B114" s="118">
        <v>45768</v>
      </c>
      <c r="C114" s="119" t="s">
        <v>332</v>
      </c>
      <c r="D114" s="99"/>
      <c r="E114" s="104" t="s">
        <v>118</v>
      </c>
      <c r="F114" s="110" t="s">
        <v>44</v>
      </c>
      <c r="G114" s="99"/>
      <c r="H114" s="105"/>
    </row>
    <row r="115" spans="2:8" s="33" customFormat="1" ht="25.5">
      <c r="B115" s="118">
        <v>45768</v>
      </c>
      <c r="C115" s="119" t="s">
        <v>40</v>
      </c>
      <c r="D115" s="99"/>
      <c r="E115" s="104" t="s">
        <v>303</v>
      </c>
      <c r="F115" s="110" t="s">
        <v>44</v>
      </c>
      <c r="G115" s="99"/>
      <c r="H115" s="105"/>
    </row>
    <row r="116" spans="2:8" s="33" customFormat="1" ht="25.5">
      <c r="B116" s="118">
        <v>45768</v>
      </c>
      <c r="C116" s="119" t="s">
        <v>40</v>
      </c>
      <c r="D116" s="99"/>
      <c r="E116" s="104" t="s">
        <v>304</v>
      </c>
      <c r="F116" s="110" t="s">
        <v>44</v>
      </c>
      <c r="G116" s="99"/>
      <c r="H116" s="105"/>
    </row>
    <row r="117" spans="2:8" s="33" customFormat="1" ht="25.5">
      <c r="B117" s="118">
        <v>45768</v>
      </c>
      <c r="C117" s="119" t="s">
        <v>122</v>
      </c>
      <c r="D117" s="99"/>
      <c r="E117" s="104" t="s">
        <v>305</v>
      </c>
      <c r="F117" s="110" t="s">
        <v>44</v>
      </c>
      <c r="G117" s="99"/>
      <c r="H117" s="105"/>
    </row>
    <row r="118" spans="2:8" s="33" customFormat="1">
      <c r="B118" s="118">
        <v>45768</v>
      </c>
      <c r="C118" s="119" t="s">
        <v>40</v>
      </c>
      <c r="D118" s="99"/>
      <c r="E118" s="104" t="s">
        <v>309</v>
      </c>
      <c r="F118" s="110" t="s">
        <v>44</v>
      </c>
      <c r="G118" s="99"/>
      <c r="H118" s="105"/>
    </row>
    <row r="119" spans="2:8" s="33" customFormat="1">
      <c r="B119" s="118">
        <v>45768</v>
      </c>
      <c r="C119" s="119" t="s">
        <v>122</v>
      </c>
      <c r="D119" s="99"/>
      <c r="E119" s="104" t="s">
        <v>310</v>
      </c>
      <c r="F119" s="110" t="s">
        <v>44</v>
      </c>
      <c r="G119" s="99"/>
      <c r="H119" s="105"/>
    </row>
    <row r="120" spans="2:8" s="33" customFormat="1">
      <c r="B120" s="118">
        <v>45769</v>
      </c>
      <c r="C120" s="119" t="s">
        <v>122</v>
      </c>
      <c r="D120" s="99"/>
      <c r="E120" s="104" t="s">
        <v>312</v>
      </c>
      <c r="F120" s="110" t="s">
        <v>44</v>
      </c>
      <c r="G120" s="99"/>
      <c r="H120" s="105"/>
    </row>
    <row r="121" spans="2:8" s="33" customFormat="1">
      <c r="B121" s="118">
        <v>45769</v>
      </c>
      <c r="C121" s="119" t="s">
        <v>40</v>
      </c>
      <c r="D121" s="99"/>
      <c r="E121" s="104" t="s">
        <v>316</v>
      </c>
      <c r="F121" s="110" t="s">
        <v>44</v>
      </c>
      <c r="G121" s="99"/>
      <c r="H121" s="105"/>
    </row>
    <row r="122" spans="2:8" s="33" customFormat="1" ht="25.5">
      <c r="B122" s="118">
        <v>45769</v>
      </c>
      <c r="C122" s="119" t="s">
        <v>40</v>
      </c>
      <c r="D122" s="99"/>
      <c r="E122" s="104" t="s">
        <v>320</v>
      </c>
      <c r="F122" s="110" t="s">
        <v>44</v>
      </c>
      <c r="G122" s="99"/>
      <c r="H122" s="105"/>
    </row>
    <row r="123" spans="2:8" s="33" customFormat="1" ht="25.5">
      <c r="B123" s="118">
        <v>45769</v>
      </c>
      <c r="C123" s="119" t="s">
        <v>40</v>
      </c>
      <c r="D123" s="99"/>
      <c r="E123" s="104" t="s">
        <v>321</v>
      </c>
      <c r="F123" s="110" t="s">
        <v>44</v>
      </c>
      <c r="G123" s="99"/>
      <c r="H123" s="105"/>
    </row>
    <row r="124" spans="2:8" s="33" customFormat="1" ht="25.5">
      <c r="B124" s="118">
        <v>45769</v>
      </c>
      <c r="C124" s="119" t="s">
        <v>40</v>
      </c>
      <c r="D124" s="99"/>
      <c r="E124" s="104" t="s">
        <v>322</v>
      </c>
      <c r="F124" s="110" t="s">
        <v>44</v>
      </c>
      <c r="G124" s="99"/>
      <c r="H124" s="105"/>
    </row>
    <row r="125" spans="2:8" s="33" customFormat="1" ht="25.5">
      <c r="B125" s="118">
        <v>45769</v>
      </c>
      <c r="C125" s="119" t="s">
        <v>122</v>
      </c>
      <c r="D125" s="99"/>
      <c r="E125" s="104" t="s">
        <v>323</v>
      </c>
      <c r="F125" s="110" t="s">
        <v>44</v>
      </c>
      <c r="G125" s="99"/>
      <c r="H125" s="105"/>
    </row>
    <row r="126" spans="2:8" s="33" customFormat="1">
      <c r="B126" s="118">
        <v>45769</v>
      </c>
      <c r="C126" s="119" t="s">
        <v>40</v>
      </c>
      <c r="D126" s="99"/>
      <c r="E126" s="104" t="s">
        <v>328</v>
      </c>
      <c r="F126" s="110" t="s">
        <v>44</v>
      </c>
      <c r="G126" s="99"/>
      <c r="H126" s="105"/>
    </row>
    <row r="127" spans="2:8" s="33" customFormat="1" ht="25.5">
      <c r="B127" s="118">
        <v>45769</v>
      </c>
      <c r="C127" s="119" t="s">
        <v>122</v>
      </c>
      <c r="D127" s="99"/>
      <c r="E127" s="104" t="s">
        <v>329</v>
      </c>
      <c r="F127" s="110" t="s">
        <v>44</v>
      </c>
      <c r="G127" s="99"/>
      <c r="H127" s="105"/>
    </row>
    <row r="128" spans="2:8" s="33" customFormat="1" ht="38.25">
      <c r="B128" s="118">
        <v>45739</v>
      </c>
      <c r="C128" s="119" t="s">
        <v>40</v>
      </c>
      <c r="D128" s="99"/>
      <c r="E128" s="104" t="s">
        <v>336</v>
      </c>
      <c r="F128" s="110" t="s">
        <v>44</v>
      </c>
      <c r="G128" s="99"/>
      <c r="H128" s="105"/>
    </row>
    <row r="129" spans="2:8" s="33" customFormat="1" ht="38.25">
      <c r="B129" s="118">
        <v>45739</v>
      </c>
      <c r="C129" s="119" t="s">
        <v>40</v>
      </c>
      <c r="D129" s="99"/>
      <c r="E129" s="104" t="s">
        <v>337</v>
      </c>
      <c r="F129" s="110" t="s">
        <v>44</v>
      </c>
      <c r="G129" s="99"/>
      <c r="H129" s="105"/>
    </row>
    <row r="130" spans="2:8" s="33" customFormat="1" ht="25.5">
      <c r="B130" s="118">
        <v>45739</v>
      </c>
      <c r="C130" s="119" t="s">
        <v>40</v>
      </c>
      <c r="D130" s="99"/>
      <c r="E130" s="104" t="s">
        <v>340</v>
      </c>
      <c r="F130" s="110" t="s">
        <v>44</v>
      </c>
      <c r="G130" s="99"/>
      <c r="H130" s="105"/>
    </row>
    <row r="131" spans="2:8" s="33" customFormat="1" ht="25.5">
      <c r="B131" s="118">
        <v>45739</v>
      </c>
      <c r="C131" s="119" t="s">
        <v>40</v>
      </c>
      <c r="D131" s="99"/>
      <c r="E131" s="104" t="s">
        <v>341</v>
      </c>
      <c r="F131" s="110" t="s">
        <v>44</v>
      </c>
      <c r="G131" s="99"/>
      <c r="H131" s="105"/>
    </row>
    <row r="132" spans="2:8" s="33" customFormat="1">
      <c r="B132" s="118"/>
      <c r="C132" s="119"/>
      <c r="D132" s="99"/>
      <c r="E132" s="104"/>
      <c r="F132" s="120"/>
      <c r="G132" s="99"/>
      <c r="H132" s="105"/>
    </row>
    <row r="133" spans="2:8" s="33" customFormat="1">
      <c r="B133" s="118"/>
      <c r="C133" s="119"/>
      <c r="D133" s="99"/>
      <c r="E133" s="104"/>
      <c r="F133" s="120"/>
      <c r="G133" s="99"/>
      <c r="H133" s="105"/>
    </row>
    <row r="134" spans="2:8" s="33" customFormat="1">
      <c r="B134" s="118"/>
      <c r="C134" s="119"/>
      <c r="D134" s="99"/>
      <c r="E134" s="104"/>
      <c r="F134" s="120"/>
      <c r="G134" s="99"/>
      <c r="H134" s="105"/>
    </row>
    <row r="135" spans="2:8" s="33" customFormat="1">
      <c r="B135" s="118"/>
      <c r="C135" s="119"/>
      <c r="D135" s="99"/>
      <c r="E135" s="104"/>
      <c r="F135" s="120"/>
      <c r="G135" s="99"/>
      <c r="H135" s="105"/>
    </row>
    <row r="136" spans="2:8" s="33" customFormat="1">
      <c r="B136" s="118"/>
      <c r="C136" s="119"/>
      <c r="D136" s="99"/>
      <c r="E136" s="104"/>
      <c r="F136" s="120"/>
      <c r="G136" s="99"/>
      <c r="H136" s="105"/>
    </row>
    <row r="137" spans="2:8" s="33" customFormat="1">
      <c r="B137" s="118"/>
      <c r="C137" s="119"/>
      <c r="D137" s="99"/>
      <c r="E137" s="104"/>
      <c r="F137" s="120"/>
      <c r="G137" s="99"/>
      <c r="H137" s="105"/>
    </row>
    <row r="138" spans="2:8" s="33" customFormat="1">
      <c r="B138" s="118"/>
      <c r="C138" s="119"/>
      <c r="D138" s="99"/>
      <c r="E138" s="104"/>
      <c r="F138" s="120"/>
      <c r="G138" s="99"/>
      <c r="H138" s="105"/>
    </row>
    <row r="139" spans="2:8" s="33" customFormat="1">
      <c r="B139" s="118"/>
      <c r="C139" s="119"/>
      <c r="D139" s="99"/>
      <c r="E139" s="104"/>
      <c r="F139" s="120"/>
      <c r="G139" s="99"/>
      <c r="H139" s="105"/>
    </row>
    <row r="140" spans="2:8" s="33" customFormat="1">
      <c r="B140" s="118"/>
      <c r="C140" s="119"/>
      <c r="D140" s="99"/>
      <c r="E140" s="104"/>
      <c r="F140" s="120"/>
      <c r="G140" s="99"/>
      <c r="H140" s="105"/>
    </row>
    <row r="141" spans="2:8" s="33" customFormat="1">
      <c r="B141" s="118"/>
      <c r="C141" s="119"/>
      <c r="D141" s="99"/>
      <c r="E141" s="104"/>
      <c r="F141" s="120"/>
      <c r="G141" s="99"/>
      <c r="H141" s="105"/>
    </row>
    <row r="142" spans="2:8" s="33" customFormat="1">
      <c r="B142" s="118"/>
      <c r="C142" s="119"/>
      <c r="D142" s="99"/>
      <c r="E142" s="104"/>
      <c r="F142" s="120"/>
      <c r="G142" s="99"/>
      <c r="H142" s="105"/>
    </row>
    <row r="143" spans="2:8" s="33" customFormat="1">
      <c r="B143" s="118"/>
      <c r="C143" s="119"/>
      <c r="D143" s="99"/>
      <c r="E143" s="104"/>
      <c r="F143" s="120"/>
      <c r="G143" s="99"/>
      <c r="H143" s="105"/>
    </row>
    <row r="144" spans="2:8" s="33" customFormat="1">
      <c r="B144" s="118"/>
      <c r="C144" s="119"/>
      <c r="D144" s="99"/>
      <c r="E144" s="104"/>
      <c r="F144" s="120"/>
      <c r="G144" s="99"/>
      <c r="H144" s="105"/>
    </row>
    <row r="145" spans="2:8" s="33" customFormat="1">
      <c r="B145" s="118"/>
      <c r="C145" s="119"/>
      <c r="D145" s="99"/>
      <c r="E145" s="104"/>
      <c r="F145" s="120"/>
      <c r="G145" s="99"/>
      <c r="H145" s="105"/>
    </row>
    <row r="146" spans="2:8" s="33" customFormat="1">
      <c r="B146" s="107"/>
      <c r="C146" s="106"/>
      <c r="D146" s="42"/>
      <c r="E146" s="103"/>
      <c r="F146" s="111"/>
      <c r="G146" s="42"/>
      <c r="H146"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C115:C116 C118 C112:C113 C111 C114 C119:C127 C117 C128:C13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2"/>
  <sheetViews>
    <sheetView showGridLines="0" tabSelected="1" topLeftCell="B44" zoomScale="99" zoomScaleNormal="79" workbookViewId="0">
      <selection activeCell="J44" sqref="J44"/>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53"/>
      <c r="C1" s="153"/>
      <c r="D1" s="153"/>
      <c r="E1" s="6"/>
      <c r="F1" s="6"/>
      <c r="G1" s="6"/>
      <c r="H1" s="6"/>
      <c r="I1" s="90"/>
      <c r="J1" s="6"/>
      <c r="K1" s="7"/>
    </row>
    <row r="2" spans="1:11" s="2" customFormat="1" ht="11.25" customHeight="1" thickBot="1">
      <c r="A2" s="7"/>
      <c r="B2" s="154"/>
      <c r="C2" s="154"/>
      <c r="D2" s="154"/>
      <c r="E2" s="6"/>
      <c r="F2" s="6"/>
      <c r="G2" s="6"/>
      <c r="H2" s="6"/>
      <c r="I2" s="90"/>
      <c r="J2" s="6"/>
      <c r="K2" s="7"/>
    </row>
    <row r="3" spans="1:11" s="3" customFormat="1" ht="15" customHeight="1">
      <c r="A3" s="57" t="s">
        <v>36</v>
      </c>
      <c r="B3" s="130" t="s">
        <v>42</v>
      </c>
      <c r="C3" s="130"/>
      <c r="D3" s="131"/>
      <c r="E3" s="60"/>
      <c r="F3" s="60"/>
      <c r="G3" s="60"/>
      <c r="H3" s="161"/>
      <c r="I3" s="161"/>
      <c r="J3" s="161"/>
      <c r="K3" s="9"/>
    </row>
    <row r="4" spans="1:11" s="3" customFormat="1" ht="12.75">
      <c r="A4" s="62" t="s">
        <v>37</v>
      </c>
      <c r="B4" s="162" t="s">
        <v>45</v>
      </c>
      <c r="C4" s="163"/>
      <c r="D4" s="164"/>
      <c r="E4" s="60"/>
      <c r="F4" s="60"/>
      <c r="G4" s="60"/>
      <c r="H4" s="161"/>
      <c r="I4" s="161"/>
      <c r="J4" s="161"/>
      <c r="K4" s="9"/>
    </row>
    <row r="5" spans="1:11" s="70" customFormat="1" ht="25.5">
      <c r="A5" s="62" t="s">
        <v>30</v>
      </c>
      <c r="B5" s="156" t="s">
        <v>41</v>
      </c>
      <c r="C5" s="157"/>
      <c r="D5" s="158"/>
      <c r="E5" s="68"/>
      <c r="F5" s="68"/>
      <c r="G5" s="68"/>
      <c r="H5" s="160"/>
      <c r="I5" s="160"/>
      <c r="J5" s="160"/>
      <c r="K5" s="69"/>
    </row>
    <row r="6" spans="1:11" s="3" customFormat="1" ht="15" customHeight="1">
      <c r="A6" s="12" t="s">
        <v>38</v>
      </c>
      <c r="B6" s="79">
        <f>COUNTIF(I12:I65,"Pass")</f>
        <v>23</v>
      </c>
      <c r="C6" s="10" t="s">
        <v>39</v>
      </c>
      <c r="D6" s="13">
        <f>COUNTIF(I10:I767,"Pending")</f>
        <v>0</v>
      </c>
      <c r="E6" s="8"/>
      <c r="F6" s="8"/>
      <c r="G6" s="8"/>
      <c r="H6" s="161"/>
      <c r="I6" s="161"/>
      <c r="J6" s="161"/>
      <c r="K6" s="9"/>
    </row>
    <row r="7" spans="1:11" s="3" customFormat="1" ht="15" customHeight="1" thickBot="1">
      <c r="A7" s="14" t="s">
        <v>3</v>
      </c>
      <c r="B7" s="80">
        <f>COUNTIF(I12:I65,"Fail")</f>
        <v>8</v>
      </c>
      <c r="C7" s="29" t="s">
        <v>28</v>
      </c>
      <c r="D7" s="58">
        <f>COUNTA(A12:A65) -9</f>
        <v>45</v>
      </c>
      <c r="E7" s="61"/>
      <c r="F7" s="61"/>
      <c r="G7" s="61"/>
      <c r="H7" s="161"/>
      <c r="I7" s="161"/>
      <c r="J7" s="161"/>
      <c r="K7" s="9"/>
    </row>
    <row r="8" spans="1:11" s="3" customFormat="1" ht="15" customHeight="1">
      <c r="A8" s="155"/>
      <c r="B8" s="155"/>
      <c r="C8" s="155"/>
      <c r="D8" s="155"/>
      <c r="E8" s="8"/>
      <c r="F8" s="8"/>
      <c r="G8" s="8"/>
      <c r="H8" s="8"/>
      <c r="I8" s="91"/>
      <c r="J8" s="91"/>
      <c r="K8" s="9"/>
    </row>
    <row r="9" spans="1:11" s="72" customFormat="1" ht="12" customHeight="1">
      <c r="A9" s="139" t="s">
        <v>31</v>
      </c>
      <c r="B9" s="168" t="s">
        <v>6</v>
      </c>
      <c r="C9" s="139" t="s">
        <v>16</v>
      </c>
      <c r="D9" s="140" t="s">
        <v>29</v>
      </c>
      <c r="E9" s="141"/>
      <c r="F9" s="141"/>
      <c r="G9" s="142"/>
      <c r="H9" s="165" t="s">
        <v>27</v>
      </c>
      <c r="I9" s="134" t="s">
        <v>7</v>
      </c>
      <c r="J9" s="134" t="s">
        <v>32</v>
      </c>
      <c r="K9" s="71"/>
    </row>
    <row r="10" spans="1:11" s="3" customFormat="1" ht="12" customHeight="1">
      <c r="A10" s="134"/>
      <c r="B10" s="169"/>
      <c r="C10" s="134"/>
      <c r="D10" s="143"/>
      <c r="E10" s="144"/>
      <c r="F10" s="144"/>
      <c r="G10" s="145"/>
      <c r="H10" s="143"/>
      <c r="I10" s="134"/>
      <c r="J10" s="134"/>
      <c r="K10" s="9"/>
    </row>
    <row r="11" spans="1:11" s="73" customFormat="1" ht="15">
      <c r="A11" s="166"/>
      <c r="B11" s="166"/>
      <c r="C11" s="166"/>
      <c r="D11" s="166"/>
      <c r="E11" s="166"/>
      <c r="F11" s="166"/>
      <c r="G11" s="166"/>
      <c r="H11" s="166"/>
      <c r="I11" s="166"/>
      <c r="J11" s="167"/>
    </row>
    <row r="12" spans="1:11" s="4" customFormat="1" ht="12.75">
      <c r="A12" s="146" t="s">
        <v>46</v>
      </c>
      <c r="B12" s="147"/>
      <c r="C12" s="147"/>
      <c r="D12" s="147"/>
      <c r="E12" s="147"/>
      <c r="F12" s="147"/>
      <c r="G12" s="147"/>
      <c r="H12" s="147"/>
      <c r="I12" s="147"/>
      <c r="J12" s="159"/>
    </row>
    <row r="13" spans="1:11" s="4" customFormat="1" ht="350.1" customHeight="1" outlineLevel="1">
      <c r="A13" s="77" t="s">
        <v>0</v>
      </c>
      <c r="B13" s="81" t="s">
        <v>47</v>
      </c>
      <c r="C13" s="76" t="s">
        <v>193</v>
      </c>
      <c r="D13" s="132"/>
      <c r="E13" s="133"/>
      <c r="F13" s="133"/>
      <c r="G13" s="75"/>
      <c r="H13" s="116">
        <v>45755</v>
      </c>
      <c r="I13" s="76" t="s">
        <v>38</v>
      </c>
      <c r="J13" s="117"/>
    </row>
    <row r="14" spans="1:11" s="4" customFormat="1" ht="150" customHeight="1" outlineLevel="1">
      <c r="A14" s="77" t="s">
        <v>1</v>
      </c>
      <c r="B14" s="81" t="s">
        <v>178</v>
      </c>
      <c r="C14" s="76" t="s">
        <v>192</v>
      </c>
      <c r="D14" s="132"/>
      <c r="E14" s="133"/>
      <c r="F14" s="133"/>
      <c r="G14" s="75"/>
      <c r="H14" s="116">
        <v>45755</v>
      </c>
      <c r="I14" s="76" t="s">
        <v>38</v>
      </c>
      <c r="J14" s="74"/>
    </row>
    <row r="15" spans="1:11" s="4" customFormat="1" ht="200.1" customHeight="1" outlineLevel="1">
      <c r="A15" s="77" t="s">
        <v>2</v>
      </c>
      <c r="B15" s="81" t="s">
        <v>175</v>
      </c>
      <c r="C15" s="76" t="s">
        <v>191</v>
      </c>
      <c r="D15" s="132"/>
      <c r="E15" s="133"/>
      <c r="F15" s="133"/>
      <c r="G15" s="75"/>
      <c r="H15" s="116">
        <v>45755</v>
      </c>
      <c r="I15" s="76" t="s">
        <v>3</v>
      </c>
      <c r="J15" s="74" t="s">
        <v>179</v>
      </c>
    </row>
    <row r="16" spans="1:11" s="4" customFormat="1" ht="150" customHeight="1" outlineLevel="1">
      <c r="A16" s="77" t="s">
        <v>49</v>
      </c>
      <c r="B16" s="81" t="s">
        <v>75</v>
      </c>
      <c r="C16" s="76" t="s">
        <v>190</v>
      </c>
      <c r="D16" s="132"/>
      <c r="E16" s="133"/>
      <c r="F16" s="133"/>
      <c r="G16" s="75"/>
      <c r="H16" s="116">
        <v>45755</v>
      </c>
      <c r="I16" s="76" t="s">
        <v>38</v>
      </c>
      <c r="J16" s="74"/>
    </row>
    <row r="17" spans="1:10" s="4" customFormat="1" ht="150" customHeight="1" outlineLevel="1">
      <c r="A17" s="77" t="s">
        <v>52</v>
      </c>
      <c r="B17" s="81" t="s">
        <v>76</v>
      </c>
      <c r="C17" s="76" t="s">
        <v>189</v>
      </c>
      <c r="D17" s="132"/>
      <c r="E17" s="133"/>
      <c r="F17" s="133"/>
      <c r="G17" s="75"/>
      <c r="H17" s="116">
        <v>45755</v>
      </c>
      <c r="I17" s="76" t="s">
        <v>38</v>
      </c>
      <c r="J17" s="74"/>
    </row>
    <row r="18" spans="1:10" s="4" customFormat="1" ht="200.1" customHeight="1" outlineLevel="1">
      <c r="A18" s="77" t="s">
        <v>53</v>
      </c>
      <c r="B18" s="92" t="s">
        <v>180</v>
      </c>
      <c r="C18" s="86" t="s">
        <v>188</v>
      </c>
      <c r="D18" s="132"/>
      <c r="E18" s="133"/>
      <c r="F18" s="133"/>
      <c r="G18" s="75"/>
      <c r="H18" s="116">
        <v>45755</v>
      </c>
      <c r="I18" s="76" t="s">
        <v>3</v>
      </c>
      <c r="J18" s="74" t="s">
        <v>179</v>
      </c>
    </row>
    <row r="19" spans="1:10" s="4" customFormat="1" ht="150" customHeight="1" outlineLevel="1">
      <c r="A19" s="77" t="s">
        <v>55</v>
      </c>
      <c r="B19" s="85" t="s">
        <v>170</v>
      </c>
      <c r="C19" s="86" t="s">
        <v>187</v>
      </c>
      <c r="D19" s="132"/>
      <c r="E19" s="133"/>
      <c r="F19" s="133"/>
      <c r="G19" s="75"/>
      <c r="H19" s="116">
        <v>45755</v>
      </c>
      <c r="I19" s="76" t="s">
        <v>38</v>
      </c>
      <c r="J19" s="74" t="s">
        <v>171</v>
      </c>
    </row>
    <row r="20" spans="1:10" s="4" customFormat="1" ht="200.1" customHeight="1" outlineLevel="1">
      <c r="A20" s="77" t="s">
        <v>67</v>
      </c>
      <c r="B20" s="85" t="s">
        <v>182</v>
      </c>
      <c r="C20" s="76" t="s">
        <v>185</v>
      </c>
      <c r="D20" s="132"/>
      <c r="E20" s="133"/>
      <c r="F20" s="133"/>
      <c r="G20" s="75"/>
      <c r="H20" s="116">
        <v>45755</v>
      </c>
      <c r="I20" s="76" t="s">
        <v>3</v>
      </c>
      <c r="J20" s="74" t="s">
        <v>181</v>
      </c>
    </row>
    <row r="21" spans="1:10" s="4" customFormat="1" ht="200.1" customHeight="1" outlineLevel="1">
      <c r="A21" s="77" t="s">
        <v>78</v>
      </c>
      <c r="B21" s="85" t="s">
        <v>183</v>
      </c>
      <c r="C21" s="76" t="s">
        <v>184</v>
      </c>
      <c r="D21" s="132"/>
      <c r="E21" s="133"/>
      <c r="F21" s="133"/>
      <c r="G21" s="75"/>
      <c r="H21" s="116">
        <v>45755</v>
      </c>
      <c r="I21" s="76" t="s">
        <v>3</v>
      </c>
      <c r="J21" s="74" t="s">
        <v>181</v>
      </c>
    </row>
    <row r="22" spans="1:10" s="4" customFormat="1" ht="150" customHeight="1" outlineLevel="1">
      <c r="A22" s="77" t="s">
        <v>79</v>
      </c>
      <c r="B22" s="85" t="s">
        <v>176</v>
      </c>
      <c r="C22" s="86" t="s">
        <v>186</v>
      </c>
      <c r="D22" s="132"/>
      <c r="E22" s="133"/>
      <c r="F22" s="133"/>
      <c r="G22" s="75"/>
      <c r="H22" s="116">
        <v>45755</v>
      </c>
      <c r="I22" s="76" t="s">
        <v>38</v>
      </c>
      <c r="J22" s="74" t="s">
        <v>177</v>
      </c>
    </row>
    <row r="23" spans="1:10" s="4" customFormat="1" ht="12.75" outlineLevel="1">
      <c r="A23" s="146" t="s">
        <v>48</v>
      </c>
      <c r="B23" s="147"/>
      <c r="C23" s="147"/>
      <c r="D23" s="87"/>
      <c r="E23" s="87"/>
      <c r="F23" s="87"/>
      <c r="G23" s="87"/>
      <c r="H23" s="87"/>
      <c r="I23" s="87"/>
      <c r="J23" s="88"/>
    </row>
    <row r="24" spans="1:10" s="4" customFormat="1" ht="200.1" customHeight="1" outlineLevel="1">
      <c r="A24" s="93" t="s">
        <v>0</v>
      </c>
      <c r="B24" s="85" t="s">
        <v>59</v>
      </c>
      <c r="C24" s="86" t="s">
        <v>221</v>
      </c>
      <c r="D24" s="137"/>
      <c r="E24" s="138"/>
      <c r="F24" s="138"/>
      <c r="G24" s="94"/>
      <c r="H24" s="115">
        <v>45756</v>
      </c>
      <c r="I24" s="86" t="s">
        <v>38</v>
      </c>
      <c r="J24" s="96"/>
    </row>
    <row r="25" spans="1:10" s="4" customFormat="1" ht="150" customHeight="1" outlineLevel="1">
      <c r="A25" s="93" t="s">
        <v>1</v>
      </c>
      <c r="B25" s="85" t="s">
        <v>173</v>
      </c>
      <c r="C25" s="86" t="s">
        <v>220</v>
      </c>
      <c r="D25" s="137"/>
      <c r="E25" s="138"/>
      <c r="F25" s="138"/>
      <c r="G25" s="94"/>
      <c r="H25" s="115">
        <v>45755</v>
      </c>
      <c r="I25" s="86" t="s">
        <v>38</v>
      </c>
      <c r="J25" s="96" t="s">
        <v>219</v>
      </c>
    </row>
    <row r="26" spans="1:10" s="4" customFormat="1" ht="150" customHeight="1" outlineLevel="1">
      <c r="A26" s="93" t="s">
        <v>2</v>
      </c>
      <c r="B26" s="85" t="s">
        <v>68</v>
      </c>
      <c r="C26" s="86" t="s">
        <v>225</v>
      </c>
      <c r="D26" s="148"/>
      <c r="E26" s="149"/>
      <c r="F26" s="149"/>
      <c r="G26" s="94"/>
      <c r="H26" s="115">
        <v>45756</v>
      </c>
      <c r="I26" s="86" t="s">
        <v>38</v>
      </c>
      <c r="J26" s="96"/>
    </row>
    <row r="27" spans="1:10" s="4" customFormat="1" ht="150" customHeight="1" outlineLevel="1">
      <c r="A27" s="93" t="s">
        <v>49</v>
      </c>
      <c r="B27" s="85" t="s">
        <v>174</v>
      </c>
      <c r="C27" s="86" t="s">
        <v>226</v>
      </c>
      <c r="D27" s="150"/>
      <c r="E27" s="151"/>
      <c r="F27" s="152"/>
      <c r="G27" s="94"/>
      <c r="H27" s="115">
        <v>45755</v>
      </c>
      <c r="I27" s="86" t="s">
        <v>38</v>
      </c>
      <c r="J27" s="96"/>
    </row>
    <row r="28" spans="1:10" s="4" customFormat="1" ht="150" customHeight="1" outlineLevel="1">
      <c r="A28" s="93" t="s">
        <v>52</v>
      </c>
      <c r="B28" s="85" t="s">
        <v>229</v>
      </c>
      <c r="C28" s="86" t="s">
        <v>230</v>
      </c>
      <c r="D28" s="150"/>
      <c r="E28" s="151"/>
      <c r="F28" s="152"/>
      <c r="G28" s="94"/>
      <c r="H28" s="115">
        <v>45756</v>
      </c>
      <c r="I28" s="86" t="s">
        <v>3</v>
      </c>
      <c r="J28" s="96" t="s">
        <v>228</v>
      </c>
    </row>
    <row r="29" spans="1:10" s="4" customFormat="1" ht="150" customHeight="1" outlineLevel="1">
      <c r="A29" s="93" t="s">
        <v>53</v>
      </c>
      <c r="B29" s="85" t="s">
        <v>236</v>
      </c>
      <c r="C29" s="86" t="s">
        <v>51</v>
      </c>
      <c r="D29" s="150"/>
      <c r="E29" s="151"/>
      <c r="F29" s="152"/>
      <c r="G29" s="94"/>
      <c r="H29" s="115">
        <v>45756</v>
      </c>
      <c r="I29" s="86" t="s">
        <v>3</v>
      </c>
      <c r="J29" s="96" t="s">
        <v>233</v>
      </c>
    </row>
    <row r="30" spans="1:10" s="4" customFormat="1" ht="150" customHeight="1" outlineLevel="1">
      <c r="A30" s="93" t="s">
        <v>55</v>
      </c>
      <c r="B30" s="85" t="s">
        <v>69</v>
      </c>
      <c r="C30" s="86" t="s">
        <v>227</v>
      </c>
      <c r="D30" s="150"/>
      <c r="E30" s="151"/>
      <c r="F30" s="152"/>
      <c r="G30" s="94"/>
      <c r="H30" s="115">
        <v>45755</v>
      </c>
      <c r="I30" s="86" t="s">
        <v>38</v>
      </c>
      <c r="J30" s="96"/>
    </row>
    <row r="31" spans="1:10" s="4" customFormat="1" ht="150" customHeight="1" outlineLevel="1">
      <c r="A31" s="93" t="s">
        <v>67</v>
      </c>
      <c r="B31" s="85" t="s">
        <v>58</v>
      </c>
      <c r="C31" s="86" t="s">
        <v>54</v>
      </c>
      <c r="D31" s="150"/>
      <c r="E31" s="151"/>
      <c r="F31" s="152"/>
      <c r="G31" s="94"/>
      <c r="H31" s="115">
        <v>45756</v>
      </c>
      <c r="I31" s="86" t="s">
        <v>3</v>
      </c>
      <c r="J31" s="96" t="s">
        <v>233</v>
      </c>
    </row>
    <row r="32" spans="1:10" s="4" customFormat="1" ht="150" customHeight="1" outlineLevel="1">
      <c r="A32" s="93" t="s">
        <v>78</v>
      </c>
      <c r="B32" s="85" t="s">
        <v>50</v>
      </c>
      <c r="C32" s="86" t="s">
        <v>70</v>
      </c>
      <c r="D32" s="150"/>
      <c r="E32" s="151"/>
      <c r="F32" s="152"/>
      <c r="G32" s="94"/>
      <c r="H32" s="115">
        <v>45756</v>
      </c>
      <c r="I32" s="86" t="s">
        <v>3</v>
      </c>
      <c r="J32" s="96" t="s">
        <v>233</v>
      </c>
    </row>
    <row r="33" spans="1:10" s="4" customFormat="1" ht="150" customHeight="1" outlineLevel="1">
      <c r="A33" s="93" t="s">
        <v>79</v>
      </c>
      <c r="B33" s="85" t="s">
        <v>57</v>
      </c>
      <c r="C33" s="86" t="s">
        <v>234</v>
      </c>
      <c r="D33" s="132"/>
      <c r="E33" s="133"/>
      <c r="F33" s="170"/>
      <c r="G33" s="94"/>
      <c r="H33" s="115">
        <v>45755</v>
      </c>
      <c r="I33" s="86" t="s">
        <v>38</v>
      </c>
      <c r="J33" s="96"/>
    </row>
    <row r="34" spans="1:10" s="4" customFormat="1" ht="150" customHeight="1" outlineLevel="1">
      <c r="A34" s="93" t="s">
        <v>80</v>
      </c>
      <c r="B34" s="85" t="s">
        <v>56</v>
      </c>
      <c r="C34" s="86" t="s">
        <v>194</v>
      </c>
      <c r="D34" s="171"/>
      <c r="E34" s="172"/>
      <c r="F34" s="173"/>
      <c r="G34" s="94"/>
      <c r="H34" s="115">
        <v>45755</v>
      </c>
      <c r="I34" s="86" t="s">
        <v>38</v>
      </c>
      <c r="J34" s="96"/>
    </row>
    <row r="35" spans="1:10" s="4" customFormat="1" ht="12.75" outlineLevel="1">
      <c r="A35" s="146" t="s">
        <v>71</v>
      </c>
      <c r="B35" s="147"/>
      <c r="C35" s="147"/>
      <c r="D35" s="87"/>
      <c r="E35" s="87"/>
      <c r="F35" s="87"/>
      <c r="G35" s="87"/>
      <c r="H35" s="87"/>
      <c r="I35" s="87"/>
      <c r="J35" s="88"/>
    </row>
    <row r="36" spans="1:10" s="4" customFormat="1" ht="57" customHeight="1" outlineLevel="1">
      <c r="A36" s="77" t="s">
        <v>0</v>
      </c>
      <c r="B36" s="92" t="s">
        <v>73</v>
      </c>
      <c r="C36" s="76" t="s">
        <v>74</v>
      </c>
      <c r="D36" s="148"/>
      <c r="E36" s="149"/>
      <c r="F36" s="149"/>
      <c r="G36" s="75"/>
      <c r="H36" s="82"/>
      <c r="I36" s="76"/>
      <c r="J36" s="74"/>
    </row>
    <row r="37" spans="1:10" s="4" customFormat="1" ht="12.75" outlineLevel="1">
      <c r="A37" s="135" t="s">
        <v>72</v>
      </c>
      <c r="B37" s="136"/>
      <c r="C37" s="136"/>
      <c r="D37" s="97"/>
      <c r="E37" s="97"/>
      <c r="F37" s="97"/>
      <c r="G37" s="97"/>
      <c r="H37" s="97"/>
      <c r="I37" s="97"/>
      <c r="J37" s="98"/>
    </row>
    <row r="38" spans="1:10" s="4" customFormat="1" ht="300" customHeight="1" outlineLevel="1">
      <c r="A38" s="77" t="s">
        <v>0</v>
      </c>
      <c r="B38" s="92" t="s">
        <v>108</v>
      </c>
      <c r="C38" s="76" t="s">
        <v>302</v>
      </c>
      <c r="D38" s="148"/>
      <c r="E38" s="149"/>
      <c r="F38" s="149"/>
      <c r="G38" s="75"/>
      <c r="H38" s="129">
        <v>45768</v>
      </c>
      <c r="I38" s="76" t="s">
        <v>38</v>
      </c>
      <c r="J38" s="74"/>
    </row>
    <row r="39" spans="1:10" s="4" customFormat="1" ht="200.1" customHeight="1" outlineLevel="1">
      <c r="A39" s="77" t="s">
        <v>1</v>
      </c>
      <c r="B39" s="81" t="s">
        <v>109</v>
      </c>
      <c r="C39" s="76" t="s">
        <v>306</v>
      </c>
      <c r="D39" s="148"/>
      <c r="E39" s="149"/>
      <c r="F39" s="149"/>
      <c r="G39" s="75"/>
      <c r="H39" s="129">
        <v>45768</v>
      </c>
      <c r="I39" s="76" t="s">
        <v>38</v>
      </c>
      <c r="J39" s="74" t="s">
        <v>307</v>
      </c>
    </row>
    <row r="40" spans="1:10" s="4" customFormat="1" ht="200.1" customHeight="1" outlineLevel="1">
      <c r="A40" s="77" t="s">
        <v>2</v>
      </c>
      <c r="B40" s="92" t="s">
        <v>110</v>
      </c>
      <c r="C40" s="76" t="s">
        <v>308</v>
      </c>
      <c r="D40" s="148"/>
      <c r="E40" s="149"/>
      <c r="F40" s="149"/>
      <c r="G40" s="75"/>
      <c r="H40" s="129">
        <v>45768</v>
      </c>
      <c r="I40" s="76" t="s">
        <v>38</v>
      </c>
      <c r="J40" s="74" t="s">
        <v>314</v>
      </c>
    </row>
    <row r="41" spans="1:10" s="4" customFormat="1" ht="200.1" customHeight="1" outlineLevel="1">
      <c r="A41" s="77" t="s">
        <v>49</v>
      </c>
      <c r="B41" s="92" t="s">
        <v>111</v>
      </c>
      <c r="C41" s="76" t="s">
        <v>313</v>
      </c>
      <c r="D41" s="148"/>
      <c r="E41" s="149"/>
      <c r="F41" s="149"/>
      <c r="G41" s="75"/>
      <c r="H41" s="129">
        <v>45769</v>
      </c>
      <c r="I41" s="76" t="s">
        <v>38</v>
      </c>
      <c r="J41" s="74" t="s">
        <v>315</v>
      </c>
    </row>
    <row r="42" spans="1:10" s="4" customFormat="1" ht="300" customHeight="1" outlineLevel="1">
      <c r="A42" s="77" t="s">
        <v>52</v>
      </c>
      <c r="B42" s="92" t="s">
        <v>333</v>
      </c>
      <c r="C42" s="76" t="s">
        <v>335</v>
      </c>
      <c r="D42" s="148"/>
      <c r="E42" s="149"/>
      <c r="F42" s="149"/>
      <c r="G42" s="75"/>
      <c r="H42" s="129">
        <v>45770</v>
      </c>
      <c r="I42" s="76" t="s">
        <v>38</v>
      </c>
      <c r="J42" s="74" t="s">
        <v>334</v>
      </c>
    </row>
    <row r="43" spans="1:10" s="4" customFormat="1" ht="200.1" customHeight="1" outlineLevel="1">
      <c r="A43" s="77" t="s">
        <v>53</v>
      </c>
      <c r="B43" s="92" t="s">
        <v>112</v>
      </c>
      <c r="C43" s="76" t="s">
        <v>311</v>
      </c>
      <c r="D43" s="148"/>
      <c r="E43" s="149"/>
      <c r="F43" s="149"/>
      <c r="G43" s="75"/>
      <c r="H43" s="129">
        <v>45768</v>
      </c>
      <c r="I43" s="76" t="s">
        <v>38</v>
      </c>
      <c r="J43" s="74" t="s">
        <v>324</v>
      </c>
    </row>
    <row r="44" spans="1:10" s="4" customFormat="1" ht="399.95" customHeight="1" outlineLevel="1">
      <c r="A44" s="77" t="s">
        <v>55</v>
      </c>
      <c r="B44" s="92" t="s">
        <v>338</v>
      </c>
      <c r="C44" s="76" t="s">
        <v>342</v>
      </c>
      <c r="D44" s="148"/>
      <c r="E44" s="149"/>
      <c r="F44" s="149"/>
      <c r="G44" s="75"/>
      <c r="H44" s="129">
        <v>45770</v>
      </c>
      <c r="I44" s="76" t="s">
        <v>38</v>
      </c>
      <c r="J44" s="74" t="s">
        <v>339</v>
      </c>
    </row>
    <row r="45" spans="1:10" s="4" customFormat="1" ht="12.75" outlineLevel="1">
      <c r="A45" s="135" t="s">
        <v>88</v>
      </c>
      <c r="B45" s="136"/>
      <c r="C45" s="136"/>
      <c r="D45" s="97"/>
      <c r="E45" s="97"/>
      <c r="F45" s="97"/>
      <c r="G45" s="97"/>
      <c r="H45" s="97"/>
      <c r="I45" s="97"/>
      <c r="J45" s="98"/>
    </row>
    <row r="46" spans="1:10" s="4" customFormat="1" ht="300" customHeight="1" outlineLevel="1">
      <c r="A46" s="77" t="s">
        <v>0</v>
      </c>
      <c r="B46" s="92" t="s">
        <v>89</v>
      </c>
      <c r="C46" s="76" t="s">
        <v>326</v>
      </c>
      <c r="D46" s="148"/>
      <c r="E46" s="149"/>
      <c r="F46" s="149"/>
      <c r="G46" s="75"/>
      <c r="H46" s="129">
        <v>45769</v>
      </c>
      <c r="I46" s="76" t="s">
        <v>38</v>
      </c>
      <c r="J46" s="74"/>
    </row>
    <row r="47" spans="1:10" s="4" customFormat="1" ht="300" customHeight="1" outlineLevel="1">
      <c r="A47" s="77" t="s">
        <v>1</v>
      </c>
      <c r="B47" s="92" t="s">
        <v>90</v>
      </c>
      <c r="C47" s="76" t="s">
        <v>327</v>
      </c>
      <c r="D47" s="148"/>
      <c r="E47" s="149"/>
      <c r="F47" s="149"/>
      <c r="G47" s="75"/>
      <c r="H47" s="129">
        <v>45769</v>
      </c>
      <c r="I47" s="76" t="s">
        <v>38</v>
      </c>
      <c r="J47" s="74" t="s">
        <v>325</v>
      </c>
    </row>
    <row r="48" spans="1:10" s="4" customFormat="1" ht="79.5" customHeight="1" outlineLevel="1">
      <c r="A48" s="77" t="s">
        <v>2</v>
      </c>
      <c r="B48" s="92" t="s">
        <v>93</v>
      </c>
      <c r="C48" s="76" t="s">
        <v>95</v>
      </c>
      <c r="D48" s="148"/>
      <c r="E48" s="149"/>
      <c r="F48" s="149"/>
      <c r="G48" s="75"/>
      <c r="H48" s="82"/>
      <c r="I48" s="76"/>
      <c r="J48" s="74"/>
    </row>
    <row r="49" spans="1:10" s="4" customFormat="1" ht="79.5" customHeight="1" outlineLevel="1">
      <c r="A49" s="77" t="s">
        <v>49</v>
      </c>
      <c r="B49" s="92" t="s">
        <v>94</v>
      </c>
      <c r="C49" s="76" t="s">
        <v>96</v>
      </c>
      <c r="D49" s="148"/>
      <c r="E49" s="149"/>
      <c r="F49" s="149"/>
      <c r="G49" s="75"/>
      <c r="H49" s="82"/>
      <c r="I49" s="76"/>
      <c r="J49" s="74"/>
    </row>
    <row r="50" spans="1:10" s="4" customFormat="1" ht="91.5" customHeight="1" outlineLevel="1">
      <c r="A50" s="77" t="s">
        <v>52</v>
      </c>
      <c r="B50" s="92" t="s">
        <v>97</v>
      </c>
      <c r="C50" s="76" t="s">
        <v>98</v>
      </c>
      <c r="D50" s="148"/>
      <c r="E50" s="149"/>
      <c r="F50" s="149"/>
      <c r="G50" s="75"/>
      <c r="H50" s="82"/>
      <c r="I50" s="76"/>
      <c r="J50" s="74"/>
    </row>
    <row r="51" spans="1:10" s="4" customFormat="1" ht="67.5" customHeight="1" outlineLevel="1">
      <c r="A51" s="77" t="s">
        <v>53</v>
      </c>
      <c r="B51" s="92" t="s">
        <v>91</v>
      </c>
      <c r="C51" s="76" t="s">
        <v>92</v>
      </c>
      <c r="D51" s="148"/>
      <c r="E51" s="149"/>
      <c r="F51" s="149"/>
      <c r="G51" s="75"/>
      <c r="H51" s="82"/>
      <c r="I51" s="76"/>
      <c r="J51" s="74"/>
    </row>
    <row r="52" spans="1:10" s="4" customFormat="1" ht="300" customHeight="1" outlineLevel="1">
      <c r="A52" s="77" t="s">
        <v>55</v>
      </c>
      <c r="B52" s="92" t="s">
        <v>317</v>
      </c>
      <c r="C52" s="76" t="s">
        <v>318</v>
      </c>
      <c r="D52" s="148"/>
      <c r="E52" s="149"/>
      <c r="F52" s="149"/>
      <c r="G52" s="75"/>
      <c r="H52" s="129">
        <v>45769</v>
      </c>
      <c r="I52" s="76" t="s">
        <v>38</v>
      </c>
      <c r="J52" s="74" t="s">
        <v>319</v>
      </c>
    </row>
    <row r="53" spans="1:10" s="4" customFormat="1" ht="12.75" outlineLevel="1">
      <c r="A53" s="135" t="s">
        <v>99</v>
      </c>
      <c r="B53" s="136"/>
      <c r="C53" s="136"/>
      <c r="D53" s="97"/>
      <c r="E53" s="97"/>
      <c r="F53" s="97"/>
      <c r="G53" s="97"/>
      <c r="H53" s="97"/>
      <c r="I53" s="97"/>
      <c r="J53" s="98"/>
    </row>
    <row r="54" spans="1:10" s="4" customFormat="1" ht="47.25" customHeight="1" outlineLevel="1">
      <c r="A54" s="77" t="s">
        <v>0</v>
      </c>
      <c r="B54" s="92" t="s">
        <v>123</v>
      </c>
      <c r="C54" s="76" t="s">
        <v>100</v>
      </c>
      <c r="D54" s="148"/>
      <c r="E54" s="149"/>
      <c r="F54" s="149"/>
      <c r="G54" s="75"/>
      <c r="H54" s="82"/>
      <c r="I54" s="76"/>
      <c r="J54" s="74"/>
    </row>
    <row r="55" spans="1:10" s="4" customFormat="1" ht="12.75" outlineLevel="1">
      <c r="A55" s="135" t="s">
        <v>258</v>
      </c>
      <c r="B55" s="136"/>
      <c r="C55" s="136"/>
      <c r="D55" s="97"/>
      <c r="E55" s="97"/>
      <c r="F55" s="97"/>
      <c r="G55" s="97"/>
      <c r="H55" s="97"/>
      <c r="I55" s="97"/>
      <c r="J55" s="98"/>
    </row>
    <row r="56" spans="1:10" s="4" customFormat="1" ht="144" customHeight="1" outlineLevel="1">
      <c r="A56" s="77" t="s">
        <v>0</v>
      </c>
      <c r="B56" s="92" t="s">
        <v>260</v>
      </c>
      <c r="C56" s="76" t="s">
        <v>257</v>
      </c>
      <c r="D56" s="148"/>
      <c r="E56" s="149"/>
      <c r="F56" s="149"/>
      <c r="G56" s="75"/>
      <c r="H56" s="82"/>
      <c r="I56" s="76"/>
      <c r="J56" s="74"/>
    </row>
    <row r="57" spans="1:10" s="4" customFormat="1" ht="123" customHeight="1" outlineLevel="1">
      <c r="A57" s="77" t="s">
        <v>1</v>
      </c>
      <c r="B57" s="92" t="s">
        <v>261</v>
      </c>
      <c r="C57" s="76" t="s">
        <v>262</v>
      </c>
      <c r="D57" s="148"/>
      <c r="E57" s="149"/>
      <c r="F57" s="149"/>
      <c r="G57" s="75"/>
      <c r="H57" s="82"/>
      <c r="I57" s="76"/>
      <c r="J57" s="74"/>
    </row>
    <row r="58" spans="1:10" s="4" customFormat="1" ht="12.75" outlineLevel="1">
      <c r="A58" s="135" t="s">
        <v>285</v>
      </c>
      <c r="B58" s="136"/>
      <c r="C58" s="136"/>
      <c r="D58" s="97"/>
      <c r="E58" s="97"/>
      <c r="F58" s="97"/>
      <c r="G58" s="97"/>
      <c r="H58" s="97"/>
      <c r="I58" s="97"/>
      <c r="J58" s="98"/>
    </row>
    <row r="59" spans="1:10" s="4" customFormat="1" ht="98.25" customHeight="1" outlineLevel="1">
      <c r="A59" s="77" t="s">
        <v>0</v>
      </c>
      <c r="B59" s="92" t="s">
        <v>301</v>
      </c>
      <c r="C59" s="76" t="s">
        <v>296</v>
      </c>
      <c r="D59" s="148"/>
      <c r="E59" s="149"/>
      <c r="F59" s="149"/>
      <c r="G59" s="75"/>
      <c r="H59" s="82"/>
      <c r="I59" s="76"/>
      <c r="J59" s="74"/>
    </row>
    <row r="60" spans="1:10" s="4" customFormat="1" ht="160.5" customHeight="1" outlineLevel="1">
      <c r="A60" s="77" t="s">
        <v>1</v>
      </c>
      <c r="B60" s="92" t="s">
        <v>297</v>
      </c>
      <c r="C60" s="76" t="s">
        <v>300</v>
      </c>
      <c r="D60" s="148"/>
      <c r="E60" s="149"/>
      <c r="F60" s="149"/>
      <c r="G60" s="75"/>
      <c r="H60" s="82"/>
      <c r="I60" s="76"/>
      <c r="J60" s="74"/>
    </row>
    <row r="61" spans="1:10" s="4" customFormat="1" ht="12.75" outlineLevel="1">
      <c r="A61" s="135" t="s">
        <v>286</v>
      </c>
      <c r="B61" s="136"/>
      <c r="C61" s="136"/>
      <c r="D61" s="97"/>
      <c r="E61" s="97"/>
      <c r="F61" s="97"/>
      <c r="G61" s="97"/>
      <c r="H61" s="97"/>
      <c r="I61" s="97"/>
      <c r="J61" s="98"/>
    </row>
    <row r="62" spans="1:10" s="4" customFormat="1" ht="136.5" customHeight="1" outlineLevel="1">
      <c r="A62" s="77" t="s">
        <v>0</v>
      </c>
      <c r="B62" s="92" t="s">
        <v>287</v>
      </c>
      <c r="C62" s="76" t="s">
        <v>288</v>
      </c>
      <c r="D62" s="148"/>
      <c r="E62" s="149"/>
      <c r="F62" s="149"/>
      <c r="G62" s="75"/>
      <c r="H62" s="82"/>
      <c r="I62" s="76"/>
      <c r="J62" s="74"/>
    </row>
    <row r="63" spans="1:10" s="4" customFormat="1" ht="136.5" customHeight="1" outlineLevel="1">
      <c r="A63" s="77" t="s">
        <v>1</v>
      </c>
      <c r="B63" s="92" t="s">
        <v>287</v>
      </c>
      <c r="C63" s="76" t="s">
        <v>289</v>
      </c>
      <c r="D63" s="148"/>
      <c r="E63" s="149"/>
      <c r="F63" s="149"/>
      <c r="G63" s="75"/>
      <c r="H63" s="82"/>
      <c r="I63" s="76"/>
      <c r="J63" s="74"/>
    </row>
    <row r="64" spans="1:10" s="4" customFormat="1" ht="148.5" customHeight="1" outlineLevel="1">
      <c r="A64" s="77" t="s">
        <v>2</v>
      </c>
      <c r="B64" s="92" t="s">
        <v>290</v>
      </c>
      <c r="C64" s="76" t="s">
        <v>291</v>
      </c>
      <c r="D64" s="148"/>
      <c r="E64" s="149"/>
      <c r="F64" s="149"/>
      <c r="G64" s="75"/>
      <c r="H64" s="82"/>
      <c r="I64" s="76"/>
      <c r="J64" s="74"/>
    </row>
    <row r="65" spans="1:10" s="4" customFormat="1" ht="146.25" customHeight="1" outlineLevel="1">
      <c r="A65" s="77" t="s">
        <v>49</v>
      </c>
      <c r="B65" s="92" t="s">
        <v>292</v>
      </c>
      <c r="C65" s="76" t="s">
        <v>298</v>
      </c>
      <c r="D65" s="148"/>
      <c r="E65" s="149"/>
      <c r="F65" s="149"/>
      <c r="G65" s="75"/>
      <c r="H65" s="82"/>
      <c r="I65" s="76"/>
      <c r="J65" s="74"/>
    </row>
    <row r="66" spans="1:10" s="4" customFormat="1" ht="12.75" outlineLevel="1">
      <c r="A66" s="135"/>
      <c r="B66" s="136"/>
      <c r="C66" s="136"/>
      <c r="D66" s="97"/>
      <c r="E66" s="97"/>
      <c r="F66" s="97"/>
      <c r="G66" s="97"/>
      <c r="H66" s="97"/>
      <c r="I66" s="97"/>
      <c r="J66" s="98"/>
    </row>
    <row r="67" spans="1:10" s="4" customFormat="1" ht="63.75" customHeight="1" outlineLevel="1">
      <c r="A67" s="77"/>
      <c r="B67" s="92"/>
      <c r="C67" s="76"/>
      <c r="D67" s="148"/>
      <c r="E67" s="149"/>
      <c r="F67" s="149"/>
      <c r="G67" s="75"/>
      <c r="H67" s="82"/>
      <c r="I67" s="76"/>
      <c r="J67" s="74"/>
    </row>
    <row r="68" spans="1:10" s="4" customFormat="1" ht="12.75" outlineLevel="1">
      <c r="A68" s="135"/>
      <c r="B68" s="136"/>
      <c r="C68" s="136"/>
      <c r="D68" s="97"/>
      <c r="E68" s="97"/>
      <c r="F68" s="97"/>
      <c r="G68" s="97"/>
      <c r="H68" s="97"/>
      <c r="I68" s="97"/>
      <c r="J68" s="98"/>
    </row>
    <row r="69" spans="1:10" s="4" customFormat="1" ht="63.75" customHeight="1" outlineLevel="1">
      <c r="A69" s="77"/>
      <c r="B69" s="92"/>
      <c r="C69" s="76"/>
      <c r="D69" s="148"/>
      <c r="E69" s="149"/>
      <c r="F69" s="149"/>
      <c r="G69" s="75"/>
      <c r="H69" s="82"/>
      <c r="I69" s="76"/>
      <c r="J69" s="74"/>
    </row>
    <row r="70" spans="1:10" s="4" customFormat="1" ht="63.75" customHeight="1" outlineLevel="1">
      <c r="A70" s="124"/>
      <c r="B70" s="125"/>
      <c r="C70" s="126"/>
      <c r="D70" s="127"/>
      <c r="E70" s="127"/>
      <c r="F70" s="127"/>
      <c r="G70" s="126"/>
      <c r="H70" s="126"/>
      <c r="I70" s="126"/>
      <c r="J70" s="128"/>
    </row>
    <row r="71" spans="1:10" ht="12" customHeight="1">
      <c r="I71"/>
      <c r="J71"/>
    </row>
    <row r="72" spans="1:10" ht="12" customHeight="1">
      <c r="I72"/>
      <c r="J72"/>
    </row>
    <row r="73" spans="1:10" ht="12" customHeight="1">
      <c r="I73"/>
      <c r="J73"/>
    </row>
    <row r="74" spans="1:10" ht="12" customHeight="1">
      <c r="I74"/>
      <c r="J74"/>
    </row>
    <row r="75" spans="1:10" ht="12" customHeight="1">
      <c r="I75"/>
      <c r="J75"/>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ht="12" customHeight="1">
      <c r="I84"/>
      <c r="J84"/>
    </row>
    <row r="85" spans="9:10" ht="12" customHeight="1">
      <c r="I85"/>
      <c r="J85"/>
    </row>
    <row r="86" spans="9:10" ht="12" customHeight="1">
      <c r="I86"/>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row r="100" spans="9:10">
      <c r="I100" s="19"/>
      <c r="J100"/>
    </row>
    <row r="101" spans="9:10">
      <c r="I101" s="19"/>
      <c r="J101"/>
    </row>
    <row r="102" spans="9:10">
      <c r="I102" s="19"/>
      <c r="J102"/>
    </row>
  </sheetData>
  <mergeCells count="76">
    <mergeCell ref="D42:F42"/>
    <mergeCell ref="D43:F43"/>
    <mergeCell ref="D69:F69"/>
    <mergeCell ref="D59:F59"/>
    <mergeCell ref="D64:F64"/>
    <mergeCell ref="D62:F62"/>
    <mergeCell ref="D63:F63"/>
    <mergeCell ref="D60:F60"/>
    <mergeCell ref="A61:C61"/>
    <mergeCell ref="D65:F65"/>
    <mergeCell ref="A66:C66"/>
    <mergeCell ref="D67:F67"/>
    <mergeCell ref="A68:C68"/>
    <mergeCell ref="D28:F28"/>
    <mergeCell ref="D29:F29"/>
    <mergeCell ref="D30:F30"/>
    <mergeCell ref="D31:F31"/>
    <mergeCell ref="D32:F32"/>
    <mergeCell ref="D33:F33"/>
    <mergeCell ref="D34:F34"/>
    <mergeCell ref="D38:F38"/>
    <mergeCell ref="D39:F39"/>
    <mergeCell ref="D40:F40"/>
    <mergeCell ref="D44:F44"/>
    <mergeCell ref="D41:F41"/>
    <mergeCell ref="A55:C55"/>
    <mergeCell ref="D57:F57"/>
    <mergeCell ref="A58:C58"/>
    <mergeCell ref="A45:C45"/>
    <mergeCell ref="D46:F46"/>
    <mergeCell ref="A53:C53"/>
    <mergeCell ref="D54:F54"/>
    <mergeCell ref="D52:F52"/>
    <mergeCell ref="D47:F47"/>
    <mergeCell ref="D49:F49"/>
    <mergeCell ref="D48:F48"/>
    <mergeCell ref="D50:F50"/>
    <mergeCell ref="D56:F56"/>
    <mergeCell ref="D51:F51"/>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3"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3"/>
      <c r="C1" s="153"/>
      <c r="D1" s="153"/>
      <c r="E1" s="6"/>
      <c r="F1" s="6"/>
      <c r="G1" s="6"/>
      <c r="H1" s="6"/>
      <c r="I1" s="90"/>
      <c r="J1" s="6"/>
      <c r="K1" s="7"/>
    </row>
    <row r="2" spans="1:11" s="2" customFormat="1" ht="11.25" customHeight="1" thickBot="1">
      <c r="A2" s="7"/>
      <c r="B2" s="154"/>
      <c r="C2" s="154"/>
      <c r="D2" s="154"/>
      <c r="E2" s="6"/>
      <c r="F2" s="6"/>
      <c r="G2" s="6"/>
      <c r="H2" s="6"/>
      <c r="I2" s="90"/>
      <c r="J2" s="6"/>
      <c r="K2" s="7"/>
    </row>
    <row r="3" spans="1:11" s="3" customFormat="1" ht="15" customHeight="1">
      <c r="A3" s="57" t="s">
        <v>36</v>
      </c>
      <c r="B3" s="130" t="s">
        <v>42</v>
      </c>
      <c r="C3" s="130"/>
      <c r="D3" s="131"/>
      <c r="E3" s="60"/>
      <c r="F3" s="60"/>
      <c r="G3" s="60"/>
      <c r="H3" s="161"/>
      <c r="I3" s="161"/>
      <c r="J3" s="161"/>
      <c r="K3" s="9"/>
    </row>
    <row r="4" spans="1:11" s="3" customFormat="1" ht="12.75">
      <c r="A4" s="62" t="s">
        <v>37</v>
      </c>
      <c r="B4" s="162" t="s">
        <v>119</v>
      </c>
      <c r="C4" s="163"/>
      <c r="D4" s="164"/>
      <c r="E4" s="60"/>
      <c r="F4" s="60"/>
      <c r="G4" s="60"/>
      <c r="H4" s="161"/>
      <c r="I4" s="161"/>
      <c r="J4" s="161"/>
      <c r="K4" s="9"/>
    </row>
    <row r="5" spans="1:11" s="70" customFormat="1" ht="25.5">
      <c r="A5" s="62" t="s">
        <v>30</v>
      </c>
      <c r="B5" s="156" t="s">
        <v>41</v>
      </c>
      <c r="C5" s="157"/>
      <c r="D5" s="158"/>
      <c r="E5" s="68"/>
      <c r="F5" s="68"/>
      <c r="G5" s="68"/>
      <c r="H5" s="160"/>
      <c r="I5" s="160"/>
      <c r="J5" s="160"/>
      <c r="K5" s="69"/>
    </row>
    <row r="6" spans="1:11" s="3" customFormat="1" ht="15" customHeight="1">
      <c r="A6" s="12" t="s">
        <v>38</v>
      </c>
      <c r="B6" s="79">
        <f>COUNTIF(I12:I24,"Pass")</f>
        <v>0</v>
      </c>
      <c r="C6" s="10" t="s">
        <v>39</v>
      </c>
      <c r="D6" s="13">
        <f>COUNTIF(I10:I730,"Pending")</f>
        <v>0</v>
      </c>
      <c r="E6" s="8"/>
      <c r="F6" s="8"/>
      <c r="G6" s="8"/>
      <c r="H6" s="161"/>
      <c r="I6" s="161"/>
      <c r="J6" s="161"/>
      <c r="K6" s="9"/>
    </row>
    <row r="7" spans="1:11" s="3" customFormat="1" ht="15" customHeight="1" thickBot="1">
      <c r="A7" s="14" t="s">
        <v>3</v>
      </c>
      <c r="B7" s="80">
        <f>COUNTIF(I12:I24,"Fail")</f>
        <v>0</v>
      </c>
      <c r="C7" s="29" t="s">
        <v>28</v>
      </c>
      <c r="D7" s="58">
        <f>COUNTA(A12:A33) -3</f>
        <v>10</v>
      </c>
      <c r="E7" s="61"/>
      <c r="F7" s="61"/>
      <c r="G7" s="61"/>
      <c r="H7" s="161"/>
      <c r="I7" s="161"/>
      <c r="J7" s="161"/>
      <c r="K7" s="9"/>
    </row>
    <row r="8" spans="1:11" s="3" customFormat="1" ht="15" customHeight="1">
      <c r="A8" s="155"/>
      <c r="B8" s="155"/>
      <c r="C8" s="155"/>
      <c r="D8" s="155"/>
      <c r="E8" s="8"/>
      <c r="F8" s="8"/>
      <c r="G8" s="8"/>
      <c r="H8" s="8"/>
      <c r="I8" s="91"/>
      <c r="J8" s="91"/>
      <c r="K8" s="9"/>
    </row>
    <row r="9" spans="1:11" s="72" customFormat="1" ht="12" customHeight="1">
      <c r="A9" s="139" t="s">
        <v>31</v>
      </c>
      <c r="B9" s="168" t="s">
        <v>6</v>
      </c>
      <c r="C9" s="139" t="s">
        <v>16</v>
      </c>
      <c r="D9" s="140" t="s">
        <v>29</v>
      </c>
      <c r="E9" s="141"/>
      <c r="F9" s="141"/>
      <c r="G9" s="142"/>
      <c r="H9" s="165" t="s">
        <v>27</v>
      </c>
      <c r="I9" s="134" t="s">
        <v>7</v>
      </c>
      <c r="J9" s="134" t="s">
        <v>32</v>
      </c>
      <c r="K9" s="71"/>
    </row>
    <row r="10" spans="1:11" s="3" customFormat="1" ht="12" customHeight="1">
      <c r="A10" s="134"/>
      <c r="B10" s="169"/>
      <c r="C10" s="134"/>
      <c r="D10" s="143"/>
      <c r="E10" s="144"/>
      <c r="F10" s="144"/>
      <c r="G10" s="145"/>
      <c r="H10" s="143"/>
      <c r="I10" s="134"/>
      <c r="J10" s="134"/>
      <c r="K10" s="9"/>
    </row>
    <row r="11" spans="1:11" s="73" customFormat="1" ht="15">
      <c r="A11" s="166"/>
      <c r="B11" s="166"/>
      <c r="C11" s="166"/>
      <c r="D11" s="166"/>
      <c r="E11" s="166"/>
      <c r="F11" s="166"/>
      <c r="G11" s="166"/>
      <c r="H11" s="166"/>
      <c r="I11" s="166"/>
      <c r="J11" s="167"/>
    </row>
    <row r="12" spans="1:11" s="4" customFormat="1" ht="12.75">
      <c r="A12" s="146" t="s">
        <v>120</v>
      </c>
      <c r="B12" s="147"/>
      <c r="C12" s="147"/>
      <c r="D12" s="147"/>
      <c r="E12" s="147"/>
      <c r="F12" s="147"/>
      <c r="G12" s="147"/>
      <c r="H12" s="147"/>
      <c r="I12" s="147"/>
      <c r="J12" s="159"/>
    </row>
    <row r="13" spans="1:11" s="4" customFormat="1" ht="102.75" customHeight="1" outlineLevel="1">
      <c r="A13" s="77" t="s">
        <v>0</v>
      </c>
      <c r="B13" s="81" t="s">
        <v>160</v>
      </c>
      <c r="C13" s="76" t="s">
        <v>158</v>
      </c>
      <c r="D13" s="132" t="s">
        <v>159</v>
      </c>
      <c r="E13" s="133"/>
      <c r="F13" s="133"/>
      <c r="G13" s="75"/>
      <c r="H13" s="89"/>
      <c r="I13" s="76"/>
      <c r="J13" s="74"/>
    </row>
    <row r="14" spans="1:11" s="4" customFormat="1" ht="107.25" customHeight="1" outlineLevel="1">
      <c r="A14" s="77" t="s">
        <v>1</v>
      </c>
      <c r="B14" s="81" t="s">
        <v>161</v>
      </c>
      <c r="C14" s="76" t="s">
        <v>162</v>
      </c>
      <c r="D14" s="132" t="s">
        <v>163</v>
      </c>
      <c r="E14" s="133"/>
      <c r="F14" s="133"/>
      <c r="G14" s="75"/>
      <c r="H14" s="89"/>
      <c r="I14" s="76"/>
      <c r="J14" s="74"/>
    </row>
    <row r="15" spans="1:11" s="4" customFormat="1" ht="82.5" customHeight="1" outlineLevel="1">
      <c r="A15" s="77" t="s">
        <v>2</v>
      </c>
      <c r="B15" s="81" t="s">
        <v>164</v>
      </c>
      <c r="C15" s="76" t="s">
        <v>165</v>
      </c>
      <c r="D15" s="132" t="s">
        <v>166</v>
      </c>
      <c r="E15" s="133"/>
      <c r="F15" s="133"/>
      <c r="G15" s="75"/>
      <c r="H15" s="89"/>
      <c r="I15" s="76"/>
      <c r="J15" s="74"/>
    </row>
    <row r="16" spans="1:11" s="4" customFormat="1" ht="12.75" outlineLevel="1">
      <c r="A16" s="146" t="s">
        <v>121</v>
      </c>
      <c r="B16" s="147"/>
      <c r="C16" s="147"/>
      <c r="D16" s="87"/>
      <c r="E16" s="87"/>
      <c r="F16" s="87"/>
      <c r="G16" s="87"/>
      <c r="H16" s="87"/>
      <c r="I16" s="87"/>
      <c r="J16" s="88"/>
    </row>
    <row r="17" spans="1:10" s="4" customFormat="1" ht="79.5" customHeight="1" outlineLevel="1">
      <c r="A17" s="93" t="s">
        <v>0</v>
      </c>
      <c r="B17" s="85" t="s">
        <v>130</v>
      </c>
      <c r="C17" s="86" t="s">
        <v>129</v>
      </c>
      <c r="D17" s="174" t="s">
        <v>128</v>
      </c>
      <c r="E17" s="175"/>
      <c r="F17" s="175"/>
      <c r="G17" s="94"/>
      <c r="H17" s="95"/>
      <c r="I17" s="86"/>
      <c r="J17" s="96"/>
    </row>
    <row r="18" spans="1:10" s="4" customFormat="1" ht="66.75" customHeight="1" outlineLevel="1">
      <c r="A18" s="93" t="s">
        <v>1</v>
      </c>
      <c r="B18" s="85" t="s">
        <v>125</v>
      </c>
      <c r="C18" s="86" t="s">
        <v>131</v>
      </c>
      <c r="D18" s="174" t="s">
        <v>132</v>
      </c>
      <c r="E18" s="175"/>
      <c r="F18" s="175"/>
      <c r="G18" s="94"/>
      <c r="H18" s="95"/>
      <c r="I18" s="86"/>
      <c r="J18" s="96"/>
    </row>
    <row r="19" spans="1:10" s="4" customFormat="1" ht="79.5" customHeight="1" outlineLevel="1">
      <c r="A19" s="93" t="s">
        <v>2</v>
      </c>
      <c r="B19" s="85" t="s">
        <v>133</v>
      </c>
      <c r="C19" s="86" t="s">
        <v>129</v>
      </c>
      <c r="D19" s="174" t="s">
        <v>134</v>
      </c>
      <c r="E19" s="175"/>
      <c r="F19" s="175"/>
      <c r="G19" s="94"/>
      <c r="H19" s="95"/>
      <c r="I19" s="86"/>
      <c r="J19" s="96"/>
    </row>
    <row r="20" spans="1:10" s="4" customFormat="1" ht="12.75" outlineLevel="1">
      <c r="A20" s="146" t="s">
        <v>138</v>
      </c>
      <c r="B20" s="147"/>
      <c r="C20" s="147"/>
      <c r="D20" s="87"/>
      <c r="E20" s="87"/>
      <c r="F20" s="87"/>
      <c r="G20" s="87"/>
      <c r="H20" s="87"/>
      <c r="I20" s="87"/>
      <c r="J20" s="88"/>
    </row>
    <row r="21" spans="1:10" s="4" customFormat="1" ht="116.25" customHeight="1" outlineLevel="1">
      <c r="A21" s="77" t="s">
        <v>0</v>
      </c>
      <c r="B21" s="92" t="s">
        <v>139</v>
      </c>
      <c r="C21" s="76" t="s">
        <v>142</v>
      </c>
      <c r="D21" s="132" t="s">
        <v>140</v>
      </c>
      <c r="E21" s="133"/>
      <c r="F21" s="133"/>
      <c r="G21" s="75"/>
      <c r="H21" s="82"/>
      <c r="I21" s="76"/>
      <c r="J21" s="74"/>
    </row>
    <row r="22" spans="1:10" s="4" customFormat="1" ht="67.5" customHeight="1" outlineLevel="1">
      <c r="A22" s="77" t="s">
        <v>1</v>
      </c>
      <c r="B22" s="92" t="s">
        <v>141</v>
      </c>
      <c r="C22" s="76" t="s">
        <v>143</v>
      </c>
      <c r="D22" s="132" t="s">
        <v>144</v>
      </c>
      <c r="E22" s="133"/>
      <c r="F22" s="133"/>
      <c r="G22" s="75"/>
      <c r="H22" s="82"/>
      <c r="I22" s="76"/>
      <c r="J22" s="74"/>
    </row>
    <row r="23" spans="1:10" s="4" customFormat="1" ht="81" customHeight="1" outlineLevel="1">
      <c r="A23" s="77" t="s">
        <v>2</v>
      </c>
      <c r="B23" s="92" t="s">
        <v>145</v>
      </c>
      <c r="C23" s="76" t="s">
        <v>146</v>
      </c>
      <c r="D23" s="132" t="s">
        <v>147</v>
      </c>
      <c r="E23" s="133"/>
      <c r="F23" s="133"/>
      <c r="G23" s="75"/>
      <c r="H23" s="82"/>
      <c r="I23" s="76"/>
      <c r="J23" s="74"/>
    </row>
    <row r="24" spans="1:10" s="4" customFormat="1" ht="113.25" customHeight="1" outlineLevel="1">
      <c r="A24" s="77" t="s">
        <v>49</v>
      </c>
      <c r="B24" s="92" t="s">
        <v>148</v>
      </c>
      <c r="C24" s="76" t="s">
        <v>149</v>
      </c>
      <c r="D24" s="132" t="s">
        <v>150</v>
      </c>
      <c r="E24" s="133"/>
      <c r="F24" s="133"/>
      <c r="G24" s="75"/>
      <c r="H24" s="82"/>
      <c r="I24" s="76"/>
      <c r="J24" s="74"/>
    </row>
    <row r="25" spans="1:10" s="4" customFormat="1" ht="12.75" outlineLevel="1">
      <c r="A25" s="135"/>
      <c r="B25" s="136"/>
      <c r="C25" s="136"/>
      <c r="D25" s="97"/>
      <c r="E25" s="97"/>
      <c r="F25" s="97"/>
      <c r="G25" s="97"/>
      <c r="H25" s="97"/>
      <c r="I25" s="97"/>
      <c r="J25" s="98"/>
    </row>
    <row r="26" spans="1:10" s="4" customFormat="1" ht="78.75" customHeight="1" outlineLevel="1">
      <c r="A26" s="77"/>
      <c r="B26" s="92"/>
      <c r="C26" s="76"/>
      <c r="D26" s="148"/>
      <c r="E26" s="149"/>
      <c r="F26" s="149"/>
      <c r="G26" s="75"/>
      <c r="H26" s="82"/>
      <c r="I26" s="76"/>
      <c r="J26" s="74"/>
    </row>
    <row r="27" spans="1:10" s="4" customFormat="1" ht="79.5" customHeight="1" outlineLevel="1">
      <c r="A27" s="77"/>
      <c r="B27" s="92"/>
      <c r="C27" s="76"/>
      <c r="D27" s="148"/>
      <c r="E27" s="149"/>
      <c r="F27" s="149"/>
      <c r="G27" s="75"/>
      <c r="H27" s="82"/>
      <c r="I27" s="76"/>
      <c r="J27" s="74"/>
    </row>
    <row r="28" spans="1:10" s="4" customFormat="1" ht="79.5" customHeight="1" outlineLevel="1">
      <c r="A28" s="77"/>
      <c r="B28" s="92"/>
      <c r="C28" s="76"/>
      <c r="D28" s="148"/>
      <c r="E28" s="149"/>
      <c r="F28" s="149"/>
      <c r="G28" s="75"/>
      <c r="H28" s="82"/>
      <c r="I28" s="76"/>
      <c r="J28" s="74"/>
    </row>
    <row r="29" spans="1:10" s="4" customFormat="1" ht="79.5" customHeight="1" outlineLevel="1">
      <c r="A29" s="77"/>
      <c r="B29" s="92"/>
      <c r="C29" s="76"/>
      <c r="D29" s="148"/>
      <c r="E29" s="149"/>
      <c r="F29" s="149"/>
      <c r="G29" s="75"/>
      <c r="H29" s="82"/>
      <c r="I29" s="76"/>
      <c r="J29" s="74"/>
    </row>
    <row r="30" spans="1:10" s="4" customFormat="1" ht="91.5" customHeight="1" outlineLevel="1">
      <c r="A30" s="77"/>
      <c r="B30" s="92"/>
      <c r="C30" s="76"/>
      <c r="D30" s="148"/>
      <c r="E30" s="149"/>
      <c r="F30" s="149"/>
      <c r="G30" s="75"/>
      <c r="H30" s="82"/>
      <c r="I30" s="76"/>
      <c r="J30" s="74"/>
    </row>
    <row r="31" spans="1:10" s="4" customFormat="1" ht="67.5" customHeight="1" outlineLevel="1">
      <c r="A31" s="77"/>
      <c r="B31" s="92"/>
      <c r="C31" s="76"/>
      <c r="D31" s="148"/>
      <c r="E31" s="149"/>
      <c r="F31" s="149"/>
      <c r="G31" s="75"/>
      <c r="H31" s="82"/>
      <c r="I31" s="76"/>
      <c r="J31" s="74"/>
    </row>
    <row r="32" spans="1:10" s="4" customFormat="1" ht="12.75" outlineLevel="1">
      <c r="A32" s="135"/>
      <c r="B32" s="136"/>
      <c r="C32" s="136"/>
      <c r="D32" s="97"/>
      <c r="E32" s="97"/>
      <c r="F32" s="97"/>
      <c r="G32" s="97"/>
      <c r="H32" s="97"/>
      <c r="I32" s="97"/>
      <c r="J32" s="98"/>
    </row>
    <row r="33" spans="1:10" s="4" customFormat="1" ht="47.25" customHeight="1" outlineLevel="1">
      <c r="A33" s="77"/>
      <c r="B33" s="92"/>
      <c r="C33" s="76"/>
      <c r="D33" s="148"/>
      <c r="E33" s="149"/>
      <c r="F33" s="149"/>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31:F31"/>
    <mergeCell ref="A32:C32"/>
    <mergeCell ref="D33:F33"/>
    <mergeCell ref="A25:C25"/>
    <mergeCell ref="D26:F26"/>
    <mergeCell ref="D27:F27"/>
    <mergeCell ref="D28:F28"/>
    <mergeCell ref="D29:F29"/>
    <mergeCell ref="D30:F30"/>
    <mergeCell ref="A20:C20"/>
    <mergeCell ref="D21:F21"/>
    <mergeCell ref="D22:F22"/>
    <mergeCell ref="D23:F23"/>
    <mergeCell ref="D24:F24"/>
    <mergeCell ref="H9:H10"/>
    <mergeCell ref="I9:I10"/>
    <mergeCell ref="J9:J10"/>
    <mergeCell ref="A11:J11"/>
    <mergeCell ref="A12:J12"/>
    <mergeCell ref="A8:D8"/>
    <mergeCell ref="A9:A10"/>
    <mergeCell ref="B9:B10"/>
    <mergeCell ref="C9:C10"/>
    <mergeCell ref="D9:G1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9"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3"/>
      <c r="C1" s="153"/>
      <c r="D1" s="153"/>
      <c r="E1" s="6"/>
      <c r="F1" s="6"/>
      <c r="G1" s="6"/>
      <c r="H1" s="6"/>
      <c r="I1" s="90"/>
      <c r="J1" s="6"/>
      <c r="K1" s="7"/>
    </row>
    <row r="2" spans="1:11" s="2" customFormat="1" ht="11.25" customHeight="1" thickBot="1">
      <c r="A2" s="7"/>
      <c r="B2" s="154"/>
      <c r="C2" s="154"/>
      <c r="D2" s="154"/>
      <c r="E2" s="6"/>
      <c r="F2" s="6"/>
      <c r="G2" s="6"/>
      <c r="H2" s="6"/>
      <c r="I2" s="90"/>
      <c r="J2" s="6"/>
      <c r="K2" s="7"/>
    </row>
    <row r="3" spans="1:11" s="3" customFormat="1" ht="15" customHeight="1">
      <c r="A3" s="57" t="s">
        <v>36</v>
      </c>
      <c r="B3" s="130" t="s">
        <v>42</v>
      </c>
      <c r="C3" s="130"/>
      <c r="D3" s="131"/>
      <c r="E3" s="60"/>
      <c r="F3" s="60"/>
      <c r="G3" s="60"/>
      <c r="H3" s="161"/>
      <c r="I3" s="161"/>
      <c r="J3" s="161"/>
      <c r="K3" s="9"/>
    </row>
    <row r="4" spans="1:11" s="3" customFormat="1" ht="12.75">
      <c r="A4" s="62" t="s">
        <v>37</v>
      </c>
      <c r="B4" s="162" t="s">
        <v>241</v>
      </c>
      <c r="C4" s="163"/>
      <c r="D4" s="164"/>
      <c r="E4" s="60"/>
      <c r="F4" s="60"/>
      <c r="G4" s="60"/>
      <c r="H4" s="161"/>
      <c r="I4" s="161"/>
      <c r="J4" s="161"/>
      <c r="K4" s="9"/>
    </row>
    <row r="5" spans="1:11" s="70" customFormat="1" ht="25.5">
      <c r="A5" s="62" t="s">
        <v>30</v>
      </c>
      <c r="B5" s="156" t="s">
        <v>41</v>
      </c>
      <c r="C5" s="157"/>
      <c r="D5" s="158"/>
      <c r="E5" s="68"/>
      <c r="F5" s="68"/>
      <c r="G5" s="68"/>
      <c r="H5" s="160"/>
      <c r="I5" s="160"/>
      <c r="J5" s="160"/>
      <c r="K5" s="69"/>
    </row>
    <row r="6" spans="1:11" s="3" customFormat="1" ht="15" customHeight="1">
      <c r="A6" s="12" t="s">
        <v>38</v>
      </c>
      <c r="B6" s="79">
        <f>COUNTIF(I12:I26,"Pass")</f>
        <v>0</v>
      </c>
      <c r="C6" s="10" t="s">
        <v>39</v>
      </c>
      <c r="D6" s="13">
        <f>COUNTIF(I10:I732,"Pending")</f>
        <v>0</v>
      </c>
      <c r="E6" s="8"/>
      <c r="F6" s="8"/>
      <c r="G6" s="8"/>
      <c r="H6" s="161"/>
      <c r="I6" s="161"/>
      <c r="J6" s="161"/>
      <c r="K6" s="9"/>
    </row>
    <row r="7" spans="1:11" s="3" customFormat="1" ht="15" customHeight="1" thickBot="1">
      <c r="A7" s="14" t="s">
        <v>3</v>
      </c>
      <c r="B7" s="80">
        <f>COUNTIF(I12:I26,"Fail")</f>
        <v>0</v>
      </c>
      <c r="C7" s="29" t="s">
        <v>28</v>
      </c>
      <c r="D7" s="58">
        <f>COUNTA(A12:A35) -3</f>
        <v>12</v>
      </c>
      <c r="E7" s="61"/>
      <c r="F7" s="61"/>
      <c r="G7" s="61"/>
      <c r="H7" s="161"/>
      <c r="I7" s="161"/>
      <c r="J7" s="161"/>
      <c r="K7" s="9"/>
    </row>
    <row r="8" spans="1:11" s="3" customFormat="1" ht="15" customHeight="1">
      <c r="A8" s="155"/>
      <c r="B8" s="155"/>
      <c r="C8" s="155"/>
      <c r="D8" s="155"/>
      <c r="E8" s="8"/>
      <c r="F8" s="8"/>
      <c r="G8" s="8"/>
      <c r="H8" s="8"/>
      <c r="I8" s="91"/>
      <c r="J8" s="91"/>
      <c r="K8" s="9"/>
    </row>
    <row r="9" spans="1:11" s="72" customFormat="1" ht="12" customHeight="1">
      <c r="A9" s="139" t="s">
        <v>31</v>
      </c>
      <c r="B9" s="168" t="s">
        <v>6</v>
      </c>
      <c r="C9" s="139" t="s">
        <v>16</v>
      </c>
      <c r="D9" s="140" t="s">
        <v>29</v>
      </c>
      <c r="E9" s="141"/>
      <c r="F9" s="141"/>
      <c r="G9" s="142"/>
      <c r="H9" s="165" t="s">
        <v>27</v>
      </c>
      <c r="I9" s="134" t="s">
        <v>7</v>
      </c>
      <c r="J9" s="134" t="s">
        <v>32</v>
      </c>
      <c r="K9" s="71"/>
    </row>
    <row r="10" spans="1:11" s="3" customFormat="1" ht="12" customHeight="1">
      <c r="A10" s="134"/>
      <c r="B10" s="169"/>
      <c r="C10" s="134"/>
      <c r="D10" s="143"/>
      <c r="E10" s="144"/>
      <c r="F10" s="144"/>
      <c r="G10" s="145"/>
      <c r="H10" s="143"/>
      <c r="I10" s="134"/>
      <c r="J10" s="134"/>
      <c r="K10" s="9"/>
    </row>
    <row r="11" spans="1:11" s="73" customFormat="1" ht="15">
      <c r="A11" s="166"/>
      <c r="B11" s="166"/>
      <c r="C11" s="166"/>
      <c r="D11" s="166"/>
      <c r="E11" s="166"/>
      <c r="F11" s="166"/>
      <c r="G11" s="166"/>
      <c r="H11" s="166"/>
      <c r="I11" s="166"/>
      <c r="J11" s="167"/>
    </row>
    <row r="12" spans="1:11" s="4" customFormat="1" ht="12.75">
      <c r="A12" s="146" t="s">
        <v>271</v>
      </c>
      <c r="B12" s="147"/>
      <c r="C12" s="147"/>
      <c r="D12" s="147"/>
      <c r="E12" s="147"/>
      <c r="F12" s="147"/>
      <c r="G12" s="147"/>
      <c r="H12" s="147"/>
      <c r="I12" s="147"/>
      <c r="J12" s="159"/>
    </row>
    <row r="13" spans="1:11" s="4" customFormat="1" ht="132.75" customHeight="1" outlineLevel="1">
      <c r="A13" s="77" t="s">
        <v>0</v>
      </c>
      <c r="B13" s="81" t="s">
        <v>242</v>
      </c>
      <c r="C13" s="122" t="s">
        <v>244</v>
      </c>
      <c r="D13" s="132"/>
      <c r="E13" s="133"/>
      <c r="F13" s="133"/>
      <c r="G13" s="75"/>
      <c r="H13" s="89"/>
      <c r="I13" s="76"/>
      <c r="J13" s="74"/>
    </row>
    <row r="14" spans="1:11" s="4" customFormat="1" ht="108" customHeight="1" outlineLevel="1">
      <c r="A14" s="77" t="s">
        <v>1</v>
      </c>
      <c r="B14" s="81" t="s">
        <v>243</v>
      </c>
      <c r="C14" s="122" t="s">
        <v>245</v>
      </c>
      <c r="D14" s="132"/>
      <c r="E14" s="133"/>
      <c r="F14" s="133"/>
      <c r="G14" s="75"/>
      <c r="H14" s="89"/>
      <c r="I14" s="76"/>
      <c r="J14" s="74"/>
    </row>
    <row r="15" spans="1:11" s="4" customFormat="1" ht="144.75" customHeight="1" outlineLevel="1">
      <c r="A15" s="77" t="s">
        <v>2</v>
      </c>
      <c r="B15" s="81" t="s">
        <v>252</v>
      </c>
      <c r="C15" s="76" t="s">
        <v>253</v>
      </c>
      <c r="D15" s="132"/>
      <c r="E15" s="133"/>
      <c r="F15" s="133"/>
      <c r="G15" s="75"/>
      <c r="H15" s="89"/>
      <c r="I15" s="76"/>
      <c r="J15" s="74"/>
    </row>
    <row r="16" spans="1:11" s="4" customFormat="1" ht="12.75" outlineLevel="1">
      <c r="A16" s="146" t="s">
        <v>272</v>
      </c>
      <c r="B16" s="147"/>
      <c r="C16" s="147"/>
      <c r="D16" s="87"/>
      <c r="E16" s="87"/>
      <c r="F16" s="87"/>
      <c r="G16" s="87"/>
      <c r="H16" s="87"/>
      <c r="I16" s="87"/>
      <c r="J16" s="88"/>
    </row>
    <row r="17" spans="1:10" s="4" customFormat="1" ht="138" customHeight="1" outlineLevel="1">
      <c r="A17" s="93" t="s">
        <v>0</v>
      </c>
      <c r="B17" s="85" t="s">
        <v>277</v>
      </c>
      <c r="C17" s="86" t="s">
        <v>279</v>
      </c>
      <c r="D17" s="174"/>
      <c r="E17" s="175"/>
      <c r="F17" s="175"/>
      <c r="G17" s="94"/>
      <c r="H17" s="95"/>
      <c r="I17" s="86"/>
      <c r="J17" s="96"/>
    </row>
    <row r="18" spans="1:10" s="4" customFormat="1" ht="138" customHeight="1" outlineLevel="1">
      <c r="A18" s="93" t="s">
        <v>1</v>
      </c>
      <c r="B18" s="85" t="s">
        <v>278</v>
      </c>
      <c r="C18" s="86" t="s">
        <v>280</v>
      </c>
      <c r="D18" s="174"/>
      <c r="E18" s="175"/>
      <c r="F18" s="175"/>
      <c r="G18" s="94"/>
      <c r="H18" s="95"/>
      <c r="I18" s="86"/>
      <c r="J18" s="96"/>
    </row>
    <row r="19" spans="1:10" s="4" customFormat="1" ht="124.5" customHeight="1" outlineLevel="1">
      <c r="A19" s="93" t="s">
        <v>2</v>
      </c>
      <c r="B19" s="92" t="s">
        <v>255</v>
      </c>
      <c r="C19" s="76" t="s">
        <v>262</v>
      </c>
      <c r="D19" s="174"/>
      <c r="E19" s="175"/>
      <c r="F19" s="175"/>
      <c r="G19" s="94"/>
      <c r="H19" s="95"/>
      <c r="I19" s="86"/>
      <c r="J19" s="96"/>
    </row>
    <row r="20" spans="1:10" s="4" customFormat="1" ht="123.75" customHeight="1" outlineLevel="1">
      <c r="A20" s="93" t="s">
        <v>49</v>
      </c>
      <c r="B20" s="85" t="s">
        <v>274</v>
      </c>
      <c r="C20" s="86" t="s">
        <v>275</v>
      </c>
      <c r="D20" s="174"/>
      <c r="E20" s="175"/>
      <c r="F20" s="175"/>
      <c r="G20" s="94"/>
      <c r="H20" s="95"/>
      <c r="I20" s="86"/>
      <c r="J20" s="96"/>
    </row>
    <row r="21" spans="1:10" s="4" customFormat="1" ht="179.25" customHeight="1" outlineLevel="1">
      <c r="A21" s="93" t="s">
        <v>52</v>
      </c>
      <c r="B21" s="85" t="s">
        <v>273</v>
      </c>
      <c r="C21" s="123" t="s">
        <v>276</v>
      </c>
      <c r="D21" s="174"/>
      <c r="E21" s="175"/>
      <c r="F21" s="175"/>
      <c r="G21" s="94"/>
      <c r="H21" s="95"/>
      <c r="I21" s="86"/>
      <c r="J21" s="96"/>
    </row>
    <row r="22" spans="1:10" s="4" customFormat="1" ht="12.75" outlineLevel="1">
      <c r="A22" s="146" t="s">
        <v>248</v>
      </c>
      <c r="B22" s="147"/>
      <c r="C22" s="147"/>
      <c r="D22" s="87"/>
      <c r="E22" s="87"/>
      <c r="F22" s="87"/>
      <c r="G22" s="87"/>
      <c r="H22" s="87"/>
      <c r="I22" s="87"/>
      <c r="J22" s="88"/>
    </row>
    <row r="23" spans="1:10" s="4" customFormat="1" ht="99" customHeight="1" outlineLevel="1">
      <c r="A23" s="77" t="s">
        <v>0</v>
      </c>
      <c r="B23" s="92" t="s">
        <v>250</v>
      </c>
      <c r="C23" s="76" t="s">
        <v>251</v>
      </c>
      <c r="D23" s="132"/>
      <c r="E23" s="133"/>
      <c r="F23" s="133"/>
      <c r="G23" s="75"/>
      <c r="H23" s="82"/>
      <c r="I23" s="76"/>
      <c r="J23" s="74"/>
    </row>
    <row r="24" spans="1:10" s="4" customFormat="1" ht="148.5" customHeight="1" outlineLevel="1">
      <c r="A24" s="77" t="s">
        <v>1</v>
      </c>
      <c r="B24" s="92" t="s">
        <v>249</v>
      </c>
      <c r="C24" s="76" t="s">
        <v>253</v>
      </c>
      <c r="D24" s="132"/>
      <c r="E24" s="133"/>
      <c r="F24" s="133"/>
      <c r="G24" s="75"/>
      <c r="H24" s="82"/>
      <c r="I24" s="76"/>
      <c r="J24" s="74"/>
    </row>
    <row r="25" spans="1:10" s="4" customFormat="1" ht="123.75" customHeight="1" outlineLevel="1">
      <c r="A25" s="77" t="s">
        <v>2</v>
      </c>
      <c r="B25" s="92" t="s">
        <v>254</v>
      </c>
      <c r="C25" s="76" t="s">
        <v>262</v>
      </c>
      <c r="D25" s="132"/>
      <c r="E25" s="133"/>
      <c r="F25" s="133"/>
      <c r="G25" s="75"/>
      <c r="H25" s="82"/>
      <c r="I25" s="76"/>
      <c r="J25" s="74"/>
    </row>
    <row r="26" spans="1:10" s="4" customFormat="1" ht="148.5" customHeight="1" outlineLevel="1">
      <c r="A26" s="77" t="s">
        <v>49</v>
      </c>
      <c r="B26" s="92" t="s">
        <v>256</v>
      </c>
      <c r="C26" s="76" t="s">
        <v>259</v>
      </c>
      <c r="D26" s="132"/>
      <c r="E26" s="133"/>
      <c r="F26" s="133"/>
      <c r="G26" s="75"/>
      <c r="H26" s="82"/>
      <c r="I26" s="76"/>
      <c r="J26" s="74"/>
    </row>
    <row r="27" spans="1:10" s="4" customFormat="1" ht="12.75" outlineLevel="1">
      <c r="A27" s="135"/>
      <c r="B27" s="136"/>
      <c r="C27" s="136"/>
      <c r="D27" s="97"/>
      <c r="E27" s="97"/>
      <c r="F27" s="97"/>
      <c r="G27" s="97"/>
      <c r="H27" s="97"/>
      <c r="I27" s="97"/>
      <c r="J27" s="98"/>
    </row>
    <row r="28" spans="1:10" s="4" customFormat="1" ht="78.75" customHeight="1" outlineLevel="1">
      <c r="A28" s="77"/>
      <c r="B28" s="92"/>
      <c r="C28" s="76"/>
      <c r="D28" s="148"/>
      <c r="E28" s="149"/>
      <c r="F28" s="149"/>
      <c r="G28" s="75"/>
      <c r="H28" s="82"/>
      <c r="I28" s="76"/>
      <c r="J28" s="74"/>
    </row>
    <row r="29" spans="1:10" s="4" customFormat="1" ht="79.5" customHeight="1" outlineLevel="1">
      <c r="A29" s="77"/>
      <c r="B29" s="92"/>
      <c r="C29" s="76"/>
      <c r="D29" s="148"/>
      <c r="E29" s="149"/>
      <c r="F29" s="149"/>
      <c r="G29" s="75"/>
      <c r="H29" s="82"/>
      <c r="I29" s="76"/>
      <c r="J29" s="74"/>
    </row>
    <row r="30" spans="1:10" s="4" customFormat="1" ht="79.5" customHeight="1" outlineLevel="1">
      <c r="A30" s="77"/>
      <c r="B30" s="92"/>
      <c r="C30" s="76"/>
      <c r="D30" s="148"/>
      <c r="E30" s="149"/>
      <c r="F30" s="149"/>
      <c r="G30" s="75"/>
      <c r="H30" s="82"/>
      <c r="I30" s="76"/>
      <c r="J30" s="74"/>
    </row>
    <row r="31" spans="1:10" s="4" customFormat="1" ht="79.5" customHeight="1" outlineLevel="1">
      <c r="A31" s="77"/>
      <c r="B31" s="92"/>
      <c r="C31" s="76"/>
      <c r="D31" s="148"/>
      <c r="E31" s="149"/>
      <c r="F31" s="149"/>
      <c r="G31" s="75"/>
      <c r="H31" s="82"/>
      <c r="I31" s="76"/>
      <c r="J31" s="74"/>
    </row>
    <row r="32" spans="1:10" s="4" customFormat="1" ht="91.5" customHeight="1" outlineLevel="1">
      <c r="A32" s="77"/>
      <c r="B32" s="92"/>
      <c r="C32" s="76"/>
      <c r="D32" s="148"/>
      <c r="E32" s="149"/>
      <c r="F32" s="149"/>
      <c r="G32" s="75"/>
      <c r="H32" s="82"/>
      <c r="I32" s="76"/>
      <c r="J32" s="74"/>
    </row>
    <row r="33" spans="1:10" s="4" customFormat="1" ht="67.5" customHeight="1" outlineLevel="1">
      <c r="A33" s="77"/>
      <c r="B33" s="92"/>
      <c r="C33" s="76"/>
      <c r="D33" s="148"/>
      <c r="E33" s="149"/>
      <c r="F33" s="149"/>
      <c r="G33" s="75"/>
      <c r="H33" s="82"/>
      <c r="I33" s="76"/>
      <c r="J33" s="74"/>
    </row>
    <row r="34" spans="1:10" s="4" customFormat="1" ht="12.75" outlineLevel="1">
      <c r="A34" s="135"/>
      <c r="B34" s="136"/>
      <c r="C34" s="136"/>
      <c r="D34" s="97"/>
      <c r="E34" s="97"/>
      <c r="F34" s="97"/>
      <c r="G34" s="97"/>
      <c r="H34" s="97"/>
      <c r="I34" s="97"/>
      <c r="J34" s="98"/>
    </row>
    <row r="35" spans="1:10" s="4" customFormat="1" ht="47.25" customHeight="1" outlineLevel="1">
      <c r="A35" s="77"/>
      <c r="B35" s="92"/>
      <c r="C35" s="76"/>
      <c r="D35" s="148"/>
      <c r="E35" s="149"/>
      <c r="F35" s="149"/>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D31:F31"/>
    <mergeCell ref="D32:F32"/>
    <mergeCell ref="D33:F33"/>
    <mergeCell ref="A34:C34"/>
    <mergeCell ref="D21:F21"/>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I9:I10"/>
    <mergeCell ref="J9:J10"/>
    <mergeCell ref="A11:J11"/>
    <mergeCell ref="A12:J12"/>
    <mergeCell ref="D13:F13"/>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8" sqref="D8"/>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23</v>
      </c>
      <c r="E8" s="65">
        <f>Samples!B7</f>
        <v>8</v>
      </c>
      <c r="F8" s="65">
        <f>Samples!D6</f>
        <v>0</v>
      </c>
      <c r="G8" s="66">
        <f>Samples!D7</f>
        <v>45</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23</v>
      </c>
      <c r="E11" s="53">
        <f>SUM(E6:E10)</f>
        <v>8</v>
      </c>
      <c r="F11" s="53">
        <f>SUM(F6:F10)</f>
        <v>0</v>
      </c>
      <c r="G11" s="54">
        <f>SUM(G6:G10)</f>
        <v>67</v>
      </c>
    </row>
    <row r="12" spans="1:7" ht="14.25">
      <c r="A12" s="19"/>
      <c r="B12" s="20"/>
      <c r="C12" s="19"/>
      <c r="D12" s="21"/>
      <c r="E12" s="22"/>
      <c r="F12" s="22"/>
      <c r="G12" s="22"/>
    </row>
    <row r="13" spans="1:7" ht="14.25">
      <c r="A13" s="19"/>
      <c r="B13" s="19"/>
      <c r="C13" s="19" t="s">
        <v>21</v>
      </c>
      <c r="D13" s="19"/>
      <c r="E13" s="23">
        <f>(D11+E11)*100/G11</f>
        <v>46.268656716417908</v>
      </c>
      <c r="F13" s="19" t="s">
        <v>22</v>
      </c>
      <c r="G13" s="24"/>
    </row>
    <row r="14" spans="1:7" ht="14.25">
      <c r="A14" s="19"/>
      <c r="B14" s="19"/>
      <c r="C14" s="19" t="s">
        <v>23</v>
      </c>
      <c r="D14" s="19"/>
      <c r="E14" s="23">
        <f>D11*100/G11</f>
        <v>34.328358208955223</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2025-04-23T16:57:46Z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