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5c6d28bd53fed2/"/>
    </mc:Choice>
  </mc:AlternateContent>
  <xr:revisionPtr revIDLastSave="0" documentId="8_{88B4364A-690B-4F9A-B615-87D5F88D8785}" xr6:coauthVersionLast="45" xr6:coauthVersionMax="45" xr10:uidLastSave="{00000000-0000-0000-0000-000000000000}"/>
  <bookViews>
    <workbookView xWindow="-12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AA55" i="1"/>
  <c r="Z55" i="1"/>
  <c r="Y55" i="1"/>
  <c r="X55" i="1"/>
  <c r="W55" i="1"/>
  <c r="H59" i="1" s="1"/>
  <c r="V55" i="1"/>
  <c r="U55" i="1"/>
  <c r="T55" i="1"/>
  <c r="S55" i="1"/>
  <c r="R55" i="1"/>
  <c r="Q55" i="1"/>
  <c r="P55" i="1"/>
  <c r="O55" i="1"/>
  <c r="H60" i="1" s="1"/>
  <c r="N55" i="1"/>
  <c r="M55" i="1"/>
  <c r="L55" i="1"/>
  <c r="K55" i="1"/>
  <c r="J55" i="1"/>
  <c r="I55" i="1"/>
  <c r="H55" i="1"/>
  <c r="G55" i="1"/>
  <c r="F58" i="1" s="1"/>
  <c r="F55" i="1"/>
  <c r="E55" i="1"/>
  <c r="D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G58" i="1" l="1"/>
  <c r="H58" i="1"/>
  <c r="D59" i="1"/>
  <c r="E59" i="1"/>
  <c r="F59" i="1"/>
  <c r="G59" i="1"/>
  <c r="D60" i="1"/>
  <c r="E60" i="1"/>
  <c r="D58" i="1"/>
  <c r="F60" i="1"/>
  <c r="E58" i="1"/>
  <c r="G60" i="1"/>
</calcChain>
</file>

<file path=xl/sharedStrings.xml><?xml version="1.0" encoding="utf-8"?>
<sst xmlns="http://schemas.openxmlformats.org/spreadsheetml/2006/main" count="263" uniqueCount="104">
  <si>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Code="COL" HasMetadata="false" HasOnlyUnitMetadata="false" HasChild="0"&gt;&lt;Name LocaleIsoCode="en"&gt;Colombia&lt;/Name&gt;&lt;Name LocaleIsoCode="fr"&gt;Colombie&lt;/Name&gt;&lt;/ChildMember&gt;&lt;ChildMember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</si>
  <si>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</si>
  <si>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</si>
  <si>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</si>
  <si>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</si>
  <si>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</si>
  <si>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</si>
  <si>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</si>
  <si>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</si>
  <si>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</si>
  <si>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</si>
  <si>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</si>
  <si>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</si>
  <si>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</si>
  <si>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</si>
  <si>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</si>
  <si>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</si>
  <si>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</si>
  <si>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</si>
  <si>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</si>
  <si>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</si>
  <si>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</si>
  <si>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</si>
  <si>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</si>
  <si>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</si>
  <si>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</si>
  <si>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</si>
  <si>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</si>
  <si>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</si>
  <si>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</si>
  <si>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</si>
  <si>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</si>
  <si>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</si>
  <si>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</si>
  <si>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</si>
  <si>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</si>
  <si>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</si>
  <si>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</si>
  <si>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</si>
  <si>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</si>
  <si>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</si>
  <si>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</si>
  <si>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</si>
  <si>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</si>
  <si>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</si>
  <si>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</si>
  <si>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</si>
  <si>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</si>
  <si>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</si>
  <si>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</si>
  <si>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</si>
  <si>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</si>
  <si>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</si>
  <si>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</si>
  <si>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</si>
  <si>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</si>
  <si>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</si>
  <si>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</si>
  <si>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</si>
  <si>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</si>
  <si>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</si>
  <si>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</si>
  <si>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</si>
  <si>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</si>
  <si>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</si>
  <si>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</si>
  <si>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</si>
  <si>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</si>
  <si>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</si>
  <si>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</si>
  <si>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</si>
  <si>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</si>
  <si>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</si>
  <si>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</si>
  <si>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</si>
  <si>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</si>
  <si>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</si>
  <si>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</si>
  <si>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</si>
  <si>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</si>
  <si>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</si>
  <si>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</si>
  <si>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</si>
  <si>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</si>
  <si>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</si>
  <si>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</si>
  <si>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</si>
  <si>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</si>
  <si>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</si>
  <si>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</si>
  <si>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Non-OECD Economies</t>
  </si>
  <si>
    <t xml:space="preserve">  Brazil</t>
  </si>
  <si>
    <t xml:space="preserve">  Colombia</t>
  </si>
  <si>
    <t xml:space="preserve">  Russia</t>
  </si>
  <si>
    <t xml:space="preserve">  South Africa</t>
  </si>
  <si>
    <t>Data extracted on 11 Dec 2019 09:03 UTC (GMT) from OECD.Stat</t>
  </si>
  <si>
    <t>MIN</t>
  </si>
  <si>
    <t>MAX</t>
  </si>
  <si>
    <t>STD.DEV</t>
  </si>
  <si>
    <t>AVG</t>
  </si>
  <si>
    <t>US</t>
  </si>
  <si>
    <t>US MAX: Household Adjusted Disposable income, personal earnings, educational attainment, self-adjuisted health</t>
  </si>
  <si>
    <t>Norway Max: Life Satisfaction,  employees workling very long hours, quality of support,  water quality</t>
  </si>
  <si>
    <t>Japan MAX:  Student Skills,  Life Expectancy, Homicide Rate,  Labour Market Insecurity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</si>
</sst>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sz val="8"/>
      <color indexed="10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u/>
      <sz val="8"/>
      <color indexed="9"/>
      <name val="Verdana"/>
      <family val="2"/>
    </font>
    <font>
      <b/>
      <sz val="9"/>
      <color indexed="10"/>
      <name val="Courier New"/>
      <family val="3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5" xfId="0" applyFont="1" applyFill="1" applyBorder="1" applyAlignment="1">
      <alignment horizontal="right" vertical="center" wrapText="1"/>
    </xf>
    <xf numFmtId="0" fontId="22" fillId="34" borderId="14" xfId="0" applyFont="1" applyFill="1" applyBorder="1" applyAlignment="1">
      <alignment horizontal="right" vertical="center" wrapText="1"/>
    </xf>
    <xf numFmtId="0" fontId="22" fillId="34" borderId="16" xfId="0" applyFont="1" applyFill="1" applyBorder="1" applyAlignment="1">
      <alignment horizontal="right" vertical="center" wrapText="1"/>
    </xf>
    <xf numFmtId="0" fontId="22" fillId="34" borderId="17" xfId="0" applyFont="1" applyFill="1" applyBorder="1" applyAlignment="1">
      <alignment horizontal="right" vertical="center" wrapText="1"/>
    </xf>
    <xf numFmtId="0" fontId="22" fillId="34" borderId="18" xfId="0" applyFont="1" applyFill="1" applyBorder="1" applyAlignment="1">
      <alignment horizontal="right" vertical="center" wrapText="1"/>
    </xf>
    <xf numFmtId="0" fontId="22" fillId="34" borderId="19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6" fillId="34" borderId="10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3" fillId="35" borderId="11" xfId="0" applyFont="1" applyFill="1" applyBorder="1" applyAlignment="1">
      <alignment wrapText="1"/>
    </xf>
    <xf numFmtId="0" fontId="23" fillId="35" borderId="12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20" fillId="35" borderId="11" xfId="0" applyFont="1" applyFill="1" applyBorder="1" applyAlignment="1">
      <alignment vertical="top" wrapText="1"/>
    </xf>
    <xf numFmtId="0" fontId="20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20" xfId="0" applyFont="1" applyFill="1" applyBorder="1" applyAlignment="1">
      <alignment vertical="top" wrapText="1"/>
    </xf>
    <xf numFmtId="0" fontId="18" fillId="35" borderId="21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20" fillId="0" borderId="0" xfId="0" applyFont="1" applyAlignment="1">
      <alignment horizontal="left"/>
    </xf>
    <xf numFmtId="0" fontId="18" fillId="35" borderId="0" xfId="0" applyFont="1" applyFill="1" applyBorder="1" applyAlignment="1">
      <alignment vertical="top" wrapText="1"/>
    </xf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showGridLines="0" tabSelected="1" topLeftCell="A2" zoomScale="85" workbookViewId="0">
      <selection activeCell="C60" sqref="C60"/>
    </sheetView>
  </sheetViews>
  <sheetFormatPr defaultRowHeight="12.75" x14ac:dyDescent="0.2"/>
  <cols>
    <col min="1" max="2" width="27.42578125" customWidth="1"/>
    <col min="3" max="3" width="2.42578125" customWidth="1"/>
    <col min="6" max="6" width="16.42578125" customWidth="1"/>
  </cols>
  <sheetData>
    <row r="1" spans="1:27" hidden="1" x14ac:dyDescent="0.2">
      <c r="A1" s="1" t="e">
        <f ca="1">DotStatQuery(B1)</f>
        <v>#NAME?</v>
      </c>
      <c r="B1" s="1" t="s">
        <v>0</v>
      </c>
    </row>
    <row r="2" spans="1:27" x14ac:dyDescent="0.2">
      <c r="A2" s="2" t="s">
        <v>1</v>
      </c>
    </row>
    <row r="3" spans="1:27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"/>
    </row>
    <row r="4" spans="1:27" x14ac:dyDescent="0.2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"/>
    </row>
    <row r="5" spans="1:27" ht="31.5" customHeight="1" x14ac:dyDescent="0.2">
      <c r="A5" s="10" t="s">
        <v>6</v>
      </c>
      <c r="B5" s="9"/>
      <c r="C5" s="11"/>
      <c r="D5" s="16" t="s">
        <v>7</v>
      </c>
      <c r="E5" s="18"/>
      <c r="F5" s="17"/>
      <c r="G5" s="16" t="s">
        <v>8</v>
      </c>
      <c r="H5" s="17"/>
      <c r="I5" s="16" t="s">
        <v>9</v>
      </c>
      <c r="J5" s="18"/>
      <c r="K5" s="18"/>
      <c r="L5" s="17"/>
      <c r="M5" s="15" t="s">
        <v>10</v>
      </c>
      <c r="N5" s="16" t="s">
        <v>11</v>
      </c>
      <c r="O5" s="18"/>
      <c r="P5" s="17"/>
      <c r="Q5" s="16" t="s">
        <v>12</v>
      </c>
      <c r="R5" s="17"/>
      <c r="S5" s="16" t="s">
        <v>13</v>
      </c>
      <c r="T5" s="17"/>
      <c r="U5" s="16" t="s">
        <v>14</v>
      </c>
      <c r="V5" s="17"/>
      <c r="W5" s="15" t="s">
        <v>15</v>
      </c>
      <c r="X5" s="16" t="s">
        <v>16</v>
      </c>
      <c r="Y5" s="17"/>
      <c r="Z5" s="16" t="s">
        <v>17</v>
      </c>
      <c r="AA5" s="17"/>
    </row>
    <row r="6" spans="1:27" ht="94.5" customHeight="1" x14ac:dyDescent="0.2">
      <c r="A6" s="12"/>
      <c r="B6" s="14"/>
      <c r="C6" s="13"/>
      <c r="D6" s="19" t="s">
        <v>18</v>
      </c>
      <c r="E6" s="19" t="s">
        <v>19</v>
      </c>
      <c r="F6" s="19" t="s">
        <v>20</v>
      </c>
      <c r="G6" s="19" t="s">
        <v>21</v>
      </c>
      <c r="H6" s="19" t="s">
        <v>22</v>
      </c>
      <c r="I6" s="19" t="s">
        <v>23</v>
      </c>
      <c r="J6" s="19" t="s">
        <v>24</v>
      </c>
      <c r="K6" s="19" t="s">
        <v>25</v>
      </c>
      <c r="L6" s="19" t="s">
        <v>26</v>
      </c>
      <c r="M6" s="19" t="s">
        <v>27</v>
      </c>
      <c r="N6" s="19" t="s">
        <v>28</v>
      </c>
      <c r="O6" s="19" t="s">
        <v>29</v>
      </c>
      <c r="P6" s="19" t="s">
        <v>30</v>
      </c>
      <c r="Q6" s="19" t="s">
        <v>31</v>
      </c>
      <c r="R6" s="19" t="s">
        <v>32</v>
      </c>
      <c r="S6" s="19" t="s">
        <v>33</v>
      </c>
      <c r="T6" s="19" t="s">
        <v>34</v>
      </c>
      <c r="U6" s="19" t="s">
        <v>35</v>
      </c>
      <c r="V6" s="19" t="s">
        <v>36</v>
      </c>
      <c r="W6" s="19" t="s">
        <v>37</v>
      </c>
      <c r="X6" s="19" t="s">
        <v>38</v>
      </c>
      <c r="Y6" s="19" t="s">
        <v>39</v>
      </c>
      <c r="Z6" s="19" t="s">
        <v>40</v>
      </c>
      <c r="AA6" s="19" t="s">
        <v>41</v>
      </c>
    </row>
    <row r="7" spans="1:27" ht="42" customHeight="1" x14ac:dyDescent="0.2">
      <c r="A7" s="20" t="s">
        <v>42</v>
      </c>
      <c r="B7" s="22"/>
      <c r="C7" s="21"/>
      <c r="D7" s="15" t="s">
        <v>43</v>
      </c>
      <c r="E7" s="15" t="s">
        <v>43</v>
      </c>
      <c r="F7" s="15" t="s">
        <v>44</v>
      </c>
      <c r="G7" s="15" t="s">
        <v>45</v>
      </c>
      <c r="H7" s="15" t="s">
        <v>45</v>
      </c>
      <c r="I7" s="15" t="s">
        <v>43</v>
      </c>
      <c r="J7" s="15" t="s">
        <v>43</v>
      </c>
      <c r="K7" s="15" t="s">
        <v>43</v>
      </c>
      <c r="L7" s="15" t="s">
        <v>45</v>
      </c>
      <c r="M7" s="15" t="s">
        <v>43</v>
      </c>
      <c r="N7" s="15" t="s">
        <v>43</v>
      </c>
      <c r="O7" s="15" t="s">
        <v>46</v>
      </c>
      <c r="P7" s="15" t="s">
        <v>47</v>
      </c>
      <c r="Q7" s="15" t="s">
        <v>48</v>
      </c>
      <c r="R7" s="15" t="s">
        <v>43</v>
      </c>
      <c r="S7" s="15" t="s">
        <v>46</v>
      </c>
      <c r="T7" s="15" t="s">
        <v>43</v>
      </c>
      <c r="U7" s="15" t="s">
        <v>47</v>
      </c>
      <c r="V7" s="15" t="s">
        <v>43</v>
      </c>
      <c r="W7" s="15" t="s">
        <v>46</v>
      </c>
      <c r="X7" s="15" t="s">
        <v>43</v>
      </c>
      <c r="Y7" s="15" t="s">
        <v>44</v>
      </c>
      <c r="Z7" s="15" t="s">
        <v>43</v>
      </c>
      <c r="AA7" s="15" t="s">
        <v>49</v>
      </c>
    </row>
    <row r="8" spans="1:27" ht="13.5" customHeight="1" x14ac:dyDescent="0.25">
      <c r="A8" s="23" t="s">
        <v>50</v>
      </c>
      <c r="B8" s="24"/>
      <c r="C8" s="25" t="s">
        <v>51</v>
      </c>
      <c r="D8" s="25" t="s">
        <v>51</v>
      </c>
      <c r="E8" s="25" t="s">
        <v>51</v>
      </c>
      <c r="F8" s="25" t="s">
        <v>51</v>
      </c>
      <c r="G8" s="25" t="s">
        <v>51</v>
      </c>
      <c r="H8" s="25" t="s">
        <v>51</v>
      </c>
      <c r="I8" s="25" t="s">
        <v>51</v>
      </c>
      <c r="J8" s="25" t="s">
        <v>51</v>
      </c>
      <c r="K8" s="25" t="s">
        <v>51</v>
      </c>
      <c r="L8" s="25" t="s">
        <v>51</v>
      </c>
      <c r="M8" s="25" t="s">
        <v>51</v>
      </c>
      <c r="N8" s="25" t="s">
        <v>51</v>
      </c>
      <c r="O8" s="25" t="s">
        <v>51</v>
      </c>
      <c r="P8" s="25" t="s">
        <v>51</v>
      </c>
      <c r="Q8" s="25" t="s">
        <v>51</v>
      </c>
      <c r="R8" s="25" t="s">
        <v>51</v>
      </c>
      <c r="S8" s="25" t="s">
        <v>51</v>
      </c>
      <c r="T8" s="25" t="s">
        <v>51</v>
      </c>
      <c r="U8" s="25" t="s">
        <v>51</v>
      </c>
      <c r="V8" s="25" t="s">
        <v>51</v>
      </c>
      <c r="W8" s="25" t="s">
        <v>51</v>
      </c>
      <c r="X8" s="25" t="s">
        <v>51</v>
      </c>
      <c r="Y8" s="25" t="s">
        <v>51</v>
      </c>
      <c r="Z8" s="25" t="s">
        <v>51</v>
      </c>
      <c r="AA8" s="25" t="s">
        <v>51</v>
      </c>
    </row>
    <row r="9" spans="1:27" ht="13.5" customHeight="1" x14ac:dyDescent="0.25">
      <c r="A9" s="27" t="s">
        <v>52</v>
      </c>
      <c r="B9" s="28"/>
      <c r="C9" s="25" t="s">
        <v>51</v>
      </c>
      <c r="D9" s="29" t="s">
        <v>53</v>
      </c>
      <c r="E9" s="29">
        <v>20</v>
      </c>
      <c r="F9" s="29" t="s">
        <v>53</v>
      </c>
      <c r="G9" s="29">
        <v>32759</v>
      </c>
      <c r="H9" s="29">
        <v>427064</v>
      </c>
      <c r="I9" s="29">
        <v>5.4</v>
      </c>
      <c r="J9" s="29">
        <v>73</v>
      </c>
      <c r="K9" s="29">
        <v>1.31</v>
      </c>
      <c r="L9" s="29">
        <v>49126</v>
      </c>
      <c r="M9" s="29">
        <v>95</v>
      </c>
      <c r="N9" s="29">
        <v>81</v>
      </c>
      <c r="O9" s="29">
        <v>502</v>
      </c>
      <c r="P9" s="29">
        <v>21</v>
      </c>
      <c r="Q9" s="29">
        <v>5</v>
      </c>
      <c r="R9" s="29">
        <v>93</v>
      </c>
      <c r="S9" s="29">
        <v>2.7</v>
      </c>
      <c r="T9" s="29">
        <v>91</v>
      </c>
      <c r="U9" s="29">
        <v>82.5</v>
      </c>
      <c r="V9" s="29">
        <v>85</v>
      </c>
      <c r="W9" s="29">
        <v>7.3</v>
      </c>
      <c r="X9" s="29">
        <v>63.5</v>
      </c>
      <c r="Y9" s="29">
        <v>1.1000000000000001</v>
      </c>
      <c r="Z9" s="29">
        <v>13.04</v>
      </c>
      <c r="AA9" s="29">
        <v>14.35</v>
      </c>
    </row>
    <row r="10" spans="1:27" ht="13.5" customHeight="1" x14ac:dyDescent="0.25">
      <c r="A10" s="27" t="s">
        <v>54</v>
      </c>
      <c r="B10" s="28"/>
      <c r="C10" s="25" t="s">
        <v>51</v>
      </c>
      <c r="D10" s="30">
        <v>0.9</v>
      </c>
      <c r="E10" s="30">
        <v>21</v>
      </c>
      <c r="F10" s="30">
        <v>1.6</v>
      </c>
      <c r="G10" s="30">
        <v>33541</v>
      </c>
      <c r="H10" s="30">
        <v>308325</v>
      </c>
      <c r="I10" s="30">
        <v>3.5</v>
      </c>
      <c r="J10" s="30">
        <v>72</v>
      </c>
      <c r="K10" s="30">
        <v>1.84</v>
      </c>
      <c r="L10" s="30">
        <v>50349</v>
      </c>
      <c r="M10" s="30">
        <v>92</v>
      </c>
      <c r="N10" s="30">
        <v>85</v>
      </c>
      <c r="O10" s="30">
        <v>492</v>
      </c>
      <c r="P10" s="30">
        <v>17</v>
      </c>
      <c r="Q10" s="30">
        <v>16</v>
      </c>
      <c r="R10" s="30">
        <v>92</v>
      </c>
      <c r="S10" s="30">
        <v>1.3</v>
      </c>
      <c r="T10" s="30">
        <v>80</v>
      </c>
      <c r="U10" s="30">
        <v>81.7</v>
      </c>
      <c r="V10" s="30">
        <v>70</v>
      </c>
      <c r="W10" s="30">
        <v>7.1</v>
      </c>
      <c r="X10" s="30">
        <v>80.599999999999994</v>
      </c>
      <c r="Y10" s="30">
        <v>0.5</v>
      </c>
      <c r="Z10" s="30">
        <v>6.66</v>
      </c>
      <c r="AA10" s="30">
        <v>14.55</v>
      </c>
    </row>
    <row r="11" spans="1:27" ht="13.5" customHeight="1" x14ac:dyDescent="0.25">
      <c r="A11" s="27" t="s">
        <v>55</v>
      </c>
      <c r="B11" s="28"/>
      <c r="C11" s="25" t="s">
        <v>51</v>
      </c>
      <c r="D11" s="29">
        <v>1.9</v>
      </c>
      <c r="E11" s="29">
        <v>21</v>
      </c>
      <c r="F11" s="29">
        <v>2.2000000000000002</v>
      </c>
      <c r="G11" s="29">
        <v>30364</v>
      </c>
      <c r="H11" s="29">
        <v>386006</v>
      </c>
      <c r="I11" s="29">
        <v>3.7</v>
      </c>
      <c r="J11" s="29">
        <v>63</v>
      </c>
      <c r="K11" s="29">
        <v>3.54</v>
      </c>
      <c r="L11" s="29">
        <v>49675</v>
      </c>
      <c r="M11" s="29">
        <v>91</v>
      </c>
      <c r="N11" s="29">
        <v>77</v>
      </c>
      <c r="O11" s="29">
        <v>503</v>
      </c>
      <c r="P11" s="29">
        <v>19.3</v>
      </c>
      <c r="Q11" s="29">
        <v>15</v>
      </c>
      <c r="R11" s="29">
        <v>84</v>
      </c>
      <c r="S11" s="29">
        <v>2</v>
      </c>
      <c r="T11" s="29">
        <v>89</v>
      </c>
      <c r="U11" s="29">
        <v>81.5</v>
      </c>
      <c r="V11" s="29">
        <v>74</v>
      </c>
      <c r="W11" s="29">
        <v>6.9</v>
      </c>
      <c r="X11" s="29">
        <v>70.099999999999994</v>
      </c>
      <c r="Y11" s="29">
        <v>1</v>
      </c>
      <c r="Z11" s="29">
        <v>4.75</v>
      </c>
      <c r="AA11" s="29">
        <v>15.7</v>
      </c>
    </row>
    <row r="12" spans="1:27" ht="13.5" customHeight="1" x14ac:dyDescent="0.25">
      <c r="A12" s="27" t="s">
        <v>56</v>
      </c>
      <c r="B12" s="28"/>
      <c r="C12" s="25" t="s">
        <v>51</v>
      </c>
      <c r="D12" s="30">
        <v>0.2</v>
      </c>
      <c r="E12" s="30">
        <v>22</v>
      </c>
      <c r="F12" s="30">
        <v>2.6</v>
      </c>
      <c r="G12" s="30">
        <v>30854</v>
      </c>
      <c r="H12" s="30">
        <v>423849</v>
      </c>
      <c r="I12" s="30">
        <v>6</v>
      </c>
      <c r="J12" s="30">
        <v>73</v>
      </c>
      <c r="K12" s="30">
        <v>0.77</v>
      </c>
      <c r="L12" s="30">
        <v>47622</v>
      </c>
      <c r="M12" s="30">
        <v>93</v>
      </c>
      <c r="N12" s="30">
        <v>91</v>
      </c>
      <c r="O12" s="30">
        <v>523</v>
      </c>
      <c r="P12" s="30">
        <v>17.3</v>
      </c>
      <c r="Q12" s="30">
        <v>7</v>
      </c>
      <c r="R12" s="30">
        <v>91</v>
      </c>
      <c r="S12" s="30">
        <v>2.9</v>
      </c>
      <c r="T12" s="30">
        <v>68</v>
      </c>
      <c r="U12" s="30">
        <v>81.900000000000006</v>
      </c>
      <c r="V12" s="30">
        <v>88</v>
      </c>
      <c r="W12" s="30">
        <v>7.4</v>
      </c>
      <c r="X12" s="30">
        <v>82.2</v>
      </c>
      <c r="Y12" s="30">
        <v>1.3</v>
      </c>
      <c r="Z12" s="30">
        <v>3.69</v>
      </c>
      <c r="AA12" s="30">
        <v>14.56</v>
      </c>
    </row>
    <row r="13" spans="1:27" ht="13.5" customHeight="1" x14ac:dyDescent="0.25">
      <c r="A13" s="27" t="s">
        <v>57</v>
      </c>
      <c r="B13" s="28"/>
      <c r="C13" s="25" t="s">
        <v>51</v>
      </c>
      <c r="D13" s="29">
        <v>9.4</v>
      </c>
      <c r="E13" s="29">
        <v>18</v>
      </c>
      <c r="F13" s="29">
        <v>1.2</v>
      </c>
      <c r="G13" s="29" t="s">
        <v>53</v>
      </c>
      <c r="H13" s="29">
        <v>100967</v>
      </c>
      <c r="I13" s="29">
        <v>8.6999999999999993</v>
      </c>
      <c r="J13" s="29">
        <v>63</v>
      </c>
      <c r="K13" s="29" t="s">
        <v>53</v>
      </c>
      <c r="L13" s="29">
        <v>25879</v>
      </c>
      <c r="M13" s="29">
        <v>85</v>
      </c>
      <c r="N13" s="29">
        <v>65</v>
      </c>
      <c r="O13" s="29">
        <v>443</v>
      </c>
      <c r="P13" s="29">
        <v>17.5</v>
      </c>
      <c r="Q13" s="29">
        <v>16</v>
      </c>
      <c r="R13" s="29">
        <v>71</v>
      </c>
      <c r="S13" s="29">
        <v>1.3</v>
      </c>
      <c r="T13" s="29">
        <v>47</v>
      </c>
      <c r="U13" s="29">
        <v>79.900000000000006</v>
      </c>
      <c r="V13" s="29">
        <v>57</v>
      </c>
      <c r="W13" s="29">
        <v>6.5</v>
      </c>
      <c r="X13" s="29">
        <v>47.9</v>
      </c>
      <c r="Y13" s="29">
        <v>4.2</v>
      </c>
      <c r="Z13" s="29">
        <v>9.7200000000000006</v>
      </c>
      <c r="AA13" s="29" t="s">
        <v>53</v>
      </c>
    </row>
    <row r="14" spans="1:27" ht="13.5" customHeight="1" x14ac:dyDescent="0.25">
      <c r="A14" s="27" t="s">
        <v>58</v>
      </c>
      <c r="B14" s="28"/>
      <c r="C14" s="25" t="s">
        <v>51</v>
      </c>
      <c r="D14" s="30">
        <v>0.7</v>
      </c>
      <c r="E14" s="30">
        <v>24</v>
      </c>
      <c r="F14" s="30">
        <v>1.4</v>
      </c>
      <c r="G14" s="30">
        <v>21453</v>
      </c>
      <c r="H14" s="30" t="s">
        <v>53</v>
      </c>
      <c r="I14" s="30">
        <v>3.1</v>
      </c>
      <c r="J14" s="30">
        <v>74</v>
      </c>
      <c r="K14" s="30">
        <v>1.04</v>
      </c>
      <c r="L14" s="30">
        <v>25372</v>
      </c>
      <c r="M14" s="30">
        <v>91</v>
      </c>
      <c r="N14" s="30">
        <v>94</v>
      </c>
      <c r="O14" s="30">
        <v>491</v>
      </c>
      <c r="P14" s="30">
        <v>17.899999999999999</v>
      </c>
      <c r="Q14" s="30">
        <v>20</v>
      </c>
      <c r="R14" s="30">
        <v>87</v>
      </c>
      <c r="S14" s="30">
        <v>1.6</v>
      </c>
      <c r="T14" s="30">
        <v>61</v>
      </c>
      <c r="U14" s="30">
        <v>79.099999999999994</v>
      </c>
      <c r="V14" s="30">
        <v>60</v>
      </c>
      <c r="W14" s="30">
        <v>6.7</v>
      </c>
      <c r="X14" s="30">
        <v>72.3</v>
      </c>
      <c r="Y14" s="30">
        <v>0.5</v>
      </c>
      <c r="Z14" s="30">
        <v>5.65</v>
      </c>
      <c r="AA14" s="30" t="s">
        <v>53</v>
      </c>
    </row>
    <row r="15" spans="1:27" ht="13.5" customHeight="1" x14ac:dyDescent="0.25">
      <c r="A15" s="27" t="s">
        <v>59</v>
      </c>
      <c r="B15" s="28"/>
      <c r="C15" s="25" t="s">
        <v>51</v>
      </c>
      <c r="D15" s="29">
        <v>0.5</v>
      </c>
      <c r="E15" s="29">
        <v>23</v>
      </c>
      <c r="F15" s="29">
        <v>1.9</v>
      </c>
      <c r="G15" s="29">
        <v>29606</v>
      </c>
      <c r="H15" s="29">
        <v>118637</v>
      </c>
      <c r="I15" s="29">
        <v>4.2</v>
      </c>
      <c r="J15" s="29">
        <v>74</v>
      </c>
      <c r="K15" s="29">
        <v>1.31</v>
      </c>
      <c r="L15" s="29">
        <v>51466</v>
      </c>
      <c r="M15" s="29">
        <v>95</v>
      </c>
      <c r="N15" s="29">
        <v>81</v>
      </c>
      <c r="O15" s="29">
        <v>504</v>
      </c>
      <c r="P15" s="29">
        <v>19.5</v>
      </c>
      <c r="Q15" s="29">
        <v>9</v>
      </c>
      <c r="R15" s="29">
        <v>95</v>
      </c>
      <c r="S15" s="29">
        <v>2</v>
      </c>
      <c r="T15" s="29">
        <v>86</v>
      </c>
      <c r="U15" s="29">
        <v>80.900000000000006</v>
      </c>
      <c r="V15" s="29">
        <v>71</v>
      </c>
      <c r="W15" s="29">
        <v>7.6</v>
      </c>
      <c r="X15" s="29">
        <v>83.5</v>
      </c>
      <c r="Y15" s="29">
        <v>0.6</v>
      </c>
      <c r="Z15" s="29">
        <v>2.34</v>
      </c>
      <c r="AA15" s="29">
        <v>15.87</v>
      </c>
    </row>
    <row r="16" spans="1:27" ht="13.5" customHeight="1" x14ac:dyDescent="0.25">
      <c r="A16" s="27" t="s">
        <v>60</v>
      </c>
      <c r="B16" s="28"/>
      <c r="C16" s="25" t="s">
        <v>51</v>
      </c>
      <c r="D16" s="30">
        <v>7</v>
      </c>
      <c r="E16" s="30">
        <v>17</v>
      </c>
      <c r="F16" s="30">
        <v>1.6</v>
      </c>
      <c r="G16" s="30">
        <v>19697</v>
      </c>
      <c r="H16" s="30">
        <v>159373</v>
      </c>
      <c r="I16" s="30">
        <v>3.8</v>
      </c>
      <c r="J16" s="30">
        <v>74</v>
      </c>
      <c r="K16" s="30">
        <v>1.92</v>
      </c>
      <c r="L16" s="30">
        <v>24336</v>
      </c>
      <c r="M16" s="30">
        <v>92</v>
      </c>
      <c r="N16" s="30">
        <v>89</v>
      </c>
      <c r="O16" s="30">
        <v>524</v>
      </c>
      <c r="P16" s="30">
        <v>17.7</v>
      </c>
      <c r="Q16" s="30">
        <v>8</v>
      </c>
      <c r="R16" s="30">
        <v>84</v>
      </c>
      <c r="S16" s="30">
        <v>2.7</v>
      </c>
      <c r="T16" s="30">
        <v>64</v>
      </c>
      <c r="U16" s="30">
        <v>77.8</v>
      </c>
      <c r="V16" s="30">
        <v>53</v>
      </c>
      <c r="W16" s="30">
        <v>5.7</v>
      </c>
      <c r="X16" s="30">
        <v>69</v>
      </c>
      <c r="Y16" s="30">
        <v>3.1</v>
      </c>
      <c r="Z16" s="30">
        <v>2.42</v>
      </c>
      <c r="AA16" s="30">
        <v>14.9</v>
      </c>
    </row>
    <row r="17" spans="1:27" ht="13.5" customHeight="1" x14ac:dyDescent="0.25">
      <c r="A17" s="27" t="s">
        <v>61</v>
      </c>
      <c r="B17" s="28"/>
      <c r="C17" s="25" t="s">
        <v>51</v>
      </c>
      <c r="D17" s="29">
        <v>0.5</v>
      </c>
      <c r="E17" s="29">
        <v>23</v>
      </c>
      <c r="F17" s="29">
        <v>1.9</v>
      </c>
      <c r="G17" s="29">
        <v>29943</v>
      </c>
      <c r="H17" s="29">
        <v>200827</v>
      </c>
      <c r="I17" s="29">
        <v>3.9</v>
      </c>
      <c r="J17" s="29">
        <v>70</v>
      </c>
      <c r="K17" s="29">
        <v>2.13</v>
      </c>
      <c r="L17" s="29">
        <v>42964</v>
      </c>
      <c r="M17" s="29">
        <v>95</v>
      </c>
      <c r="N17" s="29">
        <v>88</v>
      </c>
      <c r="O17" s="29">
        <v>523</v>
      </c>
      <c r="P17" s="29">
        <v>19.8</v>
      </c>
      <c r="Q17" s="29">
        <v>6</v>
      </c>
      <c r="R17" s="29">
        <v>95</v>
      </c>
      <c r="S17" s="29">
        <v>2.2000000000000002</v>
      </c>
      <c r="T17" s="29">
        <v>67</v>
      </c>
      <c r="U17" s="29">
        <v>81.5</v>
      </c>
      <c r="V17" s="29">
        <v>70</v>
      </c>
      <c r="W17" s="29">
        <v>7.6</v>
      </c>
      <c r="X17" s="29">
        <v>85.1</v>
      </c>
      <c r="Y17" s="29">
        <v>1.3</v>
      </c>
      <c r="Z17" s="29">
        <v>3.81</v>
      </c>
      <c r="AA17" s="29">
        <v>15.17</v>
      </c>
    </row>
    <row r="18" spans="1:27" ht="13.5" customHeight="1" x14ac:dyDescent="0.25">
      <c r="A18" s="27" t="s">
        <v>62</v>
      </c>
      <c r="B18" s="28"/>
      <c r="C18" s="25" t="s">
        <v>51</v>
      </c>
      <c r="D18" s="30">
        <v>0.5</v>
      </c>
      <c r="E18" s="30">
        <v>21</v>
      </c>
      <c r="F18" s="30">
        <v>1.8</v>
      </c>
      <c r="G18" s="30">
        <v>31304</v>
      </c>
      <c r="H18" s="30">
        <v>280653</v>
      </c>
      <c r="I18" s="30">
        <v>7.6</v>
      </c>
      <c r="J18" s="30">
        <v>65</v>
      </c>
      <c r="K18" s="30">
        <v>4</v>
      </c>
      <c r="L18" s="30">
        <v>43755</v>
      </c>
      <c r="M18" s="30">
        <v>90</v>
      </c>
      <c r="N18" s="30">
        <v>78</v>
      </c>
      <c r="O18" s="30">
        <v>496</v>
      </c>
      <c r="P18" s="30">
        <v>16.5</v>
      </c>
      <c r="Q18" s="30">
        <v>13</v>
      </c>
      <c r="R18" s="30">
        <v>81</v>
      </c>
      <c r="S18" s="30">
        <v>2.1</v>
      </c>
      <c r="T18" s="30">
        <v>75</v>
      </c>
      <c r="U18" s="30">
        <v>82.4</v>
      </c>
      <c r="V18" s="30">
        <v>66</v>
      </c>
      <c r="W18" s="30">
        <v>6.5</v>
      </c>
      <c r="X18" s="30">
        <v>70.5</v>
      </c>
      <c r="Y18" s="30">
        <v>0.5</v>
      </c>
      <c r="Z18" s="30">
        <v>7.67</v>
      </c>
      <c r="AA18" s="30">
        <v>16.36</v>
      </c>
    </row>
    <row r="19" spans="1:27" ht="13.5" customHeight="1" x14ac:dyDescent="0.25">
      <c r="A19" s="31" t="s">
        <v>63</v>
      </c>
      <c r="B19" s="32"/>
      <c r="C19" s="25" t="s">
        <v>51</v>
      </c>
      <c r="D19" s="29">
        <v>0.2</v>
      </c>
      <c r="E19" s="29">
        <v>20</v>
      </c>
      <c r="F19" s="29">
        <v>1.8</v>
      </c>
      <c r="G19" s="29">
        <v>34294</v>
      </c>
      <c r="H19" s="29">
        <v>259667</v>
      </c>
      <c r="I19" s="29">
        <v>2.7</v>
      </c>
      <c r="J19" s="29">
        <v>75</v>
      </c>
      <c r="K19" s="29">
        <v>1.57</v>
      </c>
      <c r="L19" s="29">
        <v>47585</v>
      </c>
      <c r="M19" s="29">
        <v>90</v>
      </c>
      <c r="N19" s="29">
        <v>87</v>
      </c>
      <c r="O19" s="29">
        <v>508</v>
      </c>
      <c r="P19" s="29">
        <v>18.100000000000001</v>
      </c>
      <c r="Q19" s="29">
        <v>14</v>
      </c>
      <c r="R19" s="29">
        <v>91</v>
      </c>
      <c r="S19" s="29">
        <v>1.8</v>
      </c>
      <c r="T19" s="29">
        <v>76</v>
      </c>
      <c r="U19" s="29">
        <v>81.099999999999994</v>
      </c>
      <c r="V19" s="29">
        <v>65</v>
      </c>
      <c r="W19" s="29">
        <v>7</v>
      </c>
      <c r="X19" s="29">
        <v>72.5</v>
      </c>
      <c r="Y19" s="29">
        <v>0.5</v>
      </c>
      <c r="Z19" s="29">
        <v>4.26</v>
      </c>
      <c r="AA19" s="29">
        <v>15.62</v>
      </c>
    </row>
    <row r="20" spans="1:27" ht="13.5" customHeight="1" x14ac:dyDescent="0.25">
      <c r="A20" s="27" t="s">
        <v>64</v>
      </c>
      <c r="B20" s="28"/>
      <c r="C20" s="25" t="s">
        <v>51</v>
      </c>
      <c r="D20" s="30">
        <v>0.5</v>
      </c>
      <c r="E20" s="30">
        <v>23</v>
      </c>
      <c r="F20" s="30">
        <v>1.2</v>
      </c>
      <c r="G20" s="30">
        <v>17700</v>
      </c>
      <c r="H20" s="30">
        <v>150134</v>
      </c>
      <c r="I20" s="30">
        <v>29.8</v>
      </c>
      <c r="J20" s="30">
        <v>53</v>
      </c>
      <c r="K20" s="30">
        <v>15.65</v>
      </c>
      <c r="L20" s="30">
        <v>26064</v>
      </c>
      <c r="M20" s="30">
        <v>80</v>
      </c>
      <c r="N20" s="30">
        <v>73</v>
      </c>
      <c r="O20" s="30">
        <v>458</v>
      </c>
      <c r="P20" s="30">
        <v>19</v>
      </c>
      <c r="Q20" s="30">
        <v>18</v>
      </c>
      <c r="R20" s="30">
        <v>69</v>
      </c>
      <c r="S20" s="30">
        <v>1.8</v>
      </c>
      <c r="T20" s="30">
        <v>64</v>
      </c>
      <c r="U20" s="30">
        <v>81.5</v>
      </c>
      <c r="V20" s="30">
        <v>74</v>
      </c>
      <c r="W20" s="30">
        <v>5.4</v>
      </c>
      <c r="X20" s="30">
        <v>60</v>
      </c>
      <c r="Y20" s="30">
        <v>0.8</v>
      </c>
      <c r="Z20" s="30">
        <v>6.42</v>
      </c>
      <c r="AA20" s="30" t="s">
        <v>53</v>
      </c>
    </row>
    <row r="21" spans="1:27" ht="13.5" customHeight="1" x14ac:dyDescent="0.25">
      <c r="A21" s="27" t="s">
        <v>65</v>
      </c>
      <c r="B21" s="28"/>
      <c r="C21" s="25" t="s">
        <v>51</v>
      </c>
      <c r="D21" s="29">
        <v>4.7</v>
      </c>
      <c r="E21" s="29">
        <v>19</v>
      </c>
      <c r="F21" s="29">
        <v>1.2</v>
      </c>
      <c r="G21" s="29" t="s">
        <v>53</v>
      </c>
      <c r="H21" s="29">
        <v>104458</v>
      </c>
      <c r="I21" s="29">
        <v>4.7</v>
      </c>
      <c r="J21" s="29">
        <v>68</v>
      </c>
      <c r="K21" s="29">
        <v>1.72</v>
      </c>
      <c r="L21" s="29">
        <v>22576</v>
      </c>
      <c r="M21" s="29">
        <v>86</v>
      </c>
      <c r="N21" s="29">
        <v>84</v>
      </c>
      <c r="O21" s="29">
        <v>474</v>
      </c>
      <c r="P21" s="29">
        <v>16.399999999999999</v>
      </c>
      <c r="Q21" s="29">
        <v>19</v>
      </c>
      <c r="R21" s="29">
        <v>77</v>
      </c>
      <c r="S21" s="29">
        <v>1.2</v>
      </c>
      <c r="T21" s="29">
        <v>70</v>
      </c>
      <c r="U21" s="29">
        <v>76.2</v>
      </c>
      <c r="V21" s="29">
        <v>60</v>
      </c>
      <c r="W21" s="29">
        <v>5.6</v>
      </c>
      <c r="X21" s="29">
        <v>56.3</v>
      </c>
      <c r="Y21" s="29">
        <v>1</v>
      </c>
      <c r="Z21" s="29">
        <v>3.03</v>
      </c>
      <c r="AA21" s="29" t="s">
        <v>53</v>
      </c>
    </row>
    <row r="22" spans="1:27" ht="13.5" customHeight="1" x14ac:dyDescent="0.25">
      <c r="A22" s="33" t="s">
        <v>66</v>
      </c>
      <c r="B22" s="34"/>
      <c r="C22" s="25" t="s">
        <v>51</v>
      </c>
      <c r="D22" s="30">
        <v>0</v>
      </c>
      <c r="E22" s="30">
        <v>24</v>
      </c>
      <c r="F22" s="30">
        <v>1.6</v>
      </c>
      <c r="G22" s="30" t="s">
        <v>53</v>
      </c>
      <c r="H22" s="30" t="s">
        <v>53</v>
      </c>
      <c r="I22" s="30">
        <v>0.7</v>
      </c>
      <c r="J22" s="30">
        <v>86</v>
      </c>
      <c r="K22" s="30">
        <v>0.26</v>
      </c>
      <c r="L22" s="30">
        <v>61787</v>
      </c>
      <c r="M22" s="30">
        <v>98</v>
      </c>
      <c r="N22" s="30">
        <v>77</v>
      </c>
      <c r="O22" s="30">
        <v>481</v>
      </c>
      <c r="P22" s="30">
        <v>19</v>
      </c>
      <c r="Q22" s="30">
        <v>3</v>
      </c>
      <c r="R22" s="30">
        <v>99</v>
      </c>
      <c r="S22" s="30">
        <v>2.1</v>
      </c>
      <c r="T22" s="30">
        <v>79</v>
      </c>
      <c r="U22" s="30">
        <v>82.3</v>
      </c>
      <c r="V22" s="30">
        <v>76</v>
      </c>
      <c r="W22" s="30">
        <v>7.5</v>
      </c>
      <c r="X22" s="30">
        <v>86</v>
      </c>
      <c r="Y22" s="30">
        <v>0.5</v>
      </c>
      <c r="Z22" s="30">
        <v>15.06</v>
      </c>
      <c r="AA22" s="30" t="s">
        <v>53</v>
      </c>
    </row>
    <row r="23" spans="1:27" ht="13.5" customHeight="1" x14ac:dyDescent="0.25">
      <c r="A23" s="27" t="s">
        <v>67</v>
      </c>
      <c r="B23" s="28"/>
      <c r="C23" s="25" t="s">
        <v>51</v>
      </c>
      <c r="D23" s="29">
        <v>1</v>
      </c>
      <c r="E23" s="29">
        <v>20</v>
      </c>
      <c r="F23" s="29">
        <v>2.1</v>
      </c>
      <c r="G23" s="29">
        <v>25310</v>
      </c>
      <c r="H23" s="29">
        <v>217130</v>
      </c>
      <c r="I23" s="29">
        <v>7.8</v>
      </c>
      <c r="J23" s="29">
        <v>67</v>
      </c>
      <c r="K23" s="29">
        <v>3.23</v>
      </c>
      <c r="L23" s="29">
        <v>47653</v>
      </c>
      <c r="M23" s="29">
        <v>95</v>
      </c>
      <c r="N23" s="29">
        <v>82</v>
      </c>
      <c r="O23" s="29">
        <v>509</v>
      </c>
      <c r="P23" s="29">
        <v>18.100000000000001</v>
      </c>
      <c r="Q23" s="29">
        <v>7</v>
      </c>
      <c r="R23" s="29">
        <v>85</v>
      </c>
      <c r="S23" s="29">
        <v>1.3</v>
      </c>
      <c r="T23" s="29">
        <v>65</v>
      </c>
      <c r="U23" s="29">
        <v>81.8</v>
      </c>
      <c r="V23" s="29">
        <v>83</v>
      </c>
      <c r="W23" s="29">
        <v>7</v>
      </c>
      <c r="X23" s="29">
        <v>75.900000000000006</v>
      </c>
      <c r="Y23" s="29">
        <v>0.7</v>
      </c>
      <c r="Z23" s="29">
        <v>5.25</v>
      </c>
      <c r="AA23" s="29" t="s">
        <v>53</v>
      </c>
    </row>
    <row r="24" spans="1:27" ht="13.5" customHeight="1" x14ac:dyDescent="0.25">
      <c r="A24" s="31" t="s">
        <v>68</v>
      </c>
      <c r="B24" s="32"/>
      <c r="C24" s="25" t="s">
        <v>51</v>
      </c>
      <c r="D24" s="30" t="s">
        <v>53</v>
      </c>
      <c r="E24" s="30" t="s">
        <v>53</v>
      </c>
      <c r="F24" s="30">
        <v>1.2</v>
      </c>
      <c r="G24" s="30" t="s">
        <v>53</v>
      </c>
      <c r="H24" s="30" t="s">
        <v>53</v>
      </c>
      <c r="I24" s="30">
        <v>4.2</v>
      </c>
      <c r="J24" s="30">
        <v>69</v>
      </c>
      <c r="K24" s="30">
        <v>0.49</v>
      </c>
      <c r="L24" s="30">
        <v>35067</v>
      </c>
      <c r="M24" s="30">
        <v>88</v>
      </c>
      <c r="N24" s="30">
        <v>87</v>
      </c>
      <c r="O24" s="30">
        <v>472</v>
      </c>
      <c r="P24" s="30">
        <v>15.6</v>
      </c>
      <c r="Q24" s="30">
        <v>21</v>
      </c>
      <c r="R24" s="30">
        <v>67</v>
      </c>
      <c r="S24" s="30">
        <v>2.5</v>
      </c>
      <c r="T24" s="30">
        <v>72</v>
      </c>
      <c r="U24" s="30">
        <v>82.5</v>
      </c>
      <c r="V24" s="30">
        <v>84</v>
      </c>
      <c r="W24" s="30">
        <v>7.2</v>
      </c>
      <c r="X24" s="30">
        <v>69.8</v>
      </c>
      <c r="Y24" s="30">
        <v>1.8</v>
      </c>
      <c r="Z24" s="30">
        <v>15.45</v>
      </c>
      <c r="AA24" s="30" t="s">
        <v>53</v>
      </c>
    </row>
    <row r="25" spans="1:27" ht="13.5" customHeight="1" x14ac:dyDescent="0.25">
      <c r="A25" s="27" t="s">
        <v>69</v>
      </c>
      <c r="B25" s="28"/>
      <c r="C25" s="25" t="s">
        <v>51</v>
      </c>
      <c r="D25" s="29">
        <v>0.7</v>
      </c>
      <c r="E25" s="29">
        <v>23</v>
      </c>
      <c r="F25" s="29">
        <v>1.4</v>
      </c>
      <c r="G25" s="29">
        <v>26588</v>
      </c>
      <c r="H25" s="29">
        <v>279889</v>
      </c>
      <c r="I25" s="29">
        <v>12.3</v>
      </c>
      <c r="J25" s="29">
        <v>58</v>
      </c>
      <c r="K25" s="29">
        <v>6.59</v>
      </c>
      <c r="L25" s="29">
        <v>36658</v>
      </c>
      <c r="M25" s="29">
        <v>92</v>
      </c>
      <c r="N25" s="29">
        <v>61</v>
      </c>
      <c r="O25" s="29">
        <v>485</v>
      </c>
      <c r="P25" s="29">
        <v>16.600000000000001</v>
      </c>
      <c r="Q25" s="29">
        <v>18</v>
      </c>
      <c r="R25" s="29">
        <v>71</v>
      </c>
      <c r="S25" s="29">
        <v>2.5</v>
      </c>
      <c r="T25" s="29">
        <v>73</v>
      </c>
      <c r="U25" s="29">
        <v>83.3</v>
      </c>
      <c r="V25" s="29">
        <v>71</v>
      </c>
      <c r="W25" s="29">
        <v>6</v>
      </c>
      <c r="X25" s="29">
        <v>58.4</v>
      </c>
      <c r="Y25" s="29">
        <v>0.6</v>
      </c>
      <c r="Z25" s="29">
        <v>4.1100000000000003</v>
      </c>
      <c r="AA25" s="29">
        <v>16.47</v>
      </c>
    </row>
    <row r="26" spans="1:27" ht="13.5" customHeight="1" x14ac:dyDescent="0.25">
      <c r="A26" s="33" t="s">
        <v>70</v>
      </c>
      <c r="B26" s="34"/>
      <c r="C26" s="25" t="s">
        <v>51</v>
      </c>
      <c r="D26" s="30">
        <v>6.4</v>
      </c>
      <c r="E26" s="30">
        <v>22</v>
      </c>
      <c r="F26" s="30">
        <v>1.9</v>
      </c>
      <c r="G26" s="30">
        <v>29798</v>
      </c>
      <c r="H26" s="30">
        <v>305878</v>
      </c>
      <c r="I26" s="30">
        <v>1.4</v>
      </c>
      <c r="J26" s="30">
        <v>75</v>
      </c>
      <c r="K26" s="30">
        <v>1.03</v>
      </c>
      <c r="L26" s="30">
        <v>40863</v>
      </c>
      <c r="M26" s="30">
        <v>89</v>
      </c>
      <c r="N26" s="30" t="s">
        <v>53</v>
      </c>
      <c r="O26" s="30">
        <v>529</v>
      </c>
      <c r="P26" s="30">
        <v>16.399999999999999</v>
      </c>
      <c r="Q26" s="30">
        <v>14</v>
      </c>
      <c r="R26" s="30">
        <v>87</v>
      </c>
      <c r="S26" s="30">
        <v>1.4</v>
      </c>
      <c r="T26" s="30">
        <v>53</v>
      </c>
      <c r="U26" s="30">
        <v>84.1</v>
      </c>
      <c r="V26" s="30">
        <v>36</v>
      </c>
      <c r="W26" s="30">
        <v>5.9</v>
      </c>
      <c r="X26" s="30">
        <v>72.5</v>
      </c>
      <c r="Y26" s="30">
        <v>0.2</v>
      </c>
      <c r="Z26" s="30" t="s">
        <v>53</v>
      </c>
      <c r="AA26" s="30" t="s">
        <v>53</v>
      </c>
    </row>
    <row r="27" spans="1:27" ht="13.5" customHeight="1" x14ac:dyDescent="0.25">
      <c r="A27" s="27" t="s">
        <v>71</v>
      </c>
      <c r="B27" s="28"/>
      <c r="C27" s="25" t="s">
        <v>51</v>
      </c>
      <c r="D27" s="29">
        <v>2.5</v>
      </c>
      <c r="E27" s="29">
        <v>15</v>
      </c>
      <c r="F27" s="29">
        <v>1.5</v>
      </c>
      <c r="G27" s="29">
        <v>21882</v>
      </c>
      <c r="H27" s="29">
        <v>285980</v>
      </c>
      <c r="I27" s="29">
        <v>2.6</v>
      </c>
      <c r="J27" s="29">
        <v>67</v>
      </c>
      <c r="K27" s="29">
        <v>0.05</v>
      </c>
      <c r="L27" s="29">
        <v>35191</v>
      </c>
      <c r="M27" s="29">
        <v>78</v>
      </c>
      <c r="N27" s="29">
        <v>88</v>
      </c>
      <c r="O27" s="29">
        <v>519</v>
      </c>
      <c r="P27" s="29">
        <v>17.3</v>
      </c>
      <c r="Q27" s="29">
        <v>28</v>
      </c>
      <c r="R27" s="29">
        <v>76</v>
      </c>
      <c r="S27" s="29">
        <v>2.9</v>
      </c>
      <c r="T27" s="29">
        <v>77</v>
      </c>
      <c r="U27" s="29">
        <v>82.4</v>
      </c>
      <c r="V27" s="29">
        <v>33</v>
      </c>
      <c r="W27" s="29">
        <v>5.9</v>
      </c>
      <c r="X27" s="29">
        <v>66.599999999999994</v>
      </c>
      <c r="Y27" s="29">
        <v>1</v>
      </c>
      <c r="Z27" s="29" t="s">
        <v>53</v>
      </c>
      <c r="AA27" s="29">
        <v>14.7</v>
      </c>
    </row>
    <row r="28" spans="1:27" ht="13.5" customHeight="1" x14ac:dyDescent="0.25">
      <c r="A28" s="27" t="s">
        <v>72</v>
      </c>
      <c r="B28" s="28"/>
      <c r="C28" s="25" t="s">
        <v>51</v>
      </c>
      <c r="D28" s="30">
        <v>13.9</v>
      </c>
      <c r="E28" s="30">
        <v>23</v>
      </c>
      <c r="F28" s="30">
        <v>1.2</v>
      </c>
      <c r="G28" s="30">
        <v>16275</v>
      </c>
      <c r="H28" s="30">
        <v>70160</v>
      </c>
      <c r="I28" s="30">
        <v>9.6</v>
      </c>
      <c r="J28" s="30">
        <v>70</v>
      </c>
      <c r="K28" s="30">
        <v>3.35</v>
      </c>
      <c r="L28" s="30">
        <v>23683</v>
      </c>
      <c r="M28" s="30">
        <v>86</v>
      </c>
      <c r="N28" s="30">
        <v>88</v>
      </c>
      <c r="O28" s="30">
        <v>487</v>
      </c>
      <c r="P28" s="30">
        <v>18</v>
      </c>
      <c r="Q28" s="30">
        <v>11</v>
      </c>
      <c r="R28" s="30">
        <v>79</v>
      </c>
      <c r="S28" s="30">
        <v>2.2000000000000002</v>
      </c>
      <c r="T28" s="30">
        <v>59</v>
      </c>
      <c r="U28" s="30">
        <v>74.7</v>
      </c>
      <c r="V28" s="30">
        <v>47</v>
      </c>
      <c r="W28" s="30">
        <v>5.9</v>
      </c>
      <c r="X28" s="30">
        <v>62.4</v>
      </c>
      <c r="Y28" s="30">
        <v>4.8</v>
      </c>
      <c r="Z28" s="30">
        <v>1.27</v>
      </c>
      <c r="AA28" s="30">
        <v>13.83</v>
      </c>
    </row>
    <row r="29" spans="1:27" ht="13.5" customHeight="1" x14ac:dyDescent="0.25">
      <c r="A29" s="27" t="s">
        <v>73</v>
      </c>
      <c r="B29" s="28"/>
      <c r="C29" s="25" t="s">
        <v>51</v>
      </c>
      <c r="D29" s="29">
        <v>13.6</v>
      </c>
      <c r="E29" s="29">
        <v>19</v>
      </c>
      <c r="F29" s="29">
        <v>1.5</v>
      </c>
      <c r="G29" s="29">
        <v>21660</v>
      </c>
      <c r="H29" s="29" t="s">
        <v>53</v>
      </c>
      <c r="I29" s="29" t="s">
        <v>53</v>
      </c>
      <c r="J29" s="29">
        <v>70</v>
      </c>
      <c r="K29" s="29">
        <v>2.69</v>
      </c>
      <c r="L29" s="29">
        <v>24287</v>
      </c>
      <c r="M29" s="29">
        <v>88</v>
      </c>
      <c r="N29" s="29">
        <v>93</v>
      </c>
      <c r="O29" s="29">
        <v>475</v>
      </c>
      <c r="P29" s="29">
        <v>18.399999999999999</v>
      </c>
      <c r="Q29" s="29">
        <v>14</v>
      </c>
      <c r="R29" s="29">
        <v>81</v>
      </c>
      <c r="S29" s="29">
        <v>2.4</v>
      </c>
      <c r="T29" s="29">
        <v>51</v>
      </c>
      <c r="U29" s="29">
        <v>74.8</v>
      </c>
      <c r="V29" s="29">
        <v>43</v>
      </c>
      <c r="W29" s="29">
        <v>5.9</v>
      </c>
      <c r="X29" s="29">
        <v>55.9</v>
      </c>
      <c r="Y29" s="29">
        <v>3.4</v>
      </c>
      <c r="Z29" s="29">
        <v>0.54</v>
      </c>
      <c r="AA29" s="29" t="s">
        <v>53</v>
      </c>
    </row>
    <row r="30" spans="1:27" ht="13.5" customHeight="1" x14ac:dyDescent="0.25">
      <c r="A30" s="27" t="s">
        <v>74</v>
      </c>
      <c r="B30" s="28"/>
      <c r="C30" s="25" t="s">
        <v>51</v>
      </c>
      <c r="D30" s="30">
        <v>0.5</v>
      </c>
      <c r="E30" s="30">
        <v>21</v>
      </c>
      <c r="F30" s="30">
        <v>1.9</v>
      </c>
      <c r="G30" s="30">
        <v>39264</v>
      </c>
      <c r="H30" s="30">
        <v>769053</v>
      </c>
      <c r="I30" s="30">
        <v>1.7</v>
      </c>
      <c r="J30" s="30">
        <v>66</v>
      </c>
      <c r="K30" s="30">
        <v>2.35</v>
      </c>
      <c r="L30" s="30">
        <v>63062</v>
      </c>
      <c r="M30" s="30">
        <v>93</v>
      </c>
      <c r="N30" s="30">
        <v>77</v>
      </c>
      <c r="O30" s="30">
        <v>483</v>
      </c>
      <c r="P30" s="30">
        <v>15.1</v>
      </c>
      <c r="Q30" s="30">
        <v>12</v>
      </c>
      <c r="R30" s="30">
        <v>84</v>
      </c>
      <c r="S30" s="30">
        <v>1.7</v>
      </c>
      <c r="T30" s="30">
        <v>91</v>
      </c>
      <c r="U30" s="30">
        <v>82.8</v>
      </c>
      <c r="V30" s="30">
        <v>69</v>
      </c>
      <c r="W30" s="30">
        <v>6.9</v>
      </c>
      <c r="X30" s="30">
        <v>75.8</v>
      </c>
      <c r="Y30" s="30">
        <v>0.6</v>
      </c>
      <c r="Z30" s="30">
        <v>3.82</v>
      </c>
      <c r="AA30" s="30" t="s">
        <v>53</v>
      </c>
    </row>
    <row r="31" spans="1:27" ht="13.5" customHeight="1" x14ac:dyDescent="0.25">
      <c r="A31" s="27" t="s">
        <v>75</v>
      </c>
      <c r="B31" s="28"/>
      <c r="C31" s="25" t="s">
        <v>51</v>
      </c>
      <c r="D31" s="29">
        <v>25.5</v>
      </c>
      <c r="E31" s="29">
        <v>20</v>
      </c>
      <c r="F31" s="29">
        <v>1</v>
      </c>
      <c r="G31" s="29" t="s">
        <v>53</v>
      </c>
      <c r="H31" s="29" t="s">
        <v>53</v>
      </c>
      <c r="I31" s="29">
        <v>5.5</v>
      </c>
      <c r="J31" s="29">
        <v>61</v>
      </c>
      <c r="K31" s="29">
        <v>7.0000000000000007E-2</v>
      </c>
      <c r="L31" s="29">
        <v>15314</v>
      </c>
      <c r="M31" s="29">
        <v>81</v>
      </c>
      <c r="N31" s="29">
        <v>38</v>
      </c>
      <c r="O31" s="29">
        <v>416</v>
      </c>
      <c r="P31" s="29">
        <v>15.2</v>
      </c>
      <c r="Q31" s="29">
        <v>16</v>
      </c>
      <c r="R31" s="29">
        <v>68</v>
      </c>
      <c r="S31" s="29">
        <v>3.2</v>
      </c>
      <c r="T31" s="29">
        <v>63</v>
      </c>
      <c r="U31" s="29">
        <v>75.400000000000006</v>
      </c>
      <c r="V31" s="29">
        <v>66</v>
      </c>
      <c r="W31" s="29">
        <v>6.5</v>
      </c>
      <c r="X31" s="29">
        <v>41.8</v>
      </c>
      <c r="Y31" s="29">
        <v>18.100000000000001</v>
      </c>
      <c r="Z31" s="29">
        <v>28.7</v>
      </c>
      <c r="AA31" s="29" t="s">
        <v>53</v>
      </c>
    </row>
    <row r="32" spans="1:27" ht="13.5" customHeight="1" x14ac:dyDescent="0.25">
      <c r="A32" s="27" t="s">
        <v>76</v>
      </c>
      <c r="B32" s="28"/>
      <c r="C32" s="25" t="s">
        <v>51</v>
      </c>
      <c r="D32" s="30">
        <v>0.1</v>
      </c>
      <c r="E32" s="30">
        <v>19</v>
      </c>
      <c r="F32" s="30">
        <v>1.9</v>
      </c>
      <c r="G32" s="30">
        <v>29333</v>
      </c>
      <c r="H32" s="30">
        <v>157824</v>
      </c>
      <c r="I32" s="30">
        <v>4.8</v>
      </c>
      <c r="J32" s="30">
        <v>76</v>
      </c>
      <c r="K32" s="30">
        <v>1.97</v>
      </c>
      <c r="L32" s="30">
        <v>52877</v>
      </c>
      <c r="M32" s="30">
        <v>91</v>
      </c>
      <c r="N32" s="30">
        <v>78</v>
      </c>
      <c r="O32" s="30">
        <v>508</v>
      </c>
      <c r="P32" s="30">
        <v>18.7</v>
      </c>
      <c r="Q32" s="30">
        <v>14</v>
      </c>
      <c r="R32" s="30">
        <v>93</v>
      </c>
      <c r="S32" s="30">
        <v>2.6</v>
      </c>
      <c r="T32" s="30">
        <v>82</v>
      </c>
      <c r="U32" s="30">
        <v>81.599999999999994</v>
      </c>
      <c r="V32" s="30">
        <v>76</v>
      </c>
      <c r="W32" s="30">
        <v>7.4</v>
      </c>
      <c r="X32" s="30">
        <v>82</v>
      </c>
      <c r="Y32" s="30">
        <v>0.6</v>
      </c>
      <c r="Z32" s="30">
        <v>0.42</v>
      </c>
      <c r="AA32" s="30" t="s">
        <v>53</v>
      </c>
    </row>
    <row r="33" spans="1:27" ht="13.5" customHeight="1" x14ac:dyDescent="0.25">
      <c r="A33" s="33" t="s">
        <v>77</v>
      </c>
      <c r="B33" s="34"/>
      <c r="C33" s="25" t="s">
        <v>51</v>
      </c>
      <c r="D33" s="29" t="s">
        <v>53</v>
      </c>
      <c r="E33" s="29">
        <v>26</v>
      </c>
      <c r="F33" s="29">
        <v>2.4</v>
      </c>
      <c r="G33" s="29" t="s">
        <v>53</v>
      </c>
      <c r="H33" s="29">
        <v>388514</v>
      </c>
      <c r="I33" s="29">
        <v>4.7</v>
      </c>
      <c r="J33" s="29">
        <v>77</v>
      </c>
      <c r="K33" s="29">
        <v>0.74</v>
      </c>
      <c r="L33" s="29">
        <v>40043</v>
      </c>
      <c r="M33" s="29">
        <v>96</v>
      </c>
      <c r="N33" s="29">
        <v>79</v>
      </c>
      <c r="O33" s="29">
        <v>506</v>
      </c>
      <c r="P33" s="29">
        <v>17.7</v>
      </c>
      <c r="Q33" s="29">
        <v>5</v>
      </c>
      <c r="R33" s="29">
        <v>89</v>
      </c>
      <c r="S33" s="29">
        <v>2.5</v>
      </c>
      <c r="T33" s="29">
        <v>80</v>
      </c>
      <c r="U33" s="29">
        <v>81.7</v>
      </c>
      <c r="V33" s="29">
        <v>88</v>
      </c>
      <c r="W33" s="29">
        <v>7.3</v>
      </c>
      <c r="X33" s="29">
        <v>65.7</v>
      </c>
      <c r="Y33" s="29">
        <v>1.3</v>
      </c>
      <c r="Z33" s="29">
        <v>15.11</v>
      </c>
      <c r="AA33" s="29">
        <v>14.87</v>
      </c>
    </row>
    <row r="34" spans="1:27" ht="13.5" customHeight="1" x14ac:dyDescent="0.25">
      <c r="A34" s="33" t="s">
        <v>78</v>
      </c>
      <c r="B34" s="34"/>
      <c r="C34" s="25" t="s">
        <v>51</v>
      </c>
      <c r="D34" s="30">
        <v>0</v>
      </c>
      <c r="E34" s="30">
        <v>17</v>
      </c>
      <c r="F34" s="30">
        <v>2.1</v>
      </c>
      <c r="G34" s="30">
        <v>35725</v>
      </c>
      <c r="H34" s="30">
        <v>228936</v>
      </c>
      <c r="I34" s="30" t="s">
        <v>53</v>
      </c>
      <c r="J34" s="30">
        <v>74</v>
      </c>
      <c r="K34" s="30">
        <v>0.66</v>
      </c>
      <c r="L34" s="30">
        <v>51212</v>
      </c>
      <c r="M34" s="30">
        <v>94</v>
      </c>
      <c r="N34" s="30">
        <v>82</v>
      </c>
      <c r="O34" s="30">
        <v>504</v>
      </c>
      <c r="P34" s="30">
        <v>18.3</v>
      </c>
      <c r="Q34" s="30">
        <v>5</v>
      </c>
      <c r="R34" s="30">
        <v>98</v>
      </c>
      <c r="S34" s="30">
        <v>2.2000000000000002</v>
      </c>
      <c r="T34" s="30">
        <v>78</v>
      </c>
      <c r="U34" s="30">
        <v>82.5</v>
      </c>
      <c r="V34" s="30">
        <v>77</v>
      </c>
      <c r="W34" s="30">
        <v>7.6</v>
      </c>
      <c r="X34" s="30">
        <v>90.1</v>
      </c>
      <c r="Y34" s="30">
        <v>0.4</v>
      </c>
      <c r="Z34" s="30">
        <v>2.93</v>
      </c>
      <c r="AA34" s="30">
        <v>15.56</v>
      </c>
    </row>
    <row r="35" spans="1:27" ht="13.5" customHeight="1" x14ac:dyDescent="0.25">
      <c r="A35" s="27" t="s">
        <v>79</v>
      </c>
      <c r="B35" s="28"/>
      <c r="C35" s="25" t="s">
        <v>51</v>
      </c>
      <c r="D35" s="29">
        <v>3</v>
      </c>
      <c r="E35" s="29">
        <v>22</v>
      </c>
      <c r="F35" s="29">
        <v>1.1000000000000001</v>
      </c>
      <c r="G35" s="29">
        <v>19814</v>
      </c>
      <c r="H35" s="29">
        <v>210991</v>
      </c>
      <c r="I35" s="29">
        <v>5.7</v>
      </c>
      <c r="J35" s="29">
        <v>66</v>
      </c>
      <c r="K35" s="29">
        <v>1.52</v>
      </c>
      <c r="L35" s="29">
        <v>27046</v>
      </c>
      <c r="M35" s="29">
        <v>86</v>
      </c>
      <c r="N35" s="29">
        <v>92</v>
      </c>
      <c r="O35" s="29">
        <v>504</v>
      </c>
      <c r="P35" s="29">
        <v>17.600000000000001</v>
      </c>
      <c r="Q35" s="29">
        <v>22</v>
      </c>
      <c r="R35" s="29">
        <v>82</v>
      </c>
      <c r="S35" s="29">
        <v>2.6</v>
      </c>
      <c r="T35" s="29">
        <v>55</v>
      </c>
      <c r="U35" s="29">
        <v>78</v>
      </c>
      <c r="V35" s="29">
        <v>58</v>
      </c>
      <c r="W35" s="29">
        <v>6.1</v>
      </c>
      <c r="X35" s="29">
        <v>67.3</v>
      </c>
      <c r="Y35" s="29">
        <v>0.7</v>
      </c>
      <c r="Z35" s="29">
        <v>5.95</v>
      </c>
      <c r="AA35" s="29">
        <v>14.42</v>
      </c>
    </row>
    <row r="36" spans="1:27" ht="13.5" customHeight="1" x14ac:dyDescent="0.25">
      <c r="A36" s="27" t="s">
        <v>80</v>
      </c>
      <c r="B36" s="28"/>
      <c r="C36" s="25" t="s">
        <v>51</v>
      </c>
      <c r="D36" s="30">
        <v>1</v>
      </c>
      <c r="E36" s="30">
        <v>21</v>
      </c>
      <c r="F36" s="30">
        <v>1.7</v>
      </c>
      <c r="G36" s="30">
        <v>21203</v>
      </c>
      <c r="H36" s="30">
        <v>232666</v>
      </c>
      <c r="I36" s="30">
        <v>10</v>
      </c>
      <c r="J36" s="30">
        <v>68</v>
      </c>
      <c r="K36" s="30">
        <v>4.43</v>
      </c>
      <c r="L36" s="30">
        <v>25367</v>
      </c>
      <c r="M36" s="30">
        <v>88</v>
      </c>
      <c r="N36" s="30">
        <v>48</v>
      </c>
      <c r="O36" s="30">
        <v>497</v>
      </c>
      <c r="P36" s="30">
        <v>16.899999999999999</v>
      </c>
      <c r="Q36" s="30">
        <v>10</v>
      </c>
      <c r="R36" s="30">
        <v>86</v>
      </c>
      <c r="S36" s="30">
        <v>1.5</v>
      </c>
      <c r="T36" s="30">
        <v>56</v>
      </c>
      <c r="U36" s="30">
        <v>81.2</v>
      </c>
      <c r="V36" s="30">
        <v>48</v>
      </c>
      <c r="W36" s="30">
        <v>5.4</v>
      </c>
      <c r="X36" s="30">
        <v>73.400000000000006</v>
      </c>
      <c r="Y36" s="30">
        <v>1</v>
      </c>
      <c r="Z36" s="30">
        <v>8.27</v>
      </c>
      <c r="AA36" s="30" t="s">
        <v>53</v>
      </c>
    </row>
    <row r="37" spans="1:27" ht="13.5" customHeight="1" x14ac:dyDescent="0.25">
      <c r="A37" s="27" t="s">
        <v>81</v>
      </c>
      <c r="B37" s="28"/>
      <c r="C37" s="25" t="s">
        <v>51</v>
      </c>
      <c r="D37" s="29">
        <v>1.2</v>
      </c>
      <c r="E37" s="29">
        <v>23</v>
      </c>
      <c r="F37" s="29">
        <v>1.1000000000000001</v>
      </c>
      <c r="G37" s="29">
        <v>20474</v>
      </c>
      <c r="H37" s="29" t="s">
        <v>53</v>
      </c>
      <c r="I37" s="29">
        <v>9.9</v>
      </c>
      <c r="J37" s="29">
        <v>66</v>
      </c>
      <c r="K37" s="29">
        <v>4.78</v>
      </c>
      <c r="L37" s="29">
        <v>24328</v>
      </c>
      <c r="M37" s="29">
        <v>91</v>
      </c>
      <c r="N37" s="29">
        <v>91</v>
      </c>
      <c r="O37" s="29">
        <v>463</v>
      </c>
      <c r="P37" s="29">
        <v>15.8</v>
      </c>
      <c r="Q37" s="29">
        <v>21</v>
      </c>
      <c r="R37" s="29">
        <v>85</v>
      </c>
      <c r="S37" s="29">
        <v>3</v>
      </c>
      <c r="T37" s="29">
        <v>60</v>
      </c>
      <c r="U37" s="29">
        <v>77.3</v>
      </c>
      <c r="V37" s="29">
        <v>66</v>
      </c>
      <c r="W37" s="29">
        <v>6.2</v>
      </c>
      <c r="X37" s="29">
        <v>63.5</v>
      </c>
      <c r="Y37" s="29">
        <v>0.8</v>
      </c>
      <c r="Z37" s="29">
        <v>4.1399999999999997</v>
      </c>
      <c r="AA37" s="29" t="s">
        <v>53</v>
      </c>
    </row>
    <row r="38" spans="1:27" ht="13.5" customHeight="1" x14ac:dyDescent="0.25">
      <c r="A38" s="27" t="s">
        <v>82</v>
      </c>
      <c r="B38" s="28"/>
      <c r="C38" s="25" t="s">
        <v>51</v>
      </c>
      <c r="D38" s="30">
        <v>0.4</v>
      </c>
      <c r="E38" s="30">
        <v>18</v>
      </c>
      <c r="F38" s="30">
        <v>1.5</v>
      </c>
      <c r="G38" s="30">
        <v>20820</v>
      </c>
      <c r="H38" s="30">
        <v>203044</v>
      </c>
      <c r="I38" s="30">
        <v>5.8</v>
      </c>
      <c r="J38" s="30">
        <v>69</v>
      </c>
      <c r="K38" s="30">
        <v>3.17</v>
      </c>
      <c r="L38" s="30">
        <v>34933</v>
      </c>
      <c r="M38" s="30">
        <v>92</v>
      </c>
      <c r="N38" s="30">
        <v>88</v>
      </c>
      <c r="O38" s="30">
        <v>509</v>
      </c>
      <c r="P38" s="30">
        <v>18.3</v>
      </c>
      <c r="Q38" s="30">
        <v>16</v>
      </c>
      <c r="R38" s="30">
        <v>90</v>
      </c>
      <c r="S38" s="30">
        <v>2.5</v>
      </c>
      <c r="T38" s="30">
        <v>53</v>
      </c>
      <c r="U38" s="30">
        <v>81.3</v>
      </c>
      <c r="V38" s="30">
        <v>64</v>
      </c>
      <c r="W38" s="30">
        <v>5.9</v>
      </c>
      <c r="X38" s="30">
        <v>86.1</v>
      </c>
      <c r="Y38" s="30">
        <v>0.6</v>
      </c>
      <c r="Z38" s="30">
        <v>4.3899999999999997</v>
      </c>
      <c r="AA38" s="30">
        <v>14.75</v>
      </c>
    </row>
    <row r="39" spans="1:27" ht="13.5" customHeight="1" x14ac:dyDescent="0.25">
      <c r="A39" s="27" t="s">
        <v>83</v>
      </c>
      <c r="B39" s="28"/>
      <c r="C39" s="25" t="s">
        <v>51</v>
      </c>
      <c r="D39" s="29">
        <v>0.1</v>
      </c>
      <c r="E39" s="29">
        <v>21</v>
      </c>
      <c r="F39" s="29">
        <v>1.9</v>
      </c>
      <c r="G39" s="29">
        <v>23999</v>
      </c>
      <c r="H39" s="29">
        <v>373548</v>
      </c>
      <c r="I39" s="29">
        <v>23.1</v>
      </c>
      <c r="J39" s="29">
        <v>62</v>
      </c>
      <c r="K39" s="29">
        <v>7.66</v>
      </c>
      <c r="L39" s="29">
        <v>38507</v>
      </c>
      <c r="M39" s="29">
        <v>93</v>
      </c>
      <c r="N39" s="29">
        <v>59</v>
      </c>
      <c r="O39" s="29">
        <v>491</v>
      </c>
      <c r="P39" s="29">
        <v>17.899999999999999</v>
      </c>
      <c r="Q39" s="29">
        <v>11</v>
      </c>
      <c r="R39" s="29">
        <v>72</v>
      </c>
      <c r="S39" s="29">
        <v>1.8</v>
      </c>
      <c r="T39" s="29">
        <v>70</v>
      </c>
      <c r="U39" s="29">
        <v>83.4</v>
      </c>
      <c r="V39" s="29">
        <v>72</v>
      </c>
      <c r="W39" s="29">
        <v>6.3</v>
      </c>
      <c r="X39" s="29">
        <v>82.1</v>
      </c>
      <c r="Y39" s="29">
        <v>0.6</v>
      </c>
      <c r="Z39" s="29">
        <v>4.01</v>
      </c>
      <c r="AA39" s="29">
        <v>15.93</v>
      </c>
    </row>
    <row r="40" spans="1:27" ht="13.5" customHeight="1" x14ac:dyDescent="0.25">
      <c r="A40" s="27" t="s">
        <v>84</v>
      </c>
      <c r="B40" s="28"/>
      <c r="C40" s="25" t="s">
        <v>51</v>
      </c>
      <c r="D40" s="30">
        <v>0</v>
      </c>
      <c r="E40" s="30">
        <v>19</v>
      </c>
      <c r="F40" s="30">
        <v>1.7</v>
      </c>
      <c r="G40" s="30">
        <v>31287</v>
      </c>
      <c r="H40" s="30" t="s">
        <v>53</v>
      </c>
      <c r="I40" s="30">
        <v>3.2</v>
      </c>
      <c r="J40" s="30">
        <v>77</v>
      </c>
      <c r="K40" s="30">
        <v>1.1200000000000001</v>
      </c>
      <c r="L40" s="30">
        <v>42393</v>
      </c>
      <c r="M40" s="30">
        <v>91</v>
      </c>
      <c r="N40" s="30">
        <v>83</v>
      </c>
      <c r="O40" s="30">
        <v>496</v>
      </c>
      <c r="P40" s="30">
        <v>19.3</v>
      </c>
      <c r="Q40" s="30">
        <v>6</v>
      </c>
      <c r="R40" s="30">
        <v>96</v>
      </c>
      <c r="S40" s="30">
        <v>2</v>
      </c>
      <c r="T40" s="30">
        <v>86</v>
      </c>
      <c r="U40" s="30">
        <v>82.4</v>
      </c>
      <c r="V40" s="30">
        <v>75</v>
      </c>
      <c r="W40" s="30">
        <v>7.3</v>
      </c>
      <c r="X40" s="30">
        <v>75.599999999999994</v>
      </c>
      <c r="Y40" s="30">
        <v>0.9</v>
      </c>
      <c r="Z40" s="30">
        <v>1.07</v>
      </c>
      <c r="AA40" s="30">
        <v>15.18</v>
      </c>
    </row>
    <row r="41" spans="1:27" ht="13.5" customHeight="1" x14ac:dyDescent="0.25">
      <c r="A41" s="27" t="s">
        <v>85</v>
      </c>
      <c r="B41" s="28"/>
      <c r="C41" s="25" t="s">
        <v>51</v>
      </c>
      <c r="D41" s="29">
        <v>0.1</v>
      </c>
      <c r="E41" s="29">
        <v>22</v>
      </c>
      <c r="F41" s="29">
        <v>1.9</v>
      </c>
      <c r="G41" s="29">
        <v>37466</v>
      </c>
      <c r="H41" s="29" t="s">
        <v>53</v>
      </c>
      <c r="I41" s="29" t="s">
        <v>53</v>
      </c>
      <c r="J41" s="29">
        <v>80</v>
      </c>
      <c r="K41" s="29">
        <v>1.82</v>
      </c>
      <c r="L41" s="29">
        <v>62283</v>
      </c>
      <c r="M41" s="29">
        <v>93</v>
      </c>
      <c r="N41" s="29">
        <v>88</v>
      </c>
      <c r="O41" s="29">
        <v>506</v>
      </c>
      <c r="P41" s="29">
        <v>17.5</v>
      </c>
      <c r="Q41" s="29">
        <v>15</v>
      </c>
      <c r="R41" s="29">
        <v>95</v>
      </c>
      <c r="S41" s="29">
        <v>2.2999999999999998</v>
      </c>
      <c r="T41" s="29">
        <v>49</v>
      </c>
      <c r="U41" s="29">
        <v>83.7</v>
      </c>
      <c r="V41" s="29">
        <v>78</v>
      </c>
      <c r="W41" s="29">
        <v>7.5</v>
      </c>
      <c r="X41" s="29">
        <v>85.3</v>
      </c>
      <c r="Y41" s="29">
        <v>0.6</v>
      </c>
      <c r="Z41" s="29">
        <v>0.37</v>
      </c>
      <c r="AA41" s="29" t="s">
        <v>53</v>
      </c>
    </row>
    <row r="42" spans="1:27" ht="13.5" customHeight="1" x14ac:dyDescent="0.25">
      <c r="A42" s="27" t="s">
        <v>86</v>
      </c>
      <c r="B42" s="28"/>
      <c r="C42" s="25" t="s">
        <v>51</v>
      </c>
      <c r="D42" s="30">
        <v>8</v>
      </c>
      <c r="E42" s="30">
        <v>20</v>
      </c>
      <c r="F42" s="30">
        <v>1</v>
      </c>
      <c r="G42" s="30" t="s">
        <v>53</v>
      </c>
      <c r="H42" s="30" t="s">
        <v>53</v>
      </c>
      <c r="I42" s="30">
        <v>12.5</v>
      </c>
      <c r="J42" s="30">
        <v>52</v>
      </c>
      <c r="K42" s="30">
        <v>2.39</v>
      </c>
      <c r="L42" s="30" t="s">
        <v>53</v>
      </c>
      <c r="M42" s="30">
        <v>86</v>
      </c>
      <c r="N42" s="30">
        <v>39</v>
      </c>
      <c r="O42" s="30">
        <v>425</v>
      </c>
      <c r="P42" s="30">
        <v>18.3</v>
      </c>
      <c r="Q42" s="30">
        <v>20</v>
      </c>
      <c r="R42" s="30">
        <v>65</v>
      </c>
      <c r="S42" s="30">
        <v>1.5</v>
      </c>
      <c r="T42" s="30">
        <v>86</v>
      </c>
      <c r="U42" s="30">
        <v>78</v>
      </c>
      <c r="V42" s="30">
        <v>69</v>
      </c>
      <c r="W42" s="30">
        <v>5.5</v>
      </c>
      <c r="X42" s="30">
        <v>59.8</v>
      </c>
      <c r="Y42" s="30">
        <v>1.4</v>
      </c>
      <c r="Z42" s="30">
        <v>32.64</v>
      </c>
      <c r="AA42" s="30">
        <v>14.79</v>
      </c>
    </row>
    <row r="43" spans="1:27" ht="13.5" customHeight="1" x14ac:dyDescent="0.25">
      <c r="A43" s="27" t="s">
        <v>87</v>
      </c>
      <c r="B43" s="28"/>
      <c r="C43" s="25" t="s">
        <v>51</v>
      </c>
      <c r="D43" s="29">
        <v>0.3</v>
      </c>
      <c r="E43" s="29">
        <v>26</v>
      </c>
      <c r="F43" s="29">
        <v>1.9</v>
      </c>
      <c r="G43" s="29">
        <v>28715</v>
      </c>
      <c r="H43" s="29">
        <v>548392</v>
      </c>
      <c r="I43" s="29">
        <v>4.5</v>
      </c>
      <c r="J43" s="29">
        <v>75</v>
      </c>
      <c r="K43" s="29">
        <v>1.1299999999999999</v>
      </c>
      <c r="L43" s="29">
        <v>43732</v>
      </c>
      <c r="M43" s="29">
        <v>94</v>
      </c>
      <c r="N43" s="29">
        <v>81</v>
      </c>
      <c r="O43" s="29">
        <v>500</v>
      </c>
      <c r="P43" s="29">
        <v>17.5</v>
      </c>
      <c r="Q43" s="29">
        <v>11</v>
      </c>
      <c r="R43" s="29">
        <v>84</v>
      </c>
      <c r="S43" s="29">
        <v>3.1</v>
      </c>
      <c r="T43" s="29">
        <v>69</v>
      </c>
      <c r="U43" s="29">
        <v>81.2</v>
      </c>
      <c r="V43" s="29">
        <v>69</v>
      </c>
      <c r="W43" s="29">
        <v>6.8</v>
      </c>
      <c r="X43" s="29">
        <v>77.7</v>
      </c>
      <c r="Y43" s="29">
        <v>0.2</v>
      </c>
      <c r="Z43" s="29">
        <v>12.15</v>
      </c>
      <c r="AA43" s="29">
        <v>14.92</v>
      </c>
    </row>
    <row r="44" spans="1:27" ht="13.5" customHeight="1" x14ac:dyDescent="0.25">
      <c r="A44" s="33" t="s">
        <v>88</v>
      </c>
      <c r="B44" s="34"/>
      <c r="C44" s="25" t="s">
        <v>51</v>
      </c>
      <c r="D44" s="30">
        <v>0.1</v>
      </c>
      <c r="E44" s="30">
        <v>19</v>
      </c>
      <c r="F44" s="30">
        <v>2.4</v>
      </c>
      <c r="G44" s="30">
        <v>45284</v>
      </c>
      <c r="H44" s="30">
        <v>632100</v>
      </c>
      <c r="I44" s="30">
        <v>7.7</v>
      </c>
      <c r="J44" s="30">
        <v>70</v>
      </c>
      <c r="K44" s="30">
        <v>0.66</v>
      </c>
      <c r="L44" s="30">
        <v>60558</v>
      </c>
      <c r="M44" s="30">
        <v>91</v>
      </c>
      <c r="N44" s="30">
        <v>91</v>
      </c>
      <c r="O44" s="30">
        <v>488</v>
      </c>
      <c r="P44" s="30">
        <v>17.2</v>
      </c>
      <c r="Q44" s="30">
        <v>10</v>
      </c>
      <c r="R44" s="30">
        <v>83</v>
      </c>
      <c r="S44" s="30">
        <v>3.1</v>
      </c>
      <c r="T44" s="30">
        <v>65</v>
      </c>
      <c r="U44" s="30">
        <v>78.599999999999994</v>
      </c>
      <c r="V44" s="30">
        <v>88</v>
      </c>
      <c r="W44" s="30">
        <v>6.9</v>
      </c>
      <c r="X44" s="30">
        <v>73.900000000000006</v>
      </c>
      <c r="Y44" s="30">
        <v>5.5</v>
      </c>
      <c r="Z44" s="30">
        <v>11.09</v>
      </c>
      <c r="AA44" s="30">
        <v>14.44</v>
      </c>
    </row>
    <row r="45" spans="1:27" ht="13.5" customHeight="1" x14ac:dyDescent="0.25">
      <c r="A45" s="27" t="s">
        <v>89</v>
      </c>
      <c r="B45" s="28"/>
      <c r="C45" s="25" t="s">
        <v>51</v>
      </c>
      <c r="D45" s="29">
        <v>4.4000000000000004</v>
      </c>
      <c r="E45" s="29">
        <v>20</v>
      </c>
      <c r="F45" s="29">
        <v>1.8</v>
      </c>
      <c r="G45" s="29">
        <v>33604</v>
      </c>
      <c r="H45" s="29">
        <v>409880</v>
      </c>
      <c r="I45" s="29">
        <v>7</v>
      </c>
      <c r="J45" s="29">
        <v>68</v>
      </c>
      <c r="K45" s="29">
        <v>1.78</v>
      </c>
      <c r="L45" s="29">
        <v>43241</v>
      </c>
      <c r="M45" s="29">
        <v>89</v>
      </c>
      <c r="N45" s="29">
        <v>78</v>
      </c>
      <c r="O45" s="29">
        <v>486</v>
      </c>
      <c r="P45" s="29">
        <v>17.2</v>
      </c>
      <c r="Q45" s="29">
        <v>14</v>
      </c>
      <c r="R45" s="29">
        <v>81</v>
      </c>
      <c r="S45" s="29">
        <v>2.4</v>
      </c>
      <c r="T45" s="29">
        <v>68</v>
      </c>
      <c r="U45" s="29">
        <v>80.2</v>
      </c>
      <c r="V45" s="29">
        <v>69</v>
      </c>
      <c r="W45" s="29">
        <v>6.5</v>
      </c>
      <c r="X45" s="29">
        <v>68.400000000000006</v>
      </c>
      <c r="Y45" s="29">
        <v>3.7</v>
      </c>
      <c r="Z45" s="29">
        <v>11.01</v>
      </c>
      <c r="AA45" s="29">
        <v>14.98</v>
      </c>
    </row>
    <row r="46" spans="1:27" ht="13.5" customHeight="1" x14ac:dyDescent="0.25">
      <c r="A46" s="35" t="s">
        <v>90</v>
      </c>
      <c r="B46" s="26" t="s">
        <v>91</v>
      </c>
      <c r="C46" s="25" t="s">
        <v>51</v>
      </c>
      <c r="D46" s="30">
        <v>6.7</v>
      </c>
      <c r="E46" s="30" t="s">
        <v>53</v>
      </c>
      <c r="F46" s="30" t="s">
        <v>53</v>
      </c>
      <c r="G46" s="30" t="s">
        <v>53</v>
      </c>
      <c r="H46" s="30" t="s">
        <v>53</v>
      </c>
      <c r="I46" s="30" t="s">
        <v>53</v>
      </c>
      <c r="J46" s="30">
        <v>61</v>
      </c>
      <c r="K46" s="30" t="s">
        <v>53</v>
      </c>
      <c r="L46" s="30" t="s">
        <v>53</v>
      </c>
      <c r="M46" s="30">
        <v>90</v>
      </c>
      <c r="N46" s="30">
        <v>49</v>
      </c>
      <c r="O46" s="30">
        <v>395</v>
      </c>
      <c r="P46" s="30">
        <v>16.2</v>
      </c>
      <c r="Q46" s="30">
        <v>10</v>
      </c>
      <c r="R46" s="30">
        <v>73</v>
      </c>
      <c r="S46" s="30">
        <v>2.2000000000000002</v>
      </c>
      <c r="T46" s="30">
        <v>79</v>
      </c>
      <c r="U46" s="30">
        <v>74.8</v>
      </c>
      <c r="V46" s="30" t="s">
        <v>53</v>
      </c>
      <c r="W46" s="30">
        <v>6.4</v>
      </c>
      <c r="X46" s="30">
        <v>35.6</v>
      </c>
      <c r="Y46" s="30">
        <v>26.7</v>
      </c>
      <c r="Z46" s="30">
        <v>7.13</v>
      </c>
      <c r="AA46" s="30" t="s">
        <v>53</v>
      </c>
    </row>
    <row r="47" spans="1:27" ht="13.5" customHeight="1" x14ac:dyDescent="0.25">
      <c r="A47" s="37"/>
      <c r="B47" s="26" t="s">
        <v>92</v>
      </c>
      <c r="C47" s="25" t="s">
        <v>51</v>
      </c>
      <c r="D47" s="29">
        <v>23.9</v>
      </c>
      <c r="E47" s="29">
        <v>17</v>
      </c>
      <c r="F47" s="29">
        <v>1.2</v>
      </c>
      <c r="G47" s="29" t="s">
        <v>53</v>
      </c>
      <c r="H47" s="29" t="s">
        <v>53</v>
      </c>
      <c r="I47" s="29" t="s">
        <v>53</v>
      </c>
      <c r="J47" s="29">
        <v>67</v>
      </c>
      <c r="K47" s="29">
        <v>0.79</v>
      </c>
      <c r="L47" s="29" t="s">
        <v>53</v>
      </c>
      <c r="M47" s="29">
        <v>89</v>
      </c>
      <c r="N47" s="29">
        <v>54</v>
      </c>
      <c r="O47" s="29">
        <v>410</v>
      </c>
      <c r="P47" s="29">
        <v>14.1</v>
      </c>
      <c r="Q47" s="29">
        <v>10</v>
      </c>
      <c r="R47" s="29">
        <v>75</v>
      </c>
      <c r="S47" s="29">
        <v>1.4</v>
      </c>
      <c r="T47" s="29">
        <v>53</v>
      </c>
      <c r="U47" s="29">
        <v>76.2</v>
      </c>
      <c r="V47" s="29" t="s">
        <v>53</v>
      </c>
      <c r="W47" s="29">
        <v>6.3</v>
      </c>
      <c r="X47" s="29">
        <v>44.4</v>
      </c>
      <c r="Y47" s="29">
        <v>24.5</v>
      </c>
      <c r="Z47" s="29">
        <v>26.56</v>
      </c>
      <c r="AA47" s="29" t="s">
        <v>53</v>
      </c>
    </row>
    <row r="48" spans="1:27" ht="13.5" customHeight="1" x14ac:dyDescent="0.25">
      <c r="A48" s="37"/>
      <c r="B48" s="26" t="s">
        <v>93</v>
      </c>
      <c r="C48" s="25" t="s">
        <v>51</v>
      </c>
      <c r="D48" s="30">
        <v>14.8</v>
      </c>
      <c r="E48" s="30">
        <v>18</v>
      </c>
      <c r="F48" s="30">
        <v>0.9</v>
      </c>
      <c r="G48" s="30" t="s">
        <v>53</v>
      </c>
      <c r="H48" s="30" t="s">
        <v>53</v>
      </c>
      <c r="I48" s="30" t="s">
        <v>53</v>
      </c>
      <c r="J48" s="30">
        <v>70</v>
      </c>
      <c r="K48" s="30">
        <v>1.59</v>
      </c>
      <c r="L48" s="30" t="s">
        <v>53</v>
      </c>
      <c r="M48" s="30">
        <v>89</v>
      </c>
      <c r="N48" s="30">
        <v>94</v>
      </c>
      <c r="O48" s="30">
        <v>492</v>
      </c>
      <c r="P48" s="30">
        <v>16.2</v>
      </c>
      <c r="Q48" s="30">
        <v>15</v>
      </c>
      <c r="R48" s="30">
        <v>55</v>
      </c>
      <c r="S48" s="30" t="s">
        <v>53</v>
      </c>
      <c r="T48" s="30">
        <v>68</v>
      </c>
      <c r="U48" s="30">
        <v>71.8</v>
      </c>
      <c r="V48" s="30">
        <v>43</v>
      </c>
      <c r="W48" s="30">
        <v>5.8</v>
      </c>
      <c r="X48" s="30">
        <v>52.8</v>
      </c>
      <c r="Y48" s="30">
        <v>9.6</v>
      </c>
      <c r="Z48" s="30">
        <v>0.14000000000000001</v>
      </c>
      <c r="AA48" s="30" t="s">
        <v>53</v>
      </c>
    </row>
    <row r="49" spans="1:27" ht="13.5" customHeight="1" x14ac:dyDescent="0.25">
      <c r="A49" s="36"/>
      <c r="B49" s="26" t="s">
        <v>94</v>
      </c>
      <c r="C49" s="25" t="s">
        <v>51</v>
      </c>
      <c r="D49" s="29">
        <v>37</v>
      </c>
      <c r="E49" s="29">
        <v>18</v>
      </c>
      <c r="F49" s="29" t="s">
        <v>53</v>
      </c>
      <c r="G49" s="29" t="s">
        <v>53</v>
      </c>
      <c r="H49" s="29" t="s">
        <v>53</v>
      </c>
      <c r="I49" s="29" t="s">
        <v>53</v>
      </c>
      <c r="J49" s="29">
        <v>43</v>
      </c>
      <c r="K49" s="29">
        <v>16.46</v>
      </c>
      <c r="L49" s="29" t="s">
        <v>53</v>
      </c>
      <c r="M49" s="29">
        <v>88</v>
      </c>
      <c r="N49" s="29">
        <v>73</v>
      </c>
      <c r="O49" s="29" t="s">
        <v>53</v>
      </c>
      <c r="P49" s="29" t="s">
        <v>53</v>
      </c>
      <c r="Q49" s="29">
        <v>22</v>
      </c>
      <c r="R49" s="29">
        <v>67</v>
      </c>
      <c r="S49" s="29" t="s">
        <v>53</v>
      </c>
      <c r="T49" s="29">
        <v>73</v>
      </c>
      <c r="U49" s="29">
        <v>57.5</v>
      </c>
      <c r="V49" s="29" t="s">
        <v>53</v>
      </c>
      <c r="W49" s="29">
        <v>4.7</v>
      </c>
      <c r="X49" s="29">
        <v>36.1</v>
      </c>
      <c r="Y49" s="29">
        <v>13.7</v>
      </c>
      <c r="Z49" s="29">
        <v>18.12</v>
      </c>
      <c r="AA49" s="29">
        <v>14.92</v>
      </c>
    </row>
    <row r="50" spans="1:27" x14ac:dyDescent="0.2">
      <c r="A50" s="38" t="s">
        <v>95</v>
      </c>
    </row>
    <row r="52" spans="1:27" x14ac:dyDescent="0.2">
      <c r="B52" s="39" t="s">
        <v>96</v>
      </c>
      <c r="D52">
        <f t="shared" ref="D52:AA52" si="0">MIN(D9:D49)</f>
        <v>0</v>
      </c>
      <c r="E52">
        <f t="shared" si="0"/>
        <v>15</v>
      </c>
      <c r="F52">
        <f t="shared" si="0"/>
        <v>0.9</v>
      </c>
      <c r="G52">
        <f t="shared" si="0"/>
        <v>16275</v>
      </c>
      <c r="H52">
        <f t="shared" si="0"/>
        <v>70160</v>
      </c>
      <c r="I52">
        <f t="shared" si="0"/>
        <v>0.7</v>
      </c>
      <c r="J52">
        <f t="shared" si="0"/>
        <v>43</v>
      </c>
      <c r="K52">
        <f t="shared" si="0"/>
        <v>0.05</v>
      </c>
      <c r="L52">
        <f t="shared" si="0"/>
        <v>15314</v>
      </c>
      <c r="M52">
        <f t="shared" si="0"/>
        <v>78</v>
      </c>
      <c r="N52">
        <f t="shared" si="0"/>
        <v>38</v>
      </c>
      <c r="O52">
        <f t="shared" si="0"/>
        <v>395</v>
      </c>
      <c r="P52">
        <f t="shared" si="0"/>
        <v>14.1</v>
      </c>
      <c r="Q52">
        <f t="shared" si="0"/>
        <v>3</v>
      </c>
      <c r="R52">
        <f t="shared" si="0"/>
        <v>55</v>
      </c>
      <c r="S52">
        <f t="shared" si="0"/>
        <v>1.2</v>
      </c>
      <c r="T52">
        <f t="shared" si="0"/>
        <v>47</v>
      </c>
      <c r="U52">
        <f t="shared" si="0"/>
        <v>57.5</v>
      </c>
      <c r="V52">
        <f t="shared" si="0"/>
        <v>33</v>
      </c>
      <c r="W52">
        <f t="shared" si="0"/>
        <v>4.7</v>
      </c>
      <c r="X52">
        <f t="shared" si="0"/>
        <v>35.6</v>
      </c>
      <c r="Y52">
        <f t="shared" si="0"/>
        <v>0.2</v>
      </c>
      <c r="Z52">
        <f t="shared" si="0"/>
        <v>0.14000000000000001</v>
      </c>
      <c r="AA52">
        <f t="shared" si="0"/>
        <v>13.83</v>
      </c>
    </row>
    <row r="53" spans="1:27" x14ac:dyDescent="0.2">
      <c r="B53" s="39" t="s">
        <v>97</v>
      </c>
      <c r="D53">
        <f t="shared" ref="D53:AA53" si="1">MAX(D9:D49)</f>
        <v>37</v>
      </c>
      <c r="E53">
        <f t="shared" si="1"/>
        <v>26</v>
      </c>
      <c r="F53">
        <f t="shared" si="1"/>
        <v>2.6</v>
      </c>
      <c r="G53">
        <f t="shared" si="1"/>
        <v>45284</v>
      </c>
      <c r="H53">
        <f t="shared" si="1"/>
        <v>769053</v>
      </c>
      <c r="I53">
        <f t="shared" si="1"/>
        <v>29.8</v>
      </c>
      <c r="J53">
        <f t="shared" si="1"/>
        <v>86</v>
      </c>
      <c r="K53">
        <f t="shared" si="1"/>
        <v>16.46</v>
      </c>
      <c r="L53">
        <f t="shared" si="1"/>
        <v>63062</v>
      </c>
      <c r="M53">
        <f t="shared" si="1"/>
        <v>98</v>
      </c>
      <c r="N53">
        <f t="shared" si="1"/>
        <v>94</v>
      </c>
      <c r="O53">
        <f t="shared" si="1"/>
        <v>529</v>
      </c>
      <c r="P53">
        <f t="shared" si="1"/>
        <v>21</v>
      </c>
      <c r="Q53">
        <f t="shared" si="1"/>
        <v>28</v>
      </c>
      <c r="R53">
        <f t="shared" si="1"/>
        <v>99</v>
      </c>
      <c r="S53">
        <f t="shared" si="1"/>
        <v>3.2</v>
      </c>
      <c r="T53">
        <f t="shared" si="1"/>
        <v>91</v>
      </c>
      <c r="U53">
        <f t="shared" si="1"/>
        <v>84.1</v>
      </c>
      <c r="V53">
        <f t="shared" si="1"/>
        <v>88</v>
      </c>
      <c r="W53">
        <f t="shared" si="1"/>
        <v>7.6</v>
      </c>
      <c r="X53">
        <f t="shared" si="1"/>
        <v>90.1</v>
      </c>
      <c r="Y53">
        <f t="shared" si="1"/>
        <v>26.7</v>
      </c>
      <c r="Z53">
        <f t="shared" si="1"/>
        <v>32.64</v>
      </c>
      <c r="AA53">
        <f t="shared" si="1"/>
        <v>16.47</v>
      </c>
    </row>
    <row r="54" spans="1:27" x14ac:dyDescent="0.2">
      <c r="B54" s="39" t="s">
        <v>98</v>
      </c>
      <c r="D54">
        <f t="shared" ref="D54:AA54" si="2">_xlfn.STDEV.P(D9:D49)</f>
        <v>8.2237023157695432</v>
      </c>
      <c r="E54">
        <f t="shared" si="2"/>
        <v>2.4650082382676031</v>
      </c>
      <c r="F54">
        <f t="shared" si="2"/>
        <v>0.42078939139593008</v>
      </c>
      <c r="G54">
        <f t="shared" si="2"/>
        <v>6894.9982631534358</v>
      </c>
      <c r="H54">
        <f t="shared" si="2"/>
        <v>161195.16437569045</v>
      </c>
      <c r="I54">
        <f t="shared" si="2"/>
        <v>5.7413090630783383</v>
      </c>
      <c r="J54">
        <f t="shared" si="2"/>
        <v>7.7745600172758884</v>
      </c>
      <c r="K54">
        <f t="shared" si="2"/>
        <v>3.4882046570013037</v>
      </c>
      <c r="L54">
        <f t="shared" si="2"/>
        <v>12751.42387534684</v>
      </c>
      <c r="M54">
        <f t="shared" si="2"/>
        <v>4.2010734867892898</v>
      </c>
      <c r="N54">
        <f t="shared" si="2"/>
        <v>14.748707570495796</v>
      </c>
      <c r="O54">
        <f t="shared" si="2"/>
        <v>30.987406716277501</v>
      </c>
      <c r="P54">
        <f t="shared" si="2"/>
        <v>1.3748727213818741</v>
      </c>
      <c r="Q54">
        <f t="shared" si="2"/>
        <v>5.6292344759520256</v>
      </c>
      <c r="R54">
        <f t="shared" si="2"/>
        <v>10.287595552346598</v>
      </c>
      <c r="S54">
        <f t="shared" si="2"/>
        <v>0.56356617855123003</v>
      </c>
      <c r="T54">
        <f t="shared" si="2"/>
        <v>11.912480770031539</v>
      </c>
      <c r="U54">
        <f t="shared" si="2"/>
        <v>4.5602999369092663</v>
      </c>
      <c r="V54">
        <f t="shared" si="2"/>
        <v>13.906021135562634</v>
      </c>
      <c r="W54">
        <f t="shared" si="2"/>
        <v>0.7337208069058645</v>
      </c>
      <c r="X54">
        <f t="shared" si="2"/>
        <v>13.677275038134098</v>
      </c>
      <c r="Y54">
        <f t="shared" si="2"/>
        <v>6.1777237933645859</v>
      </c>
      <c r="Z54">
        <f t="shared" si="2"/>
        <v>7.6831799263330822</v>
      </c>
      <c r="AA54">
        <f t="shared" si="2"/>
        <v>0.65303971515154957</v>
      </c>
    </row>
    <row r="55" spans="1:27" x14ac:dyDescent="0.2">
      <c r="B55" s="39" t="s">
        <v>99</v>
      </c>
      <c r="D55">
        <f t="shared" ref="D55:AA55" si="3">AVERAGE(D9:D49)</f>
        <v>5.0578947368421048</v>
      </c>
      <c r="E55">
        <f t="shared" si="3"/>
        <v>20.641025641025642</v>
      </c>
      <c r="F55">
        <f t="shared" si="3"/>
        <v>1.6368421052631579</v>
      </c>
      <c r="G55">
        <f t="shared" si="3"/>
        <v>28000.533333333333</v>
      </c>
      <c r="H55">
        <f t="shared" si="3"/>
        <v>294069.46428571426</v>
      </c>
      <c r="I55">
        <f t="shared" si="3"/>
        <v>6.8176470588235292</v>
      </c>
      <c r="J55">
        <f t="shared" si="3"/>
        <v>68.463414634146346</v>
      </c>
      <c r="K55">
        <f t="shared" si="3"/>
        <v>2.8097435897435892</v>
      </c>
      <c r="L55">
        <f t="shared" si="3"/>
        <v>39912.611111111109</v>
      </c>
      <c r="M55">
        <f t="shared" si="3"/>
        <v>90.097560975609753</v>
      </c>
      <c r="N55">
        <f t="shared" si="3"/>
        <v>77.775000000000006</v>
      </c>
      <c r="O55">
        <f t="shared" si="3"/>
        <v>486.92500000000001</v>
      </c>
      <c r="P55">
        <f t="shared" si="3"/>
        <v>17.535000000000004</v>
      </c>
      <c r="Q55">
        <f t="shared" si="3"/>
        <v>13.341463414634147</v>
      </c>
      <c r="R55">
        <f t="shared" si="3"/>
        <v>82.341463414634148</v>
      </c>
      <c r="S55">
        <f t="shared" si="3"/>
        <v>2.166666666666667</v>
      </c>
      <c r="T55">
        <f t="shared" si="3"/>
        <v>69.536585365853654</v>
      </c>
      <c r="U55">
        <f t="shared" si="3"/>
        <v>79.597560975609738</v>
      </c>
      <c r="V55">
        <f t="shared" si="3"/>
        <v>66.868421052631575</v>
      </c>
      <c r="W55">
        <f t="shared" si="3"/>
        <v>6.5341463414634164</v>
      </c>
      <c r="X55">
        <f t="shared" si="3"/>
        <v>68.253658536585363</v>
      </c>
      <c r="Y55">
        <f t="shared" si="3"/>
        <v>3.4365853658536585</v>
      </c>
      <c r="Z55">
        <f t="shared" si="3"/>
        <v>8.0297435897435889</v>
      </c>
      <c r="AA55">
        <f t="shared" si="3"/>
        <v>15.080000000000004</v>
      </c>
    </row>
    <row r="57" spans="1:27" x14ac:dyDescent="0.2">
      <c r="D57" s="40" t="s">
        <v>100</v>
      </c>
      <c r="E57" s="40" t="s">
        <v>70</v>
      </c>
      <c r="F57" s="40" t="s">
        <v>77</v>
      </c>
      <c r="G57" s="40" t="s">
        <v>78</v>
      </c>
      <c r="H57" s="40" t="s">
        <v>66</v>
      </c>
    </row>
    <row r="58" spans="1:27" ht="52.5" customHeight="1" x14ac:dyDescent="0.2">
      <c r="B58" s="39" t="s">
        <v>101</v>
      </c>
      <c r="D58">
        <f>(0.25*(G44-G55)/G54)+(0.25*(L44-L55)/L54)+(0.25*(M44-M55)/M54)+(0.25*(V44-V55)/V54)</f>
        <v>1.4650358574140994</v>
      </c>
      <c r="E58">
        <f>(0.25*(G26-G55)/G54)+(0.25*(L26-L55)/L54)+(0.25*(M26-M55)/M54)+(0.25*(V26-V55)/V54)</f>
        <v>-0.53645551397246249</v>
      </c>
      <c r="F58" t="e">
        <f>(0.25*(G33-G55)/G54)+(0.25*(L33-L55)/L54)+(0.25*(M33-M55)/M54)+(0.25*(V33-V55)/V54)</f>
        <v>#VALUE!</v>
      </c>
      <c r="G58">
        <f>(0.25*(G34-G55)/G54)+(0.25*(L34-L55)/L54)+(0.25*(M34-M55)/M54)+(0.25*(V34-V55)/V54)</f>
        <v>0.91597933318412794</v>
      </c>
      <c r="H58" t="e">
        <f>(0.25*(G22-G55)/G54)+(0.25*(L22-L55)/L54)+(0.25*(M22-M55)/M54)+(0.25*(V22-V55)/V54)</f>
        <v>#VALUE!</v>
      </c>
    </row>
    <row r="59" spans="1:27" ht="42" customHeight="1" x14ac:dyDescent="0.2">
      <c r="B59" s="39" t="s">
        <v>102</v>
      </c>
      <c r="D59">
        <f>(0.25*(W44-W55)/W54)+(0.25*(Z55-Z44)/Z54)+(0.25*(M44-M55)/M54)+(0.25*(R44-R55)/R54)</f>
        <v>9.4786534128918964E-2</v>
      </c>
      <c r="E59" t="e">
        <f>(0.25*(W26-W55)/W54)+(0.25*(Z55-Z26)/Z54)+(0.25*(M26-M55)/M54)+(0.25*(R26-R55)/R54)</f>
        <v>#VALUE!</v>
      </c>
      <c r="F59">
        <f>(0.25*(W33-W55)/W54)+(0.25*(Z55-Z33)/Z54)+(0.25*(M33-M55)/M54)+(0.25*(R33-R55)/R54)</f>
        <v>0.54362260609207991</v>
      </c>
      <c r="G59">
        <f>(0.25*(W34-W55)/W54)+(0.25*(Z55-Z34)/Z54)+(0.25*(M34-M55)/M54)+(0.25*(R34-R55)/R54)</f>
        <v>1.1418543997325086</v>
      </c>
      <c r="H59">
        <f>(0.25*(W22-W55)/W54)+(0.25*(Z55-Z22)/Z54)+(0.25*(M22-M55)/M54)+(0.25*(R22-R55)/R54)</f>
        <v>0.97542365618680749</v>
      </c>
    </row>
    <row r="60" spans="1:27" ht="42" customHeight="1" x14ac:dyDescent="0.2">
      <c r="B60" s="39" t="s">
        <v>103</v>
      </c>
      <c r="D60">
        <f>(0.25*(O44--O55)/O54)+(0.25*(U44-U55)/U54)+(0.25*(Y55-Y44)/Y54)+(0.25*(I55-I44)/I54)</f>
        <v>7.6888829147216962</v>
      </c>
      <c r="E60">
        <f>(0.25*(O26--O55)/O54)+(0.25*(U26-U55)/U54)+(0.25*(Y55-Y26)/Y54)+(0.25*(I55-I26)/I54)</f>
        <v>8.8099856778775383</v>
      </c>
      <c r="F60">
        <f>(0.25*(O33--O55)/O54)+(0.25*(U33-U55)/U54)+(0.25*(Y55-Y33)/Y54)+(0.25*(I55-I33)/I54)</f>
        <v>8.3046459036806795</v>
      </c>
      <c r="G60" t="e">
        <f>(0.25*(O34--O55)/O54)+(0.25*(U34-U55)/U54)+(0.25*(Y55-Y34)/Y54)+(0.25*(I55-I34)/I54)</f>
        <v>#VALUE!</v>
      </c>
      <c r="H60">
        <f>(0.25*(O22--O55)/O54)+(0.25*(U22-U55)/U54)+(0.25*(Y55-Y22)/Y54)+(0.25*(I55-I22)/I54)</f>
        <v>8.3423943271614398</v>
      </c>
    </row>
  </sheetData>
  <mergeCells count="54">
    <mergeCell ref="A45:B45"/>
    <mergeCell ref="A46:A49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S5:T5"/>
    <mergeCell ref="U5:V5"/>
    <mergeCell ref="X5:Y5"/>
    <mergeCell ref="Z5:AA5"/>
    <mergeCell ref="A7:C7"/>
    <mergeCell ref="A8:B8"/>
    <mergeCell ref="A3:C3"/>
    <mergeCell ref="D3:AA3"/>
    <mergeCell ref="A4:C4"/>
    <mergeCell ref="D4:AA4"/>
    <mergeCell ref="A5:C6"/>
    <mergeCell ref="D5:F5"/>
    <mergeCell ref="G5:H5"/>
    <mergeCell ref="I5:L5"/>
    <mergeCell ref="N5:P5"/>
    <mergeCell ref="Q5:R5"/>
  </mergeCells>
  <hyperlinks>
    <hyperlink ref="A2" r:id="rId1" display="http://stats.oecd.org/OECDStat_Metadata/ShowMetadata.ashx?Dataset=BLI&amp;ShowOnWeb=true&amp;Lang=en"/>
    <hyperlink ref="D6" r:id="rId2" display="http://stats.oecd.org/OECDStat_Metadata/ShowMetadata.ashx?Dataset=BLI&amp;Coords=[INDICATOR].[HO_BASE]&amp;ShowOnWeb=true&amp;Lang=en"/>
    <hyperlink ref="E6" r:id="rId3" display="http://stats.oecd.org/OECDStat_Metadata/ShowMetadata.ashx?Dataset=BLI&amp;Coords=[INDICATOR].[HO_HISH]&amp;ShowOnWeb=true&amp;Lang=en"/>
    <hyperlink ref="F6" r:id="rId4" display="http://stats.oecd.org/OECDStat_Metadata/ShowMetadata.ashx?Dataset=BLI&amp;Coords=[INDICATOR].[HO_NUMR]&amp;ShowOnWeb=true&amp;Lang=en"/>
    <hyperlink ref="G6" r:id="rId5" display="http://stats.oecd.org/OECDStat_Metadata/ShowMetadata.ashx?Dataset=BLI&amp;Coords=[INDICATOR].[IW_HADI]&amp;ShowOnWeb=true&amp;Lang=en"/>
    <hyperlink ref="H6" r:id="rId6" display="http://stats.oecd.org/OECDStat_Metadata/ShowMetadata.ashx?Dataset=BLI&amp;Coords=[INDICATOR].[IW_HNFW]&amp;ShowOnWeb=true&amp;Lang=en"/>
    <hyperlink ref="I6" r:id="rId7" display="http://stats.oecd.org/OECDStat_Metadata/ShowMetadata.ashx?Dataset=BLI&amp;Coords=[INDICATOR].[JE_LMIS]&amp;ShowOnWeb=true&amp;Lang=en"/>
    <hyperlink ref="J6" r:id="rId8" display="http://stats.oecd.org/OECDStat_Metadata/ShowMetadata.ashx?Dataset=BLI&amp;Coords=[INDICATOR].[JE_EMPL]&amp;ShowOnWeb=true&amp;Lang=en"/>
    <hyperlink ref="K6" r:id="rId9" display="http://stats.oecd.org/OECDStat_Metadata/ShowMetadata.ashx?Dataset=BLI&amp;Coords=[INDICATOR].[JE_LTUR]&amp;ShowOnWeb=true&amp;Lang=en"/>
    <hyperlink ref="L6" r:id="rId10" display="http://stats.oecd.org/OECDStat_Metadata/ShowMetadata.ashx?Dataset=BLI&amp;Coords=[INDICATOR].[JE_PEARN]&amp;ShowOnWeb=true&amp;Lang=en"/>
    <hyperlink ref="M6" r:id="rId11" display="http://stats.oecd.org/OECDStat_Metadata/ShowMetadata.ashx?Dataset=BLI&amp;Coords=[INDICATOR].[SC_SNTWS]&amp;ShowOnWeb=true&amp;Lang=en"/>
    <hyperlink ref="N6" r:id="rId12" display="http://stats.oecd.org/OECDStat_Metadata/ShowMetadata.ashx?Dataset=BLI&amp;Coords=[INDICATOR].[ES_EDUA]&amp;ShowOnWeb=true&amp;Lang=en"/>
    <hyperlink ref="O6" r:id="rId13" display="http://stats.oecd.org/OECDStat_Metadata/ShowMetadata.ashx?Dataset=BLI&amp;Coords=[INDICATOR].[ES_STCS]&amp;ShowOnWeb=true&amp;Lang=en"/>
    <hyperlink ref="P6" r:id="rId14" display="http://stats.oecd.org/OECDStat_Metadata/ShowMetadata.ashx?Dataset=BLI&amp;Coords=[INDICATOR].[ES_EDUEX]&amp;ShowOnWeb=true&amp;Lang=en"/>
    <hyperlink ref="Q6" r:id="rId15" display="http://stats.oecd.org/OECDStat_Metadata/ShowMetadata.ashx?Dataset=BLI&amp;Coords=[INDICATOR].[EQ_AIRP]&amp;ShowOnWeb=true&amp;Lang=en"/>
    <hyperlink ref="R6" r:id="rId16" display="http://stats.oecd.org/OECDStat_Metadata/ShowMetadata.ashx?Dataset=BLI&amp;Coords=[INDICATOR].[EQ_WATER]&amp;ShowOnWeb=true&amp;Lang=en"/>
    <hyperlink ref="S6" r:id="rId17" display="http://stats.oecd.org/OECDStat_Metadata/ShowMetadata.ashx?Dataset=BLI&amp;Coords=[INDICATOR].[CG_SENG]&amp;ShowOnWeb=true&amp;Lang=en"/>
    <hyperlink ref="T6" r:id="rId18" display="http://stats.oecd.org/OECDStat_Metadata/ShowMetadata.ashx?Dataset=BLI&amp;Coords=[INDICATOR].[CG_VOTO]&amp;ShowOnWeb=true&amp;Lang=en"/>
    <hyperlink ref="U6" r:id="rId19" display="http://stats.oecd.org/OECDStat_Metadata/ShowMetadata.ashx?Dataset=BLI&amp;Coords=[INDICATOR].[HS_LEB]&amp;ShowOnWeb=true&amp;Lang=en"/>
    <hyperlink ref="V6" r:id="rId20" display="http://stats.oecd.org/OECDStat_Metadata/ShowMetadata.ashx?Dataset=BLI&amp;Coords=[INDICATOR].[HS_SFRH]&amp;ShowOnWeb=true&amp;Lang=en"/>
    <hyperlink ref="W6" r:id="rId21" display="http://stats.oecd.org/OECDStat_Metadata/ShowMetadata.ashx?Dataset=BLI&amp;Coords=[INDICATOR].[SW_LIFS]&amp;ShowOnWeb=true&amp;Lang=en"/>
    <hyperlink ref="X6" r:id="rId22" display="http://stats.oecd.org/OECDStat_Metadata/ShowMetadata.ashx?Dataset=BLI&amp;Coords=[INDICATOR].[PS_FSAFEN]&amp;ShowOnWeb=true&amp;Lang=en"/>
    <hyperlink ref="Y6" r:id="rId23" display="http://stats.oecd.org/OECDStat_Metadata/ShowMetadata.ashx?Dataset=BLI&amp;Coords=[INDICATOR].[PS_REPH]&amp;ShowOnWeb=true&amp;Lang=en"/>
    <hyperlink ref="Z6" r:id="rId24" display="http://stats.oecd.org/OECDStat_Metadata/ShowMetadata.ashx?Dataset=BLI&amp;Coords=[INDICATOR].[WL_EWLH]&amp;ShowOnWeb=true&amp;Lang=en"/>
    <hyperlink ref="AA6" r:id="rId25" display="http://stats.oecd.org/OECDStat_Metadata/ShowMetadata.ashx?Dataset=BLI&amp;Coords=[INDICATOR].[WL_TNOW]&amp;ShowOnWeb=true&amp;Lang=en"/>
    <hyperlink ref="A19" r:id="rId26" display="http://stats.oecd.org/OECDStat_Metadata/ShowMetadata.ashx?Dataset=BLI&amp;Coords=%5bLOCATION%5d.%5bDEU%5d&amp;ShowOnWeb=true&amp;Lang=en"/>
    <hyperlink ref="A24" r:id="rId27" display="http://stats.oecd.org/OECDStat_Metadata/ShowMetadata.ashx?Dataset=BLI&amp;Coords=%5bLOCATION%5d.%5bISR%5d&amp;ShowOnWeb=true&amp;Lang=en"/>
    <hyperlink ref="A50" r:id="rId28" display="https://stats-1.oecd.org/index.aspx?DatasetCode=BLI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Nathan Mackler</cp:lastModifiedBy>
  <dcterms:created xsi:type="dcterms:W3CDTF">2019-12-11T10:03:02Z</dcterms:created>
  <dcterms:modified xsi:type="dcterms:W3CDTF">2020-05-29T19:26:47Z</dcterms:modified>
</cp:coreProperties>
</file>