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TeFAN\Desktop\"/>
    </mc:Choice>
  </mc:AlternateContent>
  <xr:revisionPtr revIDLastSave="0" documentId="13_ncr:1_{4A25A5FE-B9F2-4F9C-9DB4-1936B3D28E44}" xr6:coauthVersionLast="47" xr6:coauthVersionMax="47" xr10:uidLastSave="{00000000-0000-0000-0000-000000000000}"/>
  <bookViews>
    <workbookView xWindow="-108" yWindow="-108" windowWidth="23256" windowHeight="12072" activeTab="2" xr2:uid="{B4CD40AC-D64B-44D3-A9FF-C8AC2CD0BF1F}"/>
  </bookViews>
  <sheets>
    <sheet name="DataSheet" sheetId="2" r:id="rId1"/>
    <sheet name="PivotTable" sheetId="4" r:id="rId2"/>
    <sheet name="Dashboard" sheetId="6" r:id="rId3"/>
  </sheets>
  <definedNames>
    <definedName name="ExternalData_1" localSheetId="0" hidden="1">DataSheet!$A$1:$I$241</definedName>
    <definedName name="NativeTimeline_Date">#N/A</definedName>
    <definedName name="Slicer_Product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4" l="1"/>
  <c r="D9" i="6" s="1"/>
  <c r="B175"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D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3D9D8E-AA14-4478-90FC-24D50871FFC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<sst xmlns="http://schemas.openxmlformats.org/spreadsheetml/2006/main" count="1004" uniqueCount="270">
  <si>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</si>
  <si>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</si>
  <si>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</si>
  <si>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</si>
  <si>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</si>
  <si>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</si>
  <si>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</si>
  <si>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</si>
  <si>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</si>
  <si>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</si>
  <si>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</si>
  <si>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</si>
  <si>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</si>
  <si>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</si>
  <si>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</si>
  <si>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</si>
  <si>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</si>
  <si>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</si>
  <si>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</si>
  <si>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</si>
  <si>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</si>
  <si>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</si>
  <si>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</si>
  <si>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</si>
  <si>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</si>
  <si>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</si>
  <si>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</si>
  <si>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</si>
  <si>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</si>
  <si>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</si>
  <si>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</si>
  <si>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</si>
  <si>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</si>
  <si>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</si>
  <si>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</si>
  <si>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</si>
  <si>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</si>
  <si>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</si>
  <si>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</si>
  <si>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</si>
  <si>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</si>
  <si>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</si>
  <si>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</si>
  <si>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</si>
  <si>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</si>
  <si>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</si>
  <si>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</si>
  <si>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</si>
  <si>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</si>
  <si>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</si>
  <si>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</si>
  <si>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</si>
  <si>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</si>
  <si>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</si>
  <si>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</si>
  <si>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</si>
  <si>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</si>
  <si>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</si>
  <si>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</si>
  <si>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</si>
  <si>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</si>
  <si>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</si>
  <si>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</si>
  <si>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</si>
  <si>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</si>
  <si>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</si>
  <si>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</si>
  <si>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</si>
  <si>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</si>
  <si>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</si>
  <si>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</si>
  <si>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</si>
  <si>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</si>
  <si>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</si>
  <si>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</si>
  <si>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</si>
  <si>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</si>
  <si>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</si>
  <si>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</si>
  <si>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</si>
  <si>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</si>
  <si>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</si>
  <si>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</si>
  <si>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</si>
  <si>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</si>
  <si>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</si>
  <si>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</si>
  <si>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</si>
  <si>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</si>
  <si>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</si>
  <si>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</si>
  <si>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</si>
  <si>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</si>
  <si>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</si>
  <si>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</si>
  <si>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</si>
  <si>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</si>
  <si>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</si>
  <si>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</si>
  <si>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</si>
  <si>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</si>
  <si>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</si>
  <si>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</si>
  <si>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</si>
  <si>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</si>
  <si>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</si>
  <si>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</si>
  <si>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</si>
  <si>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</si>
  <si>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</si>
  <si>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</si>
  <si>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</si>
  <si>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</si>
  <si>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</si>
  <si>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</si>
  <si>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</si>
  <si>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</si>
  <si>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</si>
  <si>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</si>
  <si>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</si>
  <si>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</si>
  <si>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</si>
  <si>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</si>
  <si>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</si>
  <si>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</si>
  <si>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</si>
  <si>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</si>
  <si>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</si>
  <si>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</si>
  <si>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</si>
  <si>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</si>
  <si>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</si>
  <si>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</si>
  <si>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</si>
  <si>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</si>
  <si>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</si>
  <si>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</si>
  <si>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</si>
  <si>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</si>
  <si>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</si>
  <si>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</si>
  <si>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</si>
  <si>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</si>
  <si>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</si>
  <si>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</si>
  <si>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</si>
  <si>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</si>
  <si>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</si>
  <si>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</si>
  <si>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</si>
  <si>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</si>
  <si>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</si>
  <si>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</si>
  <si>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</si>
  <si>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</si>
  <si>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</si>
  <si>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</si>
  <si>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</si>
  <si>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</si>
  <si>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</si>
  <si>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</si>
  <si>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</si>
  <si>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</si>
  <si>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</si>
  <si>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</si>
  <si>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</si>
  <si>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</si>
  <si>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</si>
  <si>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</si>
  <si>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</si>
  <si>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</si>
  <si>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</si>
  <si>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</si>
  <si>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</si>
  <si>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</si>
  <si>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</si>
  <si>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</si>
  <si>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</si>
  <si>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</si>
  <si>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</si>
  <si>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</si>
  <si>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</si>
  <si>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</si>
  <si>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</si>
  <si>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</si>
  <si>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</si>
  <si>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</si>
  <si>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</si>
  <si>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</si>
  <si>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</si>
  <si>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</si>
  <si>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</si>
  <si>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</si>
  <si>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</si>
  <si>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</si>
  <si>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</si>
  <si>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</si>
  <si>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</si>
  <si>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</si>
  <si>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</si>
  <si>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</si>
  <si>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</si>
  <si>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</si>
  <si>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</si>
  <si>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</si>
  <si>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</si>
  <si>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</si>
  <si>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</si>
  <si>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</si>
  <si>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</si>
  <si>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</si>
  <si>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</si>
  <si>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</si>
  <si>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</si>
  <si>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</si>
  <si>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</si>
  <si>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</si>
  <si>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</si>
  <si>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</si>
  <si>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</si>
  <si>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</si>
  <si>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</si>
  <si>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</si>
  <si>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</si>
  <si>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</si>
  <si>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</si>
  <si>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</si>
  <si>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</si>
  <si>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</si>
  <si>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</si>
  <si>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</si>
  <si>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</si>
  <si>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</si>
  <si>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</si>
  <si>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</si>
  <si>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</si>
  <si>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</si>
  <si>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</si>
  <si>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</si>
  <si>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</si>
  <si>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</si>
  <si>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</si>
  <si>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</si>
  <si>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</si>
  <si>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Transaction ID</t>
  </si>
  <si>
    <t>Date</t>
  </si>
  <si>
    <t>Product Category</t>
  </si>
  <si>
    <t>Product Name</t>
  </si>
  <si>
    <t>Units Sold</t>
  </si>
  <si>
    <t>Unit Price</t>
  </si>
  <si>
    <t>Region</t>
  </si>
  <si>
    <t>Payment Method</t>
  </si>
  <si>
    <t>Total Revenue</t>
  </si>
  <si>
    <t>apr</t>
  </si>
  <si>
    <t>Month</t>
  </si>
  <si>
    <t>Revenue</t>
  </si>
  <si>
    <t>mai</t>
  </si>
  <si>
    <t>Sum of Total Revenue</t>
  </si>
  <si>
    <t>Row Labels</t>
  </si>
  <si>
    <t>Grand Total</t>
  </si>
  <si>
    <t>iun</t>
  </si>
  <si>
    <t>iul</t>
  </si>
  <si>
    <t>aug</t>
  </si>
  <si>
    <t>feb</t>
  </si>
  <si>
    <t>mar</t>
  </si>
  <si>
    <t>ian</t>
  </si>
  <si>
    <t>Revenue Performance</t>
  </si>
  <si>
    <t>two consecutive months</t>
  </si>
  <si>
    <t>Revenue Performance (two consecutive months)=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</si>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</sst>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1]_-;\-* #,##0.00\ [$€-1]_-;_-* &quot;-&quot;??\ [$€-1]_-;_-@_-"/>
    <numFmt numFmtId="165" formatCode="dd/mmm/yyyy"/>
  </numFmts>
  <fonts count="26">
    <font>
      <sz val="11"/>
      <color theme="1"/>
      <name val="Aptos Narrow"/>
      <family val="2"/>
      <charset val="238"/>
      <scheme val="minor"/>
    </font>
    <font>
      <sz val="11"/>
      <color theme="1"/>
      <name val="Aptos Narrow"/>
      <family val="2"/>
      <charset val="238"/>
      <scheme val="minor"/>
    </font>
    <font>
      <sz val="18"/>
      <color theme="3"/>
      <name val="Aptos Display"/>
      <family val="2"/>
      <charset val="238"/>
      <scheme val="major"/>
    </font>
    <font>
      <b/>
      <sz val="15"/>
      <color theme="3"/>
      <name val="Aptos Narrow"/>
      <family val="2"/>
      <charset val="238"/>
      <scheme val="minor"/>
    </font>
    <font>
      <b/>
      <sz val="13"/>
      <color theme="3"/>
      <name val="Aptos Narrow"/>
      <family val="2"/>
      <charset val="238"/>
      <scheme val="minor"/>
    </font>
    <font>
      <b/>
      <sz val="11"/>
      <color theme="3"/>
      <name val="Aptos Narrow"/>
      <family val="2"/>
      <charset val="238"/>
      <scheme val="minor"/>
    </font>
    <font>
      <sz val="11"/>
      <color rgb="FF006100"/>
      <name val="Aptos Narrow"/>
      <family val="2"/>
      <charset val="238"/>
      <scheme val="minor"/>
    </font>
    <font>
      <sz val="11"/>
      <color rgb="FF9C0006"/>
      <name val="Aptos Narrow"/>
      <family val="2"/>
      <charset val="238"/>
      <scheme val="minor"/>
    </font>
    <font>
      <sz val="11"/>
      <color rgb="FF9C5700"/>
      <name val="Aptos Narrow"/>
      <family val="2"/>
      <charset val="238"/>
      <scheme val="minor"/>
    </font>
    <font>
      <sz val="11"/>
      <color rgb="FF3F3F76"/>
      <name val="Aptos Narrow"/>
      <family val="2"/>
      <charset val="238"/>
      <scheme val="minor"/>
    </font>
    <font>
      <b/>
      <sz val="11"/>
      <color rgb="FF3F3F3F"/>
      <name val="Aptos Narrow"/>
      <family val="2"/>
      <charset val="238"/>
      <scheme val="minor"/>
    </font>
    <font>
      <b/>
      <sz val="11"/>
      <color rgb="FFFA7D00"/>
      <name val="Aptos Narrow"/>
      <family val="2"/>
      <charset val="238"/>
      <scheme val="minor"/>
    </font>
    <font>
      <sz val="11"/>
      <color rgb="FFFA7D00"/>
      <name val="Aptos Narrow"/>
      <family val="2"/>
      <charset val="238"/>
      <scheme val="minor"/>
    </font>
    <font>
      <b/>
      <sz val="11"/>
      <color theme="0"/>
      <name val="Aptos Narrow"/>
      <family val="2"/>
      <charset val="238"/>
      <scheme val="minor"/>
    </font>
    <font>
      <sz val="11"/>
      <color rgb="FFFF0000"/>
      <name val="Aptos Narrow"/>
      <family val="2"/>
      <charset val="238"/>
      <scheme val="minor"/>
    </font>
    <font>
      <i/>
      <sz val="11"/>
      <color rgb="FF7F7F7F"/>
      <name val="Aptos Narrow"/>
      <family val="2"/>
      <charset val="238"/>
      <scheme val="minor"/>
    </font>
    <font>
      <b/>
      <sz val="11"/>
      <color theme="1"/>
      <name val="Aptos Narrow"/>
      <family val="2"/>
      <charset val="238"/>
      <scheme val="minor"/>
    </font>
    <font>
      <sz val="11"/>
      <color theme="0"/>
      <name val="Aptos Narrow"/>
      <family val="2"/>
      <charset val="238"/>
      <scheme val="minor"/>
    </font>
    <font>
      <sz val="8"/>
      <name val="Aptos Narrow"/>
      <family val="2"/>
      <charset val="238"/>
      <scheme val="minor"/>
    </font>
    <font>
      <sz val="36"/>
      <color theme="8" tint="-0.249977111117893"/>
      <name val="Aptos Narrow"/>
      <family val="2"/>
      <scheme val="minor"/>
    </font>
    <font>
      <b/>
      <sz val="11"/>
      <color theme="8" tint="-0.499984740745262"/>
      <name val="Aptos Narrow"/>
      <family val="2"/>
      <scheme val="minor"/>
    </font>
    <font>
      <b/>
      <sz val="20"/>
      <color theme="8" tint="-0.499984740745262"/>
      <name val="Aptos Narrow"/>
      <family val="2"/>
      <scheme val="minor"/>
    </font>
    <font>
      <sz val="20"/>
      <color theme="8"/>
      <name val="Aptos Narrow"/>
      <family val="2"/>
      <scheme val="minor"/>
    </font>
    <font>
      <sz val="20"/>
      <color theme="8" tint="-0.499984740745262"/>
      <name val="Aptos Narrow"/>
      <family val="2"/>
      <scheme val="minor"/>
    </font>
    <font>
      <sz val="20"/>
      <color theme="8" tint="-0.499984740745262"/>
      <name val="Aptos Narrow"/>
      <family val="2"/>
      <charset val="238"/>
      <scheme val="minor"/>
    </font>
    <font>
      <sz val="11"/>
      <color theme="8" tint="-0.499984740745262"/>
      <name val="Aptos Narrow"/>
      <charset val="23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rgb="FFE8B2E0"/>
        <bgColor indexed="64"/>
      </patternFill>
    </fill>
    <fill>
      <patternFill patternType="solid">
        <fgColor rgb="FFF9EBF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vertical="center"/>
    </xf>
    <xf numFmtId="14" fontId="0" fillId="0" borderId="0" xfId="0" applyNumberFormat="1"/>
    <xf numFmtId="0" fontId="21" fillId="34" borderId="0" xfId="0" applyFont="1" applyFill="1" applyBorder="1" applyAlignment="1"/>
    <xf numFmtId="0" fontId="22" fillId="34" borderId="0" xfId="0" applyFont="1" applyFill="1" applyBorder="1" applyAlignment="1"/>
    <xf numFmtId="164" fontId="23" fillId="35" borderId="0" xfId="0" applyNumberFormat="1" applyFont="1" applyFill="1" applyBorder="1"/>
    <xf numFmtId="0" fontId="0" fillId="0" borderId="0" xfId="0" applyFill="1" applyAlignment="1">
      <alignment horizontal="center" vertical="center"/>
    </xf>
    <xf numFmtId="9" fontId="25" fillId="35" borderId="0" xfId="42" applyFont="1" applyFill="1"/>
    <xf numFmtId="0" fontId="25" fillId="35" borderId="0" xfId="0" applyFont="1" applyFill="1" applyAlignment="1">
      <alignment horizontal="center"/>
    </xf>
    <xf numFmtId="0" fontId="21" fillId="34" borderId="0" xfId="0" applyFont="1" applyFill="1" applyAlignment="1">
      <alignment horizontal="left"/>
    </xf>
    <xf numFmtId="0" fontId="20" fillId="35" borderId="0" xfId="0" applyFont="1" applyFill="1" applyAlignment="1">
      <alignment horizontal="left"/>
    </xf>
    <xf numFmtId="9" fontId="24" fillId="35" borderId="0" xfId="0" applyNumberFormat="1" applyFont="1" applyFill="1" applyAlignment="1">
      <alignment horizontal="center" vertical="center"/>
    </xf>
    <xf numFmtId="0" fontId="24" fillId="35"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alignment horizontal="center"/>
    </dxf>
    <dxf>
      <alignment vertical="center"/>
    </dxf>
    <dxf>
      <numFmt numFmtId="164" formatCode="_-* #,##0.00\ [$€-1]_-;\-* #,##0.00\ [$€-1]_-;_-* &quot;-&quot;??\ [$€-1]_-;_-@_-"/>
    </dxf>
    <dxf>
      <numFmt numFmtId="0" formatCode="General"/>
    </dxf>
    <dxf>
      <numFmt numFmtId="0" formatCode="General"/>
    </dxf>
    <dxf>
      <numFmt numFmtId="164" formatCode="_-* #,##0.00\ [$€-1]_-;\-* #,##0.00\ [$€-1]_-;_-* &quot;-&quot;??\ [$€-1]_-;_-@_-"/>
    </dxf>
    <dxf>
      <numFmt numFmtId="0" formatCode="General"/>
    </dxf>
    <dxf>
      <numFmt numFmtId="0" formatCode="General"/>
    </dxf>
    <dxf>
      <numFmt numFmtId="19" formatCode="dd/mm/yyyy"/>
    </dxf>
    <dxf>
      <numFmt numFmtId="0" formatCode="General"/>
    </dxf>
  </dxfs>
  <tableStyles count="0" defaultTableStyle="TableStyleMedium2" defaultPivotStyle="PivotStyleLight16"/>
  <colors>
    <mruColors>
      <color rgb="FFF9EBF7"/>
      <color rgb="FFFDF9FC"/>
      <color rgb="FFE8B2E0"/>
    </mruColors>
  </colors>
  <extLst>
    <ext xmlns:x14="http://schemas.microsoft.com/office/spreadsheetml/2009/9/main" uri="{EB79DEF2-80B8-43e5-95BD-54CBDDF9020C}">
      <x14:slicerStyles defaultSlicerStyle="SlicerStyleLight5"/>
    </ext>
    <ext xmlns:x15="http://schemas.microsoft.com/office/spreadsheetml/2010/11/main" uri="{9260A510-F301-46a8-8635-F512D64BE5F5}">
      <x15:timelineStyles defaultTimelineStyle="TimeSlicerStyleLight5"/>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[Excel_project#1.xlsx]PivotTable!PivotTable1</c:name>
    <c:fmtId val="13"/>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GB"/>
              <a:t>Revenue</a:t>
            </a:r>
            <a:r>
              <a:rPr lang="en-GB"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pivotFmt>
      <c:pivotFmt>
        <c:idx val="1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PivotTable!$C$2:$C$3</c:f>
              <c:strCache>
                <c:ptCount val="1"/>
                <c:pt idx="0">
                  <c:v>Beauty Products</c:v>
                </c:pt>
              </c:strCache>
            </c:strRef>
          </c:tx>
          <c:spPr>
            <a:ln w="28575" cap="rnd">
              <a:solidFill>
                <a:srgbClr val="7030A0"/>
              </a:solidFill>
              <a:round/>
            </a:ln>
            <a:effectLst/>
          </c:spPr>
          <c:marker>
            <c:symbol val="none"/>
          </c:marker>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1-0223-47D2-AAFF-CAEB35A38B06}"/>
              </c:ext>
            </c:extLst>
          </c:dPt>
          <c:cat>
            <c:strRef>
              <c:f>PivotTable!$B$4:$B$11</c:f>
              <c:strCache>
                <c:ptCount val="8"/>
                <c:pt idx="0">
                  <c:v>ian</c:v>
                </c:pt>
                <c:pt idx="1">
                  <c:v>feb</c:v>
                </c:pt>
                <c:pt idx="2">
                  <c:v>mar</c:v>
                </c:pt>
                <c:pt idx="3">
                  <c:v>apr</c:v>
                </c:pt>
                <c:pt idx="4">
                  <c:v>mai</c:v>
                </c:pt>
                <c:pt idx="5">
                  <c:v>iun</c:v>
                </c:pt>
                <c:pt idx="6">
                  <c:v>iul</c:v>
                </c:pt>
                <c:pt idx="7">
                  <c:v>aug</c:v>
                </c:pt>
              </c:strCache>
            </c:strRef>
          </c:cat>
          <c:val>
            <c:numRef>
              <c:f>PivotTable!$C$4:$C$11</c:f>
              <c:numCache>
                <c:formatCode>_-* #,##0.00\ [$€-1]_-;\-* #,##0.00\ [$€-1]_-;_-* "-"??\ [$€-1]_-;_-@_-</c:formatCode>
                <c:ptCount val="8"/>
                <c:pt idx="0">
                  <c:v>699.95</c:v>
                </c:pt>
                <c:pt idx="1">
                  <c:v>82.499999999999986</c:v>
                </c:pt>
                <c:pt idx="2">
                  <c:v>4.17</c:v>
                </c:pt>
                <c:pt idx="3">
                  <c:v>32.28</c:v>
                </c:pt>
                <c:pt idx="4">
                  <c:v>4.54</c:v>
                </c:pt>
                <c:pt idx="5">
                  <c:v>21.569999999999997</c:v>
                </c:pt>
                <c:pt idx="6">
                  <c:v>4.6400000000000006</c:v>
                </c:pt>
                <c:pt idx="7">
                  <c:v>2.31</c:v>
                </c:pt>
              </c:numCache>
            </c:numRef>
          </c:val>
          <c:smooth val="0"/>
          <c:extLst>
            <c:ext xmlns:c16="http://schemas.microsoft.com/office/drawing/2014/chart" uri="{C3380CC4-5D6E-409C-BE32-E72D297353CC}">
              <c16:uniqueId val="{0000000A-2909-485F-BF19-764E474F3D3D}"/>
            </c:ext>
          </c:extLst>
        </c:ser>
        <c:ser>
          <c:idx val="1"/>
          <c:order val="1"/>
          <c:tx>
            <c:strRef>
              <c:f>PivotTable!$D$2:$D$3</c:f>
              <c:strCache>
                <c:ptCount val="1"/>
                <c:pt idx="0">
                  <c:v>Books</c:v>
                </c:pt>
              </c:strCache>
            </c:strRef>
          </c:tx>
          <c:spPr>
            <a:ln w="28575" cap="rnd">
              <a:solidFill>
                <a:srgbClr val="00B0F0"/>
              </a:solidFill>
              <a:round/>
            </a:ln>
            <a:effectLst/>
          </c:spPr>
          <c:marker>
            <c:symbol val="none"/>
          </c:marker>
          <c:cat>
            <c:strRef>
              <c:f>PivotTable!$B$4:$B$11</c:f>
              <c:strCache>
                <c:ptCount val="8"/>
                <c:pt idx="0">
                  <c:v>ian</c:v>
                </c:pt>
                <c:pt idx="1">
                  <c:v>feb</c:v>
                </c:pt>
                <c:pt idx="2">
                  <c:v>mar</c:v>
                </c:pt>
                <c:pt idx="3">
                  <c:v>apr</c:v>
                </c:pt>
                <c:pt idx="4">
                  <c:v>mai</c:v>
                </c:pt>
                <c:pt idx="5">
                  <c:v>iun</c:v>
                </c:pt>
                <c:pt idx="6">
                  <c:v>iul</c:v>
                </c:pt>
                <c:pt idx="7">
                  <c:v>aug</c:v>
                </c:pt>
              </c:strCache>
            </c:strRef>
          </c:cat>
          <c:val>
            <c:numRef>
              <c:f>PivotTable!$D$4:$D$11</c:f>
              <c:numCache>
                <c:formatCode>_-* #,##0.00\ [$€-1]_-;\-* #,##0.00\ [$€-1]_-;_-* "-"??\ [$€-1]_-;_-@_-</c:formatCode>
                <c:ptCount val="8"/>
                <c:pt idx="0">
                  <c:v>308.86</c:v>
                </c:pt>
                <c:pt idx="1">
                  <c:v>222.75</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01-0301-4306-B557-262E53B78D26}"/>
            </c:ext>
          </c:extLst>
        </c:ser>
        <c:ser>
          <c:idx val="2"/>
          <c:order val="2"/>
          <c:tx>
            <c:strRef>
              <c:f>PivotTable!$E$2:$E$3</c:f>
              <c:strCache>
                <c:ptCount val="1"/>
                <c:pt idx="0">
                  <c:v>Clothing</c:v>
                </c:pt>
              </c:strCache>
            </c:strRef>
          </c:tx>
          <c:spPr>
            <a:ln w="28575" cap="rnd">
              <a:solidFill>
                <a:srgbClr val="92D050"/>
              </a:solidFill>
              <a:round/>
            </a:ln>
            <a:effectLst/>
          </c:spPr>
          <c:marker>
            <c:symbol val="none"/>
          </c:marker>
          <c:cat>
            <c:strRef>
              <c:f>PivotTable!$B$4:$B$11</c:f>
              <c:strCache>
                <c:ptCount val="8"/>
                <c:pt idx="0">
                  <c:v>ian</c:v>
                </c:pt>
                <c:pt idx="1">
                  <c:v>feb</c:v>
                </c:pt>
                <c:pt idx="2">
                  <c:v>mar</c:v>
                </c:pt>
                <c:pt idx="3">
                  <c:v>apr</c:v>
                </c:pt>
                <c:pt idx="4">
                  <c:v>mai</c:v>
                </c:pt>
                <c:pt idx="5">
                  <c:v>iun</c:v>
                </c:pt>
                <c:pt idx="6">
                  <c:v>iul</c:v>
                </c:pt>
                <c:pt idx="7">
                  <c:v>aug</c:v>
                </c:pt>
              </c:strCache>
            </c:strRef>
          </c:cat>
          <c:val>
            <c:numRef>
              <c:f>PivotTable!$E$4:$E$11</c:f>
              <c:numCache>
                <c:formatCode>_-* #,##0.00\ [$€-1]_-;\-* #,##0.00\ [$€-1]_-;_-* "-"??\ [$€-1]_-;_-@_-</c:formatCode>
                <c:ptCount val="8"/>
                <c:pt idx="0">
                  <c:v>1789.84</c:v>
                </c:pt>
                <c:pt idx="1">
                  <c:v>1284.8100000000002</c:v>
                </c:pt>
                <c:pt idx="2">
                  <c:v>1009.76</c:v>
                </c:pt>
                <c:pt idx="3">
                  <c:v>769.80000000000007</c:v>
                </c:pt>
                <c:pt idx="4">
                  <c:v>344.78000000000003</c:v>
                </c:pt>
                <c:pt idx="5">
                  <c:v>525.81000000000006</c:v>
                </c:pt>
                <c:pt idx="6">
                  <c:v>865.80000000000018</c:v>
                </c:pt>
                <c:pt idx="7">
                  <c:v>502.60999999999996</c:v>
                </c:pt>
              </c:numCache>
            </c:numRef>
          </c:val>
          <c:smooth val="0"/>
          <c:extLst>
            <c:ext xmlns:c16="http://schemas.microsoft.com/office/drawing/2014/chart" uri="{C3380CC4-5D6E-409C-BE32-E72D297353CC}">
              <c16:uniqueId val="{00000002-0301-4306-B557-262E53B78D26}"/>
            </c:ext>
          </c:extLst>
        </c:ser>
        <c:ser>
          <c:idx val="3"/>
          <c:order val="3"/>
          <c:tx>
            <c:strRef>
              <c:f>PivotTable!$F$2:$F$3</c:f>
              <c:strCache>
                <c:ptCount val="1"/>
                <c:pt idx="0">
                  <c:v>Electronics</c:v>
                </c:pt>
              </c:strCache>
            </c:strRef>
          </c:tx>
          <c:spPr>
            <a:ln w="28575" cap="rnd">
              <a:solidFill>
                <a:srgbClr val="FFFF00"/>
              </a:solidFill>
              <a:round/>
            </a:ln>
            <a:effectLst/>
          </c:spPr>
          <c:marker>
            <c:symbol val="none"/>
          </c:marker>
          <c:cat>
            <c:strRef>
              <c:f>PivotTable!$B$4:$B$11</c:f>
              <c:strCache>
                <c:ptCount val="8"/>
                <c:pt idx="0">
                  <c:v>ian</c:v>
                </c:pt>
                <c:pt idx="1">
                  <c:v>feb</c:v>
                </c:pt>
                <c:pt idx="2">
                  <c:v>mar</c:v>
                </c:pt>
                <c:pt idx="3">
                  <c:v>apr</c:v>
                </c:pt>
                <c:pt idx="4">
                  <c:v>mai</c:v>
                </c:pt>
                <c:pt idx="5">
                  <c:v>iun</c:v>
                </c:pt>
                <c:pt idx="6">
                  <c:v>iul</c:v>
                </c:pt>
                <c:pt idx="7">
                  <c:v>aug</c:v>
                </c:pt>
              </c:strCache>
            </c:strRef>
          </c:cat>
          <c:val>
            <c:numRef>
              <c:f>PivotTable!$F$4:$F$11</c:f>
              <c:numCache>
                <c:formatCode>_-* #,##0.00\ [$€-1]_-;\-* #,##0.00\ [$€-1]_-;_-* "-"??\ [$€-1]_-;_-@_-</c:formatCode>
                <c:ptCount val="8"/>
                <c:pt idx="0">
                  <c:v>7999.8999999999978</c:v>
                </c:pt>
                <c:pt idx="1">
                  <c:v>2899.88</c:v>
                </c:pt>
                <c:pt idx="2">
                  <c:v>4499.8999999999996</c:v>
                </c:pt>
                <c:pt idx="3">
                  <c:v>6709.91</c:v>
                </c:pt>
                <c:pt idx="4">
                  <c:v>3655.45</c:v>
                </c:pt>
                <c:pt idx="5">
                  <c:v>3599.9300000000003</c:v>
                </c:pt>
                <c:pt idx="6">
                  <c:v>1257.54</c:v>
                </c:pt>
                <c:pt idx="7">
                  <c:v>228.63000000000002</c:v>
                </c:pt>
              </c:numCache>
            </c:numRef>
          </c:val>
          <c:smooth val="0"/>
          <c:extLst>
            <c:ext xmlns:c16="http://schemas.microsoft.com/office/drawing/2014/chart" uri="{C3380CC4-5D6E-409C-BE32-E72D297353CC}">
              <c16:uniqueId val="{00000003-0301-4306-B557-262E53B78D26}"/>
            </c:ext>
          </c:extLst>
        </c:ser>
        <c:ser>
          <c:idx val="4"/>
          <c:order val="4"/>
          <c:tx>
            <c:strRef>
              <c:f>PivotTable!$G$2:$G$3</c:f>
              <c:strCache>
                <c:ptCount val="1"/>
                <c:pt idx="0">
                  <c:v>Home Appliances</c:v>
                </c:pt>
              </c:strCache>
            </c:strRef>
          </c:tx>
          <c:spPr>
            <a:ln w="28575" cap="rnd">
              <a:solidFill>
                <a:srgbClr val="FFC000"/>
              </a:solidFill>
              <a:round/>
            </a:ln>
            <a:effectLst/>
          </c:spPr>
          <c:marker>
            <c:symbol val="none"/>
          </c:marker>
          <c:cat>
            <c:strRef>
              <c:f>PivotTable!$B$4:$B$11</c:f>
              <c:strCache>
                <c:ptCount val="8"/>
                <c:pt idx="0">
                  <c:v>ian</c:v>
                </c:pt>
                <c:pt idx="1">
                  <c:v>feb</c:v>
                </c:pt>
                <c:pt idx="2">
                  <c:v>mar</c:v>
                </c:pt>
                <c:pt idx="3">
                  <c:v>apr</c:v>
                </c:pt>
                <c:pt idx="4">
                  <c:v>mai</c:v>
                </c:pt>
                <c:pt idx="5">
                  <c:v>iun</c:v>
                </c:pt>
                <c:pt idx="6">
                  <c:v>iul</c:v>
                </c:pt>
                <c:pt idx="7">
                  <c:v>aug</c:v>
                </c:pt>
              </c:strCache>
            </c:strRef>
          </c:cat>
          <c:val>
            <c:numRef>
              <c:f>PivotTable!$G$4:$G$11</c:f>
              <c:numCache>
                <c:formatCode>_-* #,##0.00\ [$€-1]_-;\-* #,##0.00\ [$€-1]_-;_-* "-"??\ [$€-1]_-;_-@_-</c:formatCode>
                <c:ptCount val="8"/>
                <c:pt idx="0">
                  <c:v>2169.94</c:v>
                </c:pt>
                <c:pt idx="1">
                  <c:v>2869.92</c:v>
                </c:pt>
                <c:pt idx="2">
                  <c:v>5059.91</c:v>
                </c:pt>
                <c:pt idx="3">
                  <c:v>1989.85</c:v>
                </c:pt>
                <c:pt idx="4">
                  <c:v>1989.8200000000002</c:v>
                </c:pt>
                <c:pt idx="5">
                  <c:v>1479.89</c:v>
                </c:pt>
                <c:pt idx="6">
                  <c:v>1023.85</c:v>
                </c:pt>
                <c:pt idx="7">
                  <c:v>1075.95</c:v>
                </c:pt>
              </c:numCache>
            </c:numRef>
          </c:val>
          <c:smooth val="0"/>
          <c:extLst>
            <c:ext xmlns:c16="http://schemas.microsoft.com/office/drawing/2014/chart" uri="{C3380CC4-5D6E-409C-BE32-E72D297353CC}">
              <c16:uniqueId val="{00000004-0301-4306-B557-262E53B78D26}"/>
            </c:ext>
          </c:extLst>
        </c:ser>
        <c:ser>
          <c:idx val="5"/>
          <c:order val="5"/>
          <c:tx>
            <c:strRef>
              <c:f>PivotTable!$H$2:$H$3</c:f>
              <c:strCache>
                <c:ptCount val="1"/>
                <c:pt idx="0">
                  <c:v>Sports</c:v>
                </c:pt>
              </c:strCache>
            </c:strRef>
          </c:tx>
          <c:spPr>
            <a:ln w="28575" cap="rnd">
              <a:solidFill>
                <a:srgbClr val="FF0000"/>
              </a:solidFill>
              <a:round/>
            </a:ln>
            <a:effectLst/>
          </c:spPr>
          <c:marker>
            <c:symbol val="none"/>
          </c:marker>
          <c:cat>
            <c:strRef>
              <c:f>PivotTable!$B$4:$B$11</c:f>
              <c:strCache>
                <c:ptCount val="8"/>
                <c:pt idx="0">
                  <c:v>ian</c:v>
                </c:pt>
                <c:pt idx="1">
                  <c:v>feb</c:v>
                </c:pt>
                <c:pt idx="2">
                  <c:v>mar</c:v>
                </c:pt>
                <c:pt idx="3">
                  <c:v>apr</c:v>
                </c:pt>
                <c:pt idx="4">
                  <c:v>mai</c:v>
                </c:pt>
                <c:pt idx="5">
                  <c:v>iun</c:v>
                </c:pt>
                <c:pt idx="6">
                  <c:v>iul</c:v>
                </c:pt>
                <c:pt idx="7">
                  <c:v>aug</c:v>
                </c:pt>
              </c:strCache>
            </c:strRef>
          </c:cat>
          <c:val>
            <c:numRef>
              <c:f>PivotTable!$H$4:$H$11</c:f>
              <c:numCache>
                <c:formatCode>_-* #,##0.00\ [$€-1]_-;\-* #,##0.00\ [$€-1]_-;_-* "-"??\ [$€-1]_-;_-@_-</c:formatCode>
                <c:ptCount val="8"/>
                <c:pt idx="0">
                  <c:v>1579.8300000000002</c:v>
                </c:pt>
                <c:pt idx="1">
                  <c:v>772.31000000000006</c:v>
                </c:pt>
                <c:pt idx="2">
                  <c:v>1609.8400000000001</c:v>
                </c:pt>
                <c:pt idx="3">
                  <c:v>2559.8000000000002</c:v>
                </c:pt>
                <c:pt idx="4">
                  <c:v>1159.6600000000001</c:v>
                </c:pt>
                <c:pt idx="5">
                  <c:v>1221.3900000000001</c:v>
                </c:pt>
                <c:pt idx="6">
                  <c:v>1521.1699999999998</c:v>
                </c:pt>
                <c:pt idx="7">
                  <c:v>1408.71</c:v>
                </c:pt>
              </c:numCache>
            </c:numRef>
          </c:val>
          <c:smooth val="0"/>
          <c:extLst>
            <c:ext xmlns:c16="http://schemas.microsoft.com/office/drawing/2014/chart" uri="{C3380CC4-5D6E-409C-BE32-E72D297353CC}">
              <c16:uniqueId val="{00000005-0301-4306-B557-262E53B78D26}"/>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920514719"/>
        <c:axId val="1911539071"/>
      </c:lineChart>
      <c:catAx>
        <c:axId val="192051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911539071"/>
        <c:crosses val="autoZero"/>
        <c:auto val="1"/>
        <c:lblAlgn val="ctr"/>
        <c:lblOffset val="100"/>
        <c:noMultiLvlLbl val="0"/>
      </c:catAx>
      <c:valAx>
        <c:axId val="1911539071"/>
        <c:scaling>
          <c:orientation val="minMax"/>
        </c:scaling>
        <c:delete val="0"/>
        <c:axPos val="l"/>
        <c:majorGridlines>
          <c:spPr>
            <a:ln w="9525" cap="flat" cmpd="sng" algn="ctr">
              <a:solidFill>
                <a:srgbClr val="E8B2E0"/>
              </a:solidFill>
              <a:round/>
            </a:ln>
            <a:effectLst/>
          </c:spPr>
        </c:majorGridlines>
        <c:numFmt formatCode="_-* #,##0.00\ [$€-1]_-;\-* #,##0.00\ [$€-1]_-;_-* &quot;-&quot;??\ [$€-1]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92051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DF9FC"/>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4580</xdr:colOff>
      <xdr:row>10</xdr:row>
      <xdr:rowOff>101599</xdr:rowOff>
    </xdr:from>
    <xdr:to>
      <xdr:col>3</xdr:col>
      <xdr:colOff>1498600</xdr:colOff>
      <xdr:row>18</xdr:row>
      <xdr:rowOff>8467</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90254B72-D922-4265-AEAE-C8A2C1D7A30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73447" y="2150532"/>
              <a:ext cx="4313420" cy="13292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8466</xdr:colOff>
      <xdr:row>18</xdr:row>
      <xdr:rowOff>81434</xdr:rowOff>
    </xdr:from>
    <xdr:to>
      <xdr:col>2</xdr:col>
      <xdr:colOff>76200</xdr:colOff>
      <xdr:row>29</xdr:row>
      <xdr:rowOff>76199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5822D87-3B03-449B-8B16-FD158B30AA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7333" y="3552767"/>
              <a:ext cx="2082800" cy="1950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211665</xdr:colOff>
      <xdr:row>6</xdr:row>
      <xdr:rowOff>13739</xdr:rowOff>
    </xdr:from>
    <xdr:to>
      <xdr:col>18</xdr:col>
      <xdr:colOff>634999</xdr:colOff>
      <xdr:row>29</xdr:row>
      <xdr:rowOff>76200</xdr:rowOff>
    </xdr:to>
    <xdr:graphicFrame macro="">
      <xdr:nvGraphicFramePr>
        <xdr:cNvPr id="4" name="Chart 3">
          <a:extLst>
            <a:ext uri="{FF2B5EF4-FFF2-40B4-BE49-F238E27FC236}">
              <a16:creationId xmlns:a16="http://schemas.microsoft.com/office/drawing/2014/main" id="{B465C6A0-22B1-4111-B4AD-4FC706B83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135467</xdr:colOff>
      <xdr:row>18</xdr:row>
      <xdr:rowOff>76201</xdr:rowOff>
    </xdr:from>
    <xdr:to>
      <xdr:col>3</xdr:col>
      <xdr:colOff>1524000</xdr:colOff>
      <xdr:row>29</xdr:row>
      <xdr:rowOff>67735</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AB009BB3-7E0B-4264-9821-14EE1324687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819400" y="3547534"/>
              <a:ext cx="2192867" cy="1947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ura" refreshedDate="45694.876314004629" createdVersion="8" refreshedVersion="8" minRefreshableVersion="3" recordCount="240" xr:uid="{001E9EEC-F082-431F-933D-A7413265CC98}">
  <cacheSource type="worksheet">
    <worksheetSource name="Orders"/>
  </cacheSource>
  <cacheFields count="10">
    <cacheField name="Transaction ID" numFmtId="0">
      <sharedItems containsSemiMixedTypes="0" containsString="0" containsNumber="1" containsInteger="1" minValue="10001" maxValue="10240"/>
    </cacheField>
    <cacheField name="Date" numFmtId="165">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9"/>
    </cacheField>
    <cacheField name="Product Category" numFmtId="0">
      <sharedItems count="6">
        <s v="Electronics"/>
        <s v="Home Appliances"/>
        <s v="Clothing"/>
        <s v="Books"/>
        <s v="Beauty Products"/>
        <s v="Sports"/>
      </sharedItems>
    </cacheField>
    <cacheField name="Product Name" numFmtId="0">
      <sharedItems/>
    </cacheField>
    <cacheField name="Units Sold" numFmtId="0">
      <sharedItems containsSemiMixedTypes="0" containsString="0" containsNumber="1" containsInteger="1" minValue="1" maxValue="10"/>
    </cacheField>
    <cacheField name="Unit Price" numFmtId="164">
      <sharedItems containsSemiMixedTypes="0" containsString="0" containsNumber="1" minValue="0.15" maxValue="3899.99"/>
    </cacheField>
    <cacheField name="Region" numFmtId="0">
      <sharedItems count="3">
        <s v="North America"/>
        <s v="Europe"/>
        <s v="Asia"/>
      </sharedItems>
    </cacheField>
    <cacheField name="Payment Method" numFmtId="0">
      <sharedItems count="3">
        <s v="Credit Card"/>
        <s v="PayPal"/>
        <s v="Debit Card"/>
      </sharedItems>
    </cacheField>
    <cacheField name="Total Revenue" numFmtId="164">
      <sharedItems containsSemiMixedTypes="0" containsString="0" containsNumber="1" minValue="0.15" maxValue="3899.99" count="172">
        <n v="1999.98"/>
        <n v="499.99"/>
        <n v="209.96999999999997"/>
        <n v="63.96"/>
        <n v="89.99"/>
        <n v="149.94999999999999"/>
        <n v="2499.9899999999998"/>
        <n v="1199.98"/>
        <n v="539.93999999999994"/>
        <n v="51.98"/>
        <n v="129.99"/>
        <n v="599.97"/>
        <n v="1499.98"/>
        <n v="189.99"/>
        <n v="499.98"/>
        <n v="107.97"/>
        <n v="399.99"/>
        <n v="479.96"/>
        <n v="999.98"/>
        <n v="99.99"/>
        <n v="179.97"/>
        <n v="45.98"/>
        <n v="49.99"/>
        <n v="89.97"/>
        <n v="299.99"/>
        <n v="179.99"/>
        <n v="359.98"/>
        <n v="38.97"/>
        <n v="29.99"/>
        <n v="259.98"/>
        <n v="699.98"/>
        <n v="269.96999999999997"/>
        <n v="79.959999999999994"/>
        <n v="79.98"/>
        <n v="18.95"/>
        <n v="1199.97"/>
        <n v="1599.98"/>
        <n v="239.96"/>
        <n v="74.97"/>
        <n v="1.05"/>
        <n v="199.99"/>
        <n v="279.98"/>
        <n v="13"/>
        <n v="0.52"/>
        <n v="239.94"/>
        <n v="464.97"/>
        <n v="53.98"/>
        <n v="0.49"/>
        <n v="249.95000000000002"/>
        <n v="0.84000000000000008"/>
        <n v="0.46"/>
        <n v="3.49"/>
        <n v="899.97"/>
        <n v="399.98"/>
        <n v="99.9"/>
        <n v="75.959999999999994"/>
        <n v="1.02"/>
        <n v="599.98"/>
        <n v="1199.99"/>
        <n v="659.97"/>
        <n v="21.98"/>
        <n v="0.78"/>
        <n v="389.97"/>
        <n v="1599.99"/>
        <n v="899.99"/>
        <n v="59.96"/>
        <n v="0.32"/>
        <n v="179.98"/>
        <n v="1"/>
        <n v="149.94"/>
        <n v="2599.98"/>
        <n v="239.96999999999997"/>
        <n v="55.96"/>
        <n v="199.98"/>
        <n v="319.95999999999998"/>
        <n v="44.97"/>
        <n v="0.68"/>
        <n v="999.99"/>
        <n v="349.99"/>
        <n v="119.94"/>
        <n v="25.98"/>
        <n v="0.82"/>
        <n v="219.98"/>
        <n v="3899.99"/>
        <n v="119.97"/>
        <n v="43.96"/>
        <n v="0.65"/>
        <n v="459.98"/>
        <n v="159.99"/>
        <n v="37.979999999999997"/>
        <n v="0.15"/>
        <n v="689.84999999999991"/>
        <n v="249.99"/>
        <n v="599.9"/>
        <n v="149.97"/>
        <n v="67.959999999999994"/>
        <n v="29.98"/>
        <n v="64.95"/>
        <n v="0.3"/>
        <n v="799.98"/>
        <n v="2.94"/>
        <n v="17.98"/>
        <n v="0.36"/>
        <n v="159.80000000000001"/>
        <n v="1299.99"/>
        <n v="159.97999999999999"/>
        <n v="139.96"/>
        <n v="29.97"/>
        <n v="199.9"/>
        <n v="1499.99"/>
        <n v="139.99"/>
        <n v="134.97"/>
        <n v="23.98"/>
        <n v="2.95"/>
        <n v="5.49"/>
        <n v="399.9"/>
        <n v="1.96"/>
        <n v="32.97"/>
        <n v="0.25"/>
        <n v="299.98"/>
        <n v="164.97"/>
        <n v="33.979999999999997"/>
        <n v="0.59"/>
        <n v="499.95"/>
        <n v="99.96"/>
        <n v="23.97"/>
        <n v="69.98"/>
        <n v="35.96"/>
        <n v="16.989999999999998"/>
        <n v="699.99"/>
        <n v="104.97"/>
        <n v="19.98"/>
        <n v="99.98"/>
        <n v="5.96"/>
        <n v="35.97"/>
        <n v="1.46"/>
        <n v="649.99"/>
        <n v="1.9"/>
        <n v="3.99"/>
        <n v="3.98"/>
        <n v="0.18"/>
        <n v="169.95"/>
        <n v="199.95"/>
        <n v="1.25"/>
        <n v="449.99"/>
        <n v="3.58"/>
        <n v="99.95"/>
        <n v="379.99"/>
        <n v="50.97"/>
        <n v="0.79"/>
        <n v="1.29"/>
        <n v="749.99"/>
        <n v="339.98"/>
        <n v="3.96"/>
        <n v="0.57999999999999996"/>
        <n v="23.99"/>
        <n v="0.27"/>
        <n v="599.99"/>
        <n v="199.96"/>
        <n v="89.98"/>
        <n v="80.97"/>
        <n v="0.67"/>
        <n v="299.89999999999998"/>
        <n v="1.69"/>
        <n v="5.99"/>
        <n v="259.95999999999998"/>
        <n v="0.24"/>
        <n v="98.850000000000009"/>
        <n v="2.99"/>
        <n v="2.7"/>
        <n v="0.55000000000000004"/>
        <n v="59.98"/>
      </sharedItems>
    </cacheField>
    <cacheField name="Months (Date)" numFmtId="0" databaseField="0">
      <fieldGroup base="1">
        <rangePr groupBy="months" startDate="2024-01-01T00:00:00" endDate="2024-08-28T00:00:00"/>
        <groupItems count="14">
          <s v="&lt;01.01.2024"/>
          <s v="ian"/>
          <s v="feb"/>
          <s v="mar"/>
          <s v="apr"/>
          <s v="mai"/>
          <s v="iun"/>
          <s v="iul"/>
          <s v="aug"/>
          <s v="sept"/>
          <s v="oct"/>
          <s v="nov"/>
          <s v="dec"/>
          <s v="&gt;28.08.2024"/>
        </groupItems>
      </fieldGroup>
    </cacheField>
  </cacheFields>
  <extLst>
    <ext xmlns:x14="http://schemas.microsoft.com/office/spreadsheetml/2009/9/main" uri="{725AE2AE-9491-48be-B2B4-4EB974FC3084}">
      <x14:pivotCacheDefinition pivotCacheId="127261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s v="iPhone 14 Pro"/>
    <n v="2"/>
    <n v="999.99"/>
    <x v="0"/>
    <x v="0"/>
    <x v="0"/>
  </r>
  <r>
    <n v="10002"/>
    <x v="1"/>
    <x v="1"/>
    <s v="Dyson V11 Vacuum"/>
    <n v="1"/>
    <n v="499.99"/>
    <x v="1"/>
    <x v="1"/>
    <x v="1"/>
  </r>
  <r>
    <n v="10003"/>
    <x v="2"/>
    <x v="2"/>
    <s v="Levi's 501 Jeans"/>
    <n v="3"/>
    <n v="69.989999999999995"/>
    <x v="2"/>
    <x v="2"/>
    <x v="2"/>
  </r>
  <r>
    <n v="10004"/>
    <x v="3"/>
    <x v="3"/>
    <s v="The Da Vinci Code"/>
    <n v="4"/>
    <n v="15.99"/>
    <x v="0"/>
    <x v="0"/>
    <x v="3"/>
  </r>
  <r>
    <n v="10005"/>
    <x v="4"/>
    <x v="4"/>
    <s v="Neutrogena Skincare Set"/>
    <n v="1"/>
    <n v="89.99"/>
    <x v="1"/>
    <x v="1"/>
    <x v="4"/>
  </r>
  <r>
    <n v="10006"/>
    <x v="5"/>
    <x v="5"/>
    <s v="Wilson Evolution Basketball"/>
    <n v="5"/>
    <n v="29.99"/>
    <x v="2"/>
    <x v="0"/>
    <x v="5"/>
  </r>
  <r>
    <n v="10007"/>
    <x v="6"/>
    <x v="0"/>
    <s v="MacBook Pro 16-inch"/>
    <n v="1"/>
    <n v="2499.9899999999998"/>
    <x v="0"/>
    <x v="0"/>
    <x v="6"/>
  </r>
  <r>
    <n v="10008"/>
    <x v="7"/>
    <x v="1"/>
    <s v="Blueair Classic 480i"/>
    <n v="2"/>
    <n v="599.99"/>
    <x v="1"/>
    <x v="1"/>
    <x v="7"/>
  </r>
  <r>
    <n v="10009"/>
    <x v="8"/>
    <x v="2"/>
    <s v="Nike Air Force 1"/>
    <n v="6"/>
    <n v="89.99"/>
    <x v="2"/>
    <x v="2"/>
    <x v="8"/>
  </r>
  <r>
    <n v="10010"/>
    <x v="9"/>
    <x v="3"/>
    <s v="Dune by Frank Herbert"/>
    <n v="2"/>
    <n v="25.99"/>
    <x v="0"/>
    <x v="0"/>
    <x v="9"/>
  </r>
  <r>
    <n v="10011"/>
    <x v="10"/>
    <x v="4"/>
    <s v="Chanel No. 5 Perfume"/>
    <n v="1"/>
    <n v="129.99"/>
    <x v="1"/>
    <x v="1"/>
    <x v="10"/>
  </r>
  <r>
    <n v="10012"/>
    <x v="11"/>
    <x v="5"/>
    <s v="Babolat Pure Drive Tennis Racket"/>
    <n v="3"/>
    <n v="199.99"/>
    <x v="2"/>
    <x v="0"/>
    <x v="11"/>
  </r>
  <r>
    <n v="10013"/>
    <x v="12"/>
    <x v="0"/>
    <s v="Samsung Galaxy Tab S8"/>
    <n v="2"/>
    <n v="749.99"/>
    <x v="0"/>
    <x v="0"/>
    <x v="12"/>
  </r>
  <r>
    <n v="10014"/>
    <x v="13"/>
    <x v="1"/>
    <s v="Keurig K-Elite Coffee Maker"/>
    <n v="1"/>
    <n v="189.99"/>
    <x v="1"/>
    <x v="1"/>
    <x v="13"/>
  </r>
  <r>
    <n v="10015"/>
    <x v="14"/>
    <x v="2"/>
    <s v="North Face Down Jacket"/>
    <n v="2"/>
    <n v="249.99"/>
    <x v="2"/>
    <x v="2"/>
    <x v="14"/>
  </r>
  <r>
    <n v="10016"/>
    <x v="15"/>
    <x v="3"/>
    <s v="Salt, Fat, Acid, Heat by Samin Nosrat"/>
    <n v="3"/>
    <n v="35.99"/>
    <x v="0"/>
    <x v="0"/>
    <x v="15"/>
  </r>
  <r>
    <n v="10017"/>
    <x v="16"/>
    <x v="4"/>
    <s v="Dyson Supersonic Hair Dryer"/>
    <n v="1"/>
    <n v="399.99"/>
    <x v="1"/>
    <x v="1"/>
    <x v="16"/>
  </r>
  <r>
    <n v="10018"/>
    <x v="17"/>
    <x v="5"/>
    <s v="Manduka PRO Yoga Mat"/>
    <n v="4"/>
    <n v="119.99"/>
    <x v="2"/>
    <x v="0"/>
    <x v="17"/>
  </r>
  <r>
    <n v="10019"/>
    <x v="18"/>
    <x v="0"/>
    <s v="Garmin Forerunner 945"/>
    <n v="2"/>
    <n v="499.99"/>
    <x v="0"/>
    <x v="0"/>
    <x v="18"/>
  </r>
  <r>
    <n v="10020"/>
    <x v="19"/>
    <x v="1"/>
    <s v="Ninja Professional Blender"/>
    <n v="1"/>
    <n v="99.99"/>
    <x v="1"/>
    <x v="1"/>
    <x v="19"/>
  </r>
  <r>
    <n v="10021"/>
    <x v="20"/>
    <x v="2"/>
    <s v="Zara Summer Dress"/>
    <n v="3"/>
    <n v="59.99"/>
    <x v="2"/>
    <x v="2"/>
    <x v="20"/>
  </r>
  <r>
    <n v="10022"/>
    <x v="21"/>
    <x v="3"/>
    <s v="Gone Girl by Gillian Flynn"/>
    <n v="2"/>
    <n v="22.99"/>
    <x v="0"/>
    <x v="0"/>
    <x v="21"/>
  </r>
  <r>
    <n v="10023"/>
    <x v="22"/>
    <x v="4"/>
    <s v="Olay Regenerist Face Cream"/>
    <n v="1"/>
    <n v="49.99"/>
    <x v="1"/>
    <x v="1"/>
    <x v="22"/>
  </r>
  <r>
    <n v="10024"/>
    <x v="23"/>
    <x v="5"/>
    <s v="Adidas FIFA World Cup Football"/>
    <n v="3"/>
    <n v="29.99"/>
    <x v="2"/>
    <x v="0"/>
    <x v="23"/>
  </r>
  <r>
    <n v="10025"/>
    <x v="24"/>
    <x v="0"/>
    <s v="Bose QuietComfort 35 Headphones"/>
    <n v="1"/>
    <n v="299.99"/>
    <x v="0"/>
    <x v="0"/>
    <x v="24"/>
  </r>
  <r>
    <n v="10026"/>
    <x v="25"/>
    <x v="1"/>
    <s v="Panasonic NN-SN966S Microwave"/>
    <n v="1"/>
    <n v="179.99"/>
    <x v="1"/>
    <x v="1"/>
    <x v="25"/>
  </r>
  <r>
    <n v="10027"/>
    <x v="26"/>
    <x v="2"/>
    <s v="Adidas Ultraboost Shoes"/>
    <n v="2"/>
    <n v="179.99"/>
    <x v="2"/>
    <x v="2"/>
    <x v="26"/>
  </r>
  <r>
    <n v="10028"/>
    <x v="27"/>
    <x v="3"/>
    <s v="Pride and Prejudice by Jane Austen"/>
    <n v="3"/>
    <n v="12.99"/>
    <x v="0"/>
    <x v="0"/>
    <x v="27"/>
  </r>
  <r>
    <n v="10029"/>
    <x v="28"/>
    <x v="4"/>
    <s v="MAC Ruby Woo Lipstick"/>
    <n v="1"/>
    <n v="29.99"/>
    <x v="1"/>
    <x v="1"/>
    <x v="28"/>
  </r>
  <r>
    <n v="10030"/>
    <x v="29"/>
    <x v="5"/>
    <s v="Nike Air Zoom Pegasus 37"/>
    <n v="2"/>
    <n v="129.99"/>
    <x v="2"/>
    <x v="0"/>
    <x v="29"/>
  </r>
  <r>
    <n v="10031"/>
    <x v="30"/>
    <x v="0"/>
    <s v="Sony WH-1000XM4 Headphones"/>
    <n v="2"/>
    <n v="349.99"/>
    <x v="0"/>
    <x v="0"/>
    <x v="30"/>
  </r>
  <r>
    <n v="10032"/>
    <x v="31"/>
    <x v="1"/>
    <s v="Instant Pot Duo"/>
    <n v="3"/>
    <n v="89.99"/>
    <x v="1"/>
    <x v="1"/>
    <x v="31"/>
  </r>
  <r>
    <n v="10033"/>
    <x v="32"/>
    <x v="2"/>
    <s v="Under Armour HeatGear T-Shirt"/>
    <n v="5"/>
    <n v="29.99"/>
    <x v="2"/>
    <x v="2"/>
    <x v="5"/>
  </r>
  <r>
    <n v="10034"/>
    <x v="33"/>
    <x v="3"/>
    <s v="1984 by George Orwell"/>
    <n v="4"/>
    <n v="19.989999999999998"/>
    <x v="0"/>
    <x v="0"/>
    <x v="32"/>
  </r>
  <r>
    <n v="10035"/>
    <x v="34"/>
    <x v="4"/>
    <s v="L'Oreal Revitalift Serum"/>
    <n v="2"/>
    <n v="39.99"/>
    <x v="1"/>
    <x v="1"/>
    <x v="33"/>
  </r>
  <r>
    <n v="10036"/>
    <x v="35"/>
    <x v="5"/>
    <s v="Peloton Bike"/>
    <n v="1"/>
    <n v="18.95"/>
    <x v="2"/>
    <x v="0"/>
    <x v="34"/>
  </r>
  <r>
    <n v="10037"/>
    <x v="36"/>
    <x v="0"/>
    <s v="Apple Watch Series 8"/>
    <n v="3"/>
    <n v="399.99"/>
    <x v="0"/>
    <x v="0"/>
    <x v="35"/>
  </r>
  <r>
    <n v="10038"/>
    <x v="37"/>
    <x v="1"/>
    <s v="Roomba i7+"/>
    <n v="2"/>
    <n v="799.99"/>
    <x v="1"/>
    <x v="1"/>
    <x v="36"/>
  </r>
  <r>
    <n v="10039"/>
    <x v="38"/>
    <x v="2"/>
    <s v="Columbia Fleece Jacket"/>
    <n v="4"/>
    <n v="59.99"/>
    <x v="2"/>
    <x v="2"/>
    <x v="37"/>
  </r>
  <r>
    <n v="10040"/>
    <x v="39"/>
    <x v="3"/>
    <s v="Harry Potter and the Sorcerer's Stone"/>
    <n v="3"/>
    <n v="24.99"/>
    <x v="0"/>
    <x v="0"/>
    <x v="38"/>
  </r>
  <r>
    <n v="10041"/>
    <x v="40"/>
    <x v="4"/>
    <s v="Estee Lauder Advanced Night Repair"/>
    <n v="1"/>
    <n v="1.05"/>
    <x v="1"/>
    <x v="1"/>
    <x v="39"/>
  </r>
  <r>
    <n v="10042"/>
    <x v="41"/>
    <x v="5"/>
    <s v="Fitbit Charge 5"/>
    <n v="2"/>
    <n v="129.99"/>
    <x v="2"/>
    <x v="0"/>
    <x v="29"/>
  </r>
  <r>
    <n v="10043"/>
    <x v="42"/>
    <x v="0"/>
    <s v="GoPro HERO10 Black"/>
    <n v="3"/>
    <n v="399.99"/>
    <x v="0"/>
    <x v="0"/>
    <x v="35"/>
  </r>
  <r>
    <n v="10044"/>
    <x v="43"/>
    <x v="1"/>
    <s v="Nespresso VertuoPlus"/>
    <n v="1"/>
    <n v="199.99"/>
    <x v="1"/>
    <x v="1"/>
    <x v="40"/>
  </r>
  <r>
    <n v="10045"/>
    <x v="44"/>
    <x v="2"/>
    <s v="Patagonia Better Sweater"/>
    <n v="2"/>
    <n v="139.99"/>
    <x v="2"/>
    <x v="2"/>
    <x v="41"/>
  </r>
  <r>
    <n v="10046"/>
    <x v="45"/>
    <x v="3"/>
    <s v="Becoming by Michelle Obama"/>
    <n v="4"/>
    <n v="3.25"/>
    <x v="0"/>
    <x v="0"/>
    <x v="42"/>
  </r>
  <r>
    <n v="10047"/>
    <x v="46"/>
    <x v="4"/>
    <s v="Clinique Moisture Surge"/>
    <n v="1"/>
    <n v="0.52"/>
    <x v="1"/>
    <x v="1"/>
    <x v="43"/>
  </r>
  <r>
    <n v="10048"/>
    <x v="47"/>
    <x v="5"/>
    <s v="Yeti Rambler Tumbler"/>
    <n v="6"/>
    <n v="39.99"/>
    <x v="2"/>
    <x v="0"/>
    <x v="44"/>
  </r>
  <r>
    <n v="10049"/>
    <x v="48"/>
    <x v="0"/>
    <s v="Kindle Paperwhite"/>
    <n v="2"/>
    <n v="129.99"/>
    <x v="0"/>
    <x v="0"/>
    <x v="29"/>
  </r>
  <r>
    <n v="10050"/>
    <x v="49"/>
    <x v="1"/>
    <s v="Breville Smart Oven"/>
    <n v="1"/>
    <n v="299.99"/>
    <x v="1"/>
    <x v="1"/>
    <x v="24"/>
  </r>
  <r>
    <n v="10051"/>
    <x v="50"/>
    <x v="2"/>
    <s v="Ray-Ban Aviator Sunglasses"/>
    <n v="3"/>
    <n v="154.99"/>
    <x v="2"/>
    <x v="2"/>
    <x v="45"/>
  </r>
  <r>
    <n v="10052"/>
    <x v="51"/>
    <x v="3"/>
    <s v="The Silent Patient by Alex Michaelides"/>
    <n v="2"/>
    <n v="26.99"/>
    <x v="0"/>
    <x v="0"/>
    <x v="46"/>
  </r>
  <r>
    <n v="10053"/>
    <x v="52"/>
    <x v="4"/>
    <s v="Shiseido Ultimate Sun Protector"/>
    <n v="1"/>
    <n v="0.49"/>
    <x v="1"/>
    <x v="1"/>
    <x v="47"/>
  </r>
  <r>
    <n v="10054"/>
    <x v="53"/>
    <x v="5"/>
    <s v="Titleist Pro V1 Golf Balls"/>
    <n v="5"/>
    <n v="49.99"/>
    <x v="2"/>
    <x v="0"/>
    <x v="48"/>
  </r>
  <r>
    <n v="10055"/>
    <x v="54"/>
    <x v="0"/>
    <s v="Anker PowerCore Portable Charger"/>
    <n v="4"/>
    <n v="59.99"/>
    <x v="0"/>
    <x v="0"/>
    <x v="37"/>
  </r>
  <r>
    <n v="10056"/>
    <x v="55"/>
    <x v="1"/>
    <s v="KitchenAid Artisan Stand Mixer"/>
    <n v="1"/>
    <n v="499.99"/>
    <x v="1"/>
    <x v="1"/>
    <x v="1"/>
  </r>
  <r>
    <n v="10057"/>
    <x v="56"/>
    <x v="2"/>
    <s v="Calvin Klein Boxer Briefs"/>
    <n v="5"/>
    <n v="29.99"/>
    <x v="2"/>
    <x v="2"/>
    <x v="5"/>
  </r>
  <r>
    <n v="10058"/>
    <x v="57"/>
    <x v="3"/>
    <s v="Educated by Tara Westover"/>
    <n v="3"/>
    <n v="0.28000000000000003"/>
    <x v="0"/>
    <x v="0"/>
    <x v="49"/>
  </r>
  <r>
    <n v="10059"/>
    <x v="58"/>
    <x v="4"/>
    <s v="Anastasia Beverly Hills Brow Wiz"/>
    <n v="2"/>
    <n v="0.23"/>
    <x v="1"/>
    <x v="1"/>
    <x v="50"/>
  </r>
  <r>
    <n v="10060"/>
    <x v="59"/>
    <x v="5"/>
    <s v="Hyperice Hypervolt Massager"/>
    <n v="1"/>
    <n v="3.49"/>
    <x v="2"/>
    <x v="0"/>
    <x v="51"/>
  </r>
  <r>
    <n v="10061"/>
    <x v="60"/>
    <x v="0"/>
    <s v="Nintendo Switch"/>
    <n v="3"/>
    <n v="299.99"/>
    <x v="0"/>
    <x v="0"/>
    <x v="52"/>
  </r>
  <r>
    <n v="10062"/>
    <x v="61"/>
    <x v="1"/>
    <s v="Philips Airfryer XXL"/>
    <n v="2"/>
    <n v="199.99"/>
    <x v="1"/>
    <x v="1"/>
    <x v="53"/>
  </r>
  <r>
    <n v="10063"/>
    <x v="62"/>
    <x v="2"/>
    <s v="Hanes ComfortSoft T-Shirt"/>
    <n v="10"/>
    <n v="9.99"/>
    <x v="2"/>
    <x v="2"/>
    <x v="54"/>
  </r>
  <r>
    <n v="10064"/>
    <x v="63"/>
    <x v="3"/>
    <s v="Where the Crawdads Sing by Delia Owens"/>
    <n v="4"/>
    <n v="18.989999999999998"/>
    <x v="0"/>
    <x v="0"/>
    <x v="55"/>
  </r>
  <r>
    <n v="10065"/>
    <x v="64"/>
    <x v="4"/>
    <s v="Lancome La Vie Est Belle"/>
    <n v="1"/>
    <n v="1.02"/>
    <x v="1"/>
    <x v="1"/>
    <x v="56"/>
  </r>
  <r>
    <n v="10066"/>
    <x v="65"/>
    <x v="5"/>
    <s v="Garmin Edge 530"/>
    <n v="2"/>
    <n v="299.99"/>
    <x v="2"/>
    <x v="0"/>
    <x v="57"/>
  </r>
  <r>
    <n v="10067"/>
    <x v="66"/>
    <x v="0"/>
    <s v="Samsung QLED 4K TV"/>
    <n v="1"/>
    <n v="1199.99"/>
    <x v="0"/>
    <x v="0"/>
    <x v="58"/>
  </r>
  <r>
    <n v="10068"/>
    <x v="67"/>
    <x v="1"/>
    <s v="Eufy RoboVac 11S"/>
    <n v="3"/>
    <n v="219.99"/>
    <x v="1"/>
    <x v="1"/>
    <x v="59"/>
  </r>
  <r>
    <n v="10069"/>
    <x v="68"/>
    <x v="2"/>
    <s v="Puma Suede Classic Sneakers"/>
    <n v="4"/>
    <n v="59.99"/>
    <x v="2"/>
    <x v="2"/>
    <x v="37"/>
  </r>
  <r>
    <n v="10070"/>
    <x v="69"/>
    <x v="3"/>
    <s v="The Great Gatsby by F. Scott Fitzgerald"/>
    <n v="2"/>
    <n v="10.99"/>
    <x v="0"/>
    <x v="0"/>
    <x v="60"/>
  </r>
  <r>
    <n v="10071"/>
    <x v="70"/>
    <x v="4"/>
    <s v="Drunk Elephant C-Firma Day Serum"/>
    <n v="1"/>
    <n v="0.78"/>
    <x v="1"/>
    <x v="1"/>
    <x v="61"/>
  </r>
  <r>
    <n v="10072"/>
    <x v="71"/>
    <x v="5"/>
    <s v="Nike Metcon 6"/>
    <n v="3"/>
    <n v="129.99"/>
    <x v="2"/>
    <x v="0"/>
    <x v="62"/>
  </r>
  <r>
    <n v="10073"/>
    <x v="72"/>
    <x v="0"/>
    <s v="HP Spectre x360 Laptop"/>
    <n v="1"/>
    <n v="1599.99"/>
    <x v="0"/>
    <x v="0"/>
    <x v="63"/>
  </r>
  <r>
    <n v="10074"/>
    <x v="73"/>
    <x v="1"/>
    <s v="De'Longhi Magnifica Espresso Machine"/>
    <n v="1"/>
    <n v="899.99"/>
    <x v="1"/>
    <x v="1"/>
    <x v="64"/>
  </r>
  <r>
    <n v="10075"/>
    <x v="74"/>
    <x v="2"/>
    <s v="Tommy Hilfiger Polo Shirt"/>
    <n v="5"/>
    <n v="49.99"/>
    <x v="2"/>
    <x v="2"/>
    <x v="48"/>
  </r>
  <r>
    <n v="10076"/>
    <x v="75"/>
    <x v="3"/>
    <s v="To Kill a Mockingbird by Harper Lee"/>
    <n v="4"/>
    <n v="14.99"/>
    <x v="0"/>
    <x v="0"/>
    <x v="65"/>
  </r>
  <r>
    <n v="10077"/>
    <x v="76"/>
    <x v="4"/>
    <s v="Glossier Boy Brow"/>
    <n v="2"/>
    <n v="0.16"/>
    <x v="1"/>
    <x v="1"/>
    <x v="66"/>
  </r>
  <r>
    <n v="10078"/>
    <x v="77"/>
    <x v="5"/>
    <s v="Rogue Fitness Kettlebell"/>
    <n v="3"/>
    <n v="69.989999999999995"/>
    <x v="2"/>
    <x v="0"/>
    <x v="2"/>
  </r>
  <r>
    <n v="10079"/>
    <x v="78"/>
    <x v="0"/>
    <s v="Apple AirPods Pro"/>
    <n v="2"/>
    <n v="249.99"/>
    <x v="0"/>
    <x v="0"/>
    <x v="14"/>
  </r>
  <r>
    <n v="10080"/>
    <x v="79"/>
    <x v="1"/>
    <s v="Dyson Pure Cool Link"/>
    <n v="1"/>
    <n v="499.99"/>
    <x v="1"/>
    <x v="1"/>
    <x v="1"/>
  </r>
  <r>
    <n v="10081"/>
    <x v="80"/>
    <x v="2"/>
    <s v="Levi's Trucker Jacket"/>
    <n v="2"/>
    <n v="89.99"/>
    <x v="2"/>
    <x v="2"/>
    <x v="67"/>
  </r>
  <r>
    <n v="10082"/>
    <x v="81"/>
    <x v="3"/>
    <s v="The Hobbit by J.R.R. Tolkien"/>
    <n v="3"/>
    <n v="12.99"/>
    <x v="0"/>
    <x v="0"/>
    <x v="27"/>
  </r>
  <r>
    <n v="10083"/>
    <x v="82"/>
    <x v="4"/>
    <s v="Charlotte Tilbury Magic Cream"/>
    <n v="1"/>
    <n v="1"/>
    <x v="1"/>
    <x v="1"/>
    <x v="68"/>
  </r>
  <r>
    <n v="10084"/>
    <x v="83"/>
    <x v="5"/>
    <s v="Spalding NBA Street Basketball"/>
    <n v="6"/>
    <n v="24.99"/>
    <x v="2"/>
    <x v="0"/>
    <x v="69"/>
  </r>
  <r>
    <n v="10085"/>
    <x v="84"/>
    <x v="0"/>
    <s v="Ring Video Doorbell"/>
    <n v="1"/>
    <n v="99.99"/>
    <x v="0"/>
    <x v="0"/>
    <x v="19"/>
  </r>
  <r>
    <n v="10086"/>
    <x v="85"/>
    <x v="1"/>
    <s v="LG OLED TV"/>
    <n v="2"/>
    <n v="1299.99"/>
    <x v="1"/>
    <x v="1"/>
    <x v="70"/>
  </r>
  <r>
    <n v="10087"/>
    <x v="86"/>
    <x v="2"/>
    <s v="Uniqlo Ultra Light Down Jacket"/>
    <n v="3"/>
    <n v="79.989999999999995"/>
    <x v="2"/>
    <x v="2"/>
    <x v="71"/>
  </r>
  <r>
    <n v="10088"/>
    <x v="87"/>
    <x v="3"/>
    <s v="The Catcher in the Rye by J.D. Salinger"/>
    <n v="4"/>
    <n v="13.99"/>
    <x v="0"/>
    <x v="0"/>
    <x v="72"/>
  </r>
  <r>
    <n v="10089"/>
    <x v="88"/>
    <x v="4"/>
    <s v="Sunday Riley Good Genes"/>
    <n v="1"/>
    <n v="1.05"/>
    <x v="1"/>
    <x v="1"/>
    <x v="39"/>
  </r>
  <r>
    <n v="10090"/>
    <x v="89"/>
    <x v="5"/>
    <s v="On Running Cloud Shoes"/>
    <n v="2"/>
    <n v="129.99"/>
    <x v="2"/>
    <x v="0"/>
    <x v="29"/>
  </r>
  <r>
    <n v="10091"/>
    <x v="90"/>
    <x v="0"/>
    <s v="Logitech MX Master 3 Mouse"/>
    <n v="2"/>
    <n v="99.99"/>
    <x v="0"/>
    <x v="0"/>
    <x v="73"/>
  </r>
  <r>
    <n v="10092"/>
    <x v="91"/>
    <x v="1"/>
    <s v="Instant Pot Duo Crisp"/>
    <n v="1"/>
    <n v="179.99"/>
    <x v="1"/>
    <x v="1"/>
    <x v="25"/>
  </r>
  <r>
    <n v="10093"/>
    <x v="92"/>
    <x v="2"/>
    <s v="Adidas Originals Superstar Sneakers"/>
    <n v="4"/>
    <n v="79.989999999999995"/>
    <x v="2"/>
    <x v="2"/>
    <x v="74"/>
  </r>
  <r>
    <n v="10094"/>
    <x v="93"/>
    <x v="3"/>
    <s v="The Alchemist by Paulo Coelho"/>
    <n v="3"/>
    <n v="14.99"/>
    <x v="0"/>
    <x v="0"/>
    <x v="75"/>
  </r>
  <r>
    <n v="10095"/>
    <x v="94"/>
    <x v="4"/>
    <s v="Tatcha The Water Cream"/>
    <n v="1"/>
    <n v="0.68"/>
    <x v="1"/>
    <x v="1"/>
    <x v="76"/>
  </r>
  <r>
    <n v="10096"/>
    <x v="95"/>
    <x v="5"/>
    <s v="Garmin Fenix 6X Pro"/>
    <n v="1"/>
    <n v="999.99"/>
    <x v="2"/>
    <x v="0"/>
    <x v="77"/>
  </r>
  <r>
    <n v="10097"/>
    <x v="96"/>
    <x v="0"/>
    <s v="Bose SoundLink Revolve+ Speaker"/>
    <n v="3"/>
    <n v="299.99"/>
    <x v="0"/>
    <x v="0"/>
    <x v="52"/>
  </r>
  <r>
    <n v="10098"/>
    <x v="97"/>
    <x v="1"/>
    <s v="Vitamix Explorian Blender"/>
    <n v="1"/>
    <n v="349.99"/>
    <x v="1"/>
    <x v="1"/>
    <x v="78"/>
  </r>
  <r>
    <n v="10099"/>
    <x v="98"/>
    <x v="2"/>
    <s v="Gap Essential Crewneck T-Shirt"/>
    <n v="6"/>
    <n v="19.989999999999998"/>
    <x v="2"/>
    <x v="2"/>
    <x v="79"/>
  </r>
  <r>
    <n v="10100"/>
    <x v="99"/>
    <x v="3"/>
    <s v="The Power of Now by Eckhart Tolle"/>
    <n v="2"/>
    <n v="12.99"/>
    <x v="0"/>
    <x v="0"/>
    <x v="80"/>
  </r>
  <r>
    <n v="10101"/>
    <x v="100"/>
    <x v="4"/>
    <s v="Kiehl's Midnight Recovery Concentrate"/>
    <n v="1"/>
    <n v="0.82"/>
    <x v="1"/>
    <x v="1"/>
    <x v="81"/>
  </r>
  <r>
    <n v="10102"/>
    <x v="101"/>
    <x v="5"/>
    <s v="Under Armour HOVR Sonic 4 Shoes"/>
    <n v="2"/>
    <n v="109.99"/>
    <x v="2"/>
    <x v="0"/>
    <x v="82"/>
  </r>
  <r>
    <n v="10103"/>
    <x v="102"/>
    <x v="0"/>
    <s v="Canon EOS R5 Camera"/>
    <n v="1"/>
    <n v="3899.99"/>
    <x v="0"/>
    <x v="0"/>
    <x v="83"/>
  </r>
  <r>
    <n v="10104"/>
    <x v="103"/>
    <x v="1"/>
    <s v="Shark IQ Robot Vacuum"/>
    <n v="2"/>
    <n v="349.99"/>
    <x v="1"/>
    <x v="1"/>
    <x v="30"/>
  </r>
  <r>
    <n v="10105"/>
    <x v="104"/>
    <x v="2"/>
    <s v="H&amp;M Slim Fit Jeans"/>
    <n v="3"/>
    <n v="39.99"/>
    <x v="2"/>
    <x v="2"/>
    <x v="84"/>
  </r>
  <r>
    <n v="10106"/>
    <x v="105"/>
    <x v="3"/>
    <s v="The Girl on the Train by Paula Hawkins"/>
    <n v="4"/>
    <n v="10.99"/>
    <x v="0"/>
    <x v="0"/>
    <x v="85"/>
  </r>
  <r>
    <n v="10107"/>
    <x v="106"/>
    <x v="4"/>
    <s v="The Ordinary Niacinamide Serum"/>
    <n v="1"/>
    <n v="0.65"/>
    <x v="1"/>
    <x v="1"/>
    <x v="86"/>
  </r>
  <r>
    <n v="10108"/>
    <x v="107"/>
    <x v="5"/>
    <s v="Bowflex SelectTech 552 Dumbbells"/>
    <n v="1"/>
    <n v="399.99"/>
    <x v="2"/>
    <x v="0"/>
    <x v="16"/>
  </r>
  <r>
    <n v="10109"/>
    <x v="108"/>
    <x v="0"/>
    <s v="Google Nest Hub Max"/>
    <n v="2"/>
    <n v="229.99"/>
    <x v="0"/>
    <x v="0"/>
    <x v="87"/>
  </r>
  <r>
    <n v="10110"/>
    <x v="109"/>
    <x v="1"/>
    <s v="Cuisinart Griddler Deluxe"/>
    <n v="1"/>
    <n v="159.99"/>
    <x v="1"/>
    <x v="1"/>
    <x v="88"/>
  </r>
  <r>
    <n v="10111"/>
    <x v="110"/>
    <x v="2"/>
    <s v="Old Navy Relaxed-Fit T-Shirt"/>
    <n v="4"/>
    <n v="14.99"/>
    <x v="2"/>
    <x v="2"/>
    <x v="65"/>
  </r>
  <r>
    <n v="10112"/>
    <x v="111"/>
    <x v="3"/>
    <s v="Sapiens: A Brief History of Humankind by Yuval Noah Harari"/>
    <n v="2"/>
    <n v="18.989999999999998"/>
    <x v="0"/>
    <x v="0"/>
    <x v="89"/>
  </r>
  <r>
    <n v="10113"/>
    <x v="112"/>
    <x v="4"/>
    <s v="Biore UV Aqua Rich Watery Essence Sunscreen"/>
    <n v="1"/>
    <n v="0.15"/>
    <x v="1"/>
    <x v="1"/>
    <x v="90"/>
  </r>
  <r>
    <n v="10114"/>
    <x v="113"/>
    <x v="5"/>
    <s v="Fitbit Versa 3"/>
    <n v="3"/>
    <n v="229.95"/>
    <x v="2"/>
    <x v="0"/>
    <x v="91"/>
  </r>
  <r>
    <n v="10115"/>
    <x v="114"/>
    <x v="0"/>
    <s v="Amazon Echo Show 10"/>
    <n v="1"/>
    <n v="249.99"/>
    <x v="0"/>
    <x v="0"/>
    <x v="92"/>
  </r>
  <r>
    <n v="10116"/>
    <x v="115"/>
    <x v="1"/>
    <s v="Breville Smart Grill"/>
    <n v="2"/>
    <n v="299.95"/>
    <x v="1"/>
    <x v="1"/>
    <x v="93"/>
  </r>
  <r>
    <n v="10117"/>
    <x v="116"/>
    <x v="2"/>
    <s v="Gap High Rise Skinny Jeans"/>
    <n v="3"/>
    <n v="49.99"/>
    <x v="2"/>
    <x v="2"/>
    <x v="94"/>
  </r>
  <r>
    <n v="10118"/>
    <x v="117"/>
    <x v="3"/>
    <s v="Atomic Habits by James Clear"/>
    <n v="4"/>
    <n v="16.989999999999998"/>
    <x v="0"/>
    <x v="0"/>
    <x v="95"/>
  </r>
  <r>
    <n v="10119"/>
    <x v="118"/>
    <x v="4"/>
    <s v="CeraVe Hydrating Facial Cleanser"/>
    <n v="2"/>
    <n v="14.99"/>
    <x v="1"/>
    <x v="1"/>
    <x v="96"/>
  </r>
  <r>
    <n v="10120"/>
    <x v="119"/>
    <x v="5"/>
    <s v="YETI Hopper Flip Portable Cooler"/>
    <n v="1"/>
    <n v="249.99"/>
    <x v="2"/>
    <x v="0"/>
    <x v="92"/>
  </r>
  <r>
    <n v="10121"/>
    <x v="120"/>
    <x v="0"/>
    <s v="Apple iPad Air"/>
    <n v="2"/>
    <n v="599.99"/>
    <x v="0"/>
    <x v="0"/>
    <x v="7"/>
  </r>
  <r>
    <n v="10122"/>
    <x v="121"/>
    <x v="1"/>
    <s v="Hamilton Beach FlexBrew Coffee Maker"/>
    <n v="1"/>
    <n v="89.99"/>
    <x v="1"/>
    <x v="1"/>
    <x v="4"/>
  </r>
  <r>
    <n v="10123"/>
    <x v="122"/>
    <x v="2"/>
    <s v="Forever 21 Graphic Tee"/>
    <n v="5"/>
    <n v="12.99"/>
    <x v="2"/>
    <x v="2"/>
    <x v="97"/>
  </r>
  <r>
    <n v="10124"/>
    <x v="123"/>
    <x v="3"/>
    <s v="The Subtle Art of Not Giving a F*ck by Mark Manson"/>
    <n v="3"/>
    <n v="14.99"/>
    <x v="0"/>
    <x v="0"/>
    <x v="75"/>
  </r>
  <r>
    <n v="10125"/>
    <x v="124"/>
    <x v="4"/>
    <s v="NARS Radiant Creamy Concealer"/>
    <n v="1"/>
    <n v="0.3"/>
    <x v="1"/>
    <x v="1"/>
    <x v="98"/>
  </r>
  <r>
    <n v="10126"/>
    <x v="125"/>
    <x v="5"/>
    <s v="Yeti Roadie 24 Cooler"/>
    <n v="1"/>
    <n v="199.99"/>
    <x v="2"/>
    <x v="0"/>
    <x v="40"/>
  </r>
  <r>
    <n v="10127"/>
    <x v="126"/>
    <x v="0"/>
    <s v="Sony PlayStation 5"/>
    <n v="1"/>
    <n v="499.99"/>
    <x v="0"/>
    <x v="0"/>
    <x v="1"/>
  </r>
  <r>
    <n v="10128"/>
    <x v="127"/>
    <x v="1"/>
    <s v="Dyson Supersonic Hair Dryer"/>
    <n v="2"/>
    <n v="399.99"/>
    <x v="1"/>
    <x v="1"/>
    <x v="99"/>
  </r>
  <r>
    <n v="10129"/>
    <x v="128"/>
    <x v="2"/>
    <s v="Lululemon Align Leggings"/>
    <n v="3"/>
    <n v="0.98"/>
    <x v="2"/>
    <x v="2"/>
    <x v="100"/>
  </r>
  <r>
    <n v="10130"/>
    <x v="129"/>
    <x v="3"/>
    <s v="The Four Agreements by Don Miguel Ruiz"/>
    <n v="2"/>
    <n v="8.99"/>
    <x v="0"/>
    <x v="0"/>
    <x v="101"/>
  </r>
  <r>
    <n v="10131"/>
    <x v="130"/>
    <x v="4"/>
    <s v="Fenty Beauty Killawatt Highlighter"/>
    <n v="1"/>
    <n v="0.36"/>
    <x v="1"/>
    <x v="1"/>
    <x v="102"/>
  </r>
  <r>
    <n v="10132"/>
    <x v="131"/>
    <x v="5"/>
    <s v="Hydro Flask Wide Mouth Water Bottle"/>
    <n v="4"/>
    <n v="39.950000000000003"/>
    <x v="2"/>
    <x v="0"/>
    <x v="103"/>
  </r>
  <r>
    <n v="10133"/>
    <x v="132"/>
    <x v="0"/>
    <s v="Microsoft Surface Laptop 4"/>
    <n v="1"/>
    <n v="1299.99"/>
    <x v="0"/>
    <x v="0"/>
    <x v="104"/>
  </r>
  <r>
    <n v="10134"/>
    <x v="133"/>
    <x v="1"/>
    <s v="Keurig K-Mini Coffee Maker"/>
    <n v="2"/>
    <n v="79.989999999999995"/>
    <x v="1"/>
    <x v="1"/>
    <x v="105"/>
  </r>
  <r>
    <n v="10135"/>
    <x v="134"/>
    <x v="2"/>
    <s v="Gap Crewneck Sweatshirt"/>
    <n v="4"/>
    <n v="34.99"/>
    <x v="2"/>
    <x v="2"/>
    <x v="106"/>
  </r>
  <r>
    <n v="10136"/>
    <x v="135"/>
    <x v="3"/>
    <s v="Think and Grow Rich by Napoleon Hill"/>
    <n v="3"/>
    <n v="9.99"/>
    <x v="0"/>
    <x v="0"/>
    <x v="107"/>
  </r>
  <r>
    <n v="10137"/>
    <x v="136"/>
    <x v="4"/>
    <s v="The Ordinary Hyaluronic Acid Serum"/>
    <n v="1"/>
    <n v="0.68"/>
    <x v="1"/>
    <x v="1"/>
    <x v="76"/>
  </r>
  <r>
    <n v="10138"/>
    <x v="137"/>
    <x v="5"/>
    <s v="Fitbit Inspire 2"/>
    <n v="2"/>
    <n v="99.95"/>
    <x v="2"/>
    <x v="0"/>
    <x v="108"/>
  </r>
  <r>
    <n v="10139"/>
    <x v="138"/>
    <x v="0"/>
    <s v="Samsung Odyssey G9 Gaming Monitor"/>
    <n v="1"/>
    <n v="1499.99"/>
    <x v="0"/>
    <x v="0"/>
    <x v="109"/>
  </r>
  <r>
    <n v="10140"/>
    <x v="139"/>
    <x v="1"/>
    <s v="Instant Pot Ultra"/>
    <n v="1"/>
    <n v="139.99"/>
    <x v="1"/>
    <x v="1"/>
    <x v="110"/>
  </r>
  <r>
    <n v="10141"/>
    <x v="140"/>
    <x v="2"/>
    <s v="Adidas Essential Track Pants"/>
    <n v="3"/>
    <n v="44.99"/>
    <x v="2"/>
    <x v="2"/>
    <x v="111"/>
  </r>
  <r>
    <n v="10142"/>
    <x v="141"/>
    <x v="3"/>
    <s v="The Power of Habit by Charles Duhigg"/>
    <n v="2"/>
    <n v="11.99"/>
    <x v="0"/>
    <x v="0"/>
    <x v="112"/>
  </r>
  <r>
    <n v="10143"/>
    <x v="142"/>
    <x v="4"/>
    <s v="Clinique Dramatically Different Moisturizing Lotion"/>
    <n v="1"/>
    <n v="2.95"/>
    <x v="1"/>
    <x v="1"/>
    <x v="113"/>
  </r>
  <r>
    <n v="10144"/>
    <x v="143"/>
    <x v="5"/>
    <s v="YETI Tundra 45 Cooler"/>
    <n v="1"/>
    <n v="299.99"/>
    <x v="2"/>
    <x v="0"/>
    <x v="24"/>
  </r>
  <r>
    <n v="10145"/>
    <x v="144"/>
    <x v="0"/>
    <s v="Apple AirPods Max"/>
    <n v="1"/>
    <n v="5.49"/>
    <x v="0"/>
    <x v="0"/>
    <x v="114"/>
  </r>
  <r>
    <n v="10146"/>
    <x v="145"/>
    <x v="1"/>
    <s v="Cuisinart Coffee Center"/>
    <n v="2"/>
    <n v="199.95"/>
    <x v="1"/>
    <x v="1"/>
    <x v="115"/>
  </r>
  <r>
    <n v="10147"/>
    <x v="146"/>
    <x v="2"/>
    <s v="Levi's Sherpa Trucker Jacket"/>
    <n v="2"/>
    <n v="0.98"/>
    <x v="2"/>
    <x v="2"/>
    <x v="116"/>
  </r>
  <r>
    <n v="10148"/>
    <x v="147"/>
    <x v="3"/>
    <s v="The Outsiders by S.E. Hinton"/>
    <n v="3"/>
    <n v="10.99"/>
    <x v="0"/>
    <x v="0"/>
    <x v="117"/>
  </r>
  <r>
    <n v="10149"/>
    <x v="148"/>
    <x v="4"/>
    <s v="Laneige Water Sleeping Mask"/>
    <n v="1"/>
    <n v="0.25"/>
    <x v="1"/>
    <x v="1"/>
    <x v="118"/>
  </r>
  <r>
    <n v="10150"/>
    <x v="149"/>
    <x v="5"/>
    <s v="Bose SoundSport Wireless Earbuds"/>
    <n v="2"/>
    <n v="149.99"/>
    <x v="2"/>
    <x v="0"/>
    <x v="119"/>
  </r>
  <r>
    <n v="10151"/>
    <x v="150"/>
    <x v="0"/>
    <s v="Sony WH-1000XM4 Headphones"/>
    <n v="1"/>
    <n v="349.99"/>
    <x v="0"/>
    <x v="0"/>
    <x v="78"/>
  </r>
  <r>
    <n v="10152"/>
    <x v="151"/>
    <x v="1"/>
    <s v="Ninja Foodi Pressure Cooker"/>
    <n v="2"/>
    <n v="199.99"/>
    <x v="1"/>
    <x v="1"/>
    <x v="53"/>
  </r>
  <r>
    <n v="10153"/>
    <x v="152"/>
    <x v="2"/>
    <s v="Nike Sportswear Club Fleece Hoodie"/>
    <n v="3"/>
    <n v="54.99"/>
    <x v="2"/>
    <x v="2"/>
    <x v="120"/>
  </r>
  <r>
    <n v="10154"/>
    <x v="153"/>
    <x v="3"/>
    <s v="The Night Circus by Erin Morgenstern"/>
    <n v="2"/>
    <n v="16.989999999999998"/>
    <x v="0"/>
    <x v="0"/>
    <x v="121"/>
  </r>
  <r>
    <n v="10155"/>
    <x v="154"/>
    <x v="4"/>
    <s v="GlamGlow Supermud Clearing Treatment"/>
    <n v="1"/>
    <n v="0.59"/>
    <x v="1"/>
    <x v="1"/>
    <x v="122"/>
  </r>
  <r>
    <n v="10156"/>
    <x v="155"/>
    <x v="5"/>
    <s v="Garmin Forerunner 245"/>
    <n v="1"/>
    <n v="299.99"/>
    <x v="2"/>
    <x v="0"/>
    <x v="24"/>
  </r>
  <r>
    <n v="10157"/>
    <x v="156"/>
    <x v="0"/>
    <s v="Google Pixel 6 Pro"/>
    <n v="1"/>
    <n v="899.99"/>
    <x v="0"/>
    <x v="0"/>
    <x v="64"/>
  </r>
  <r>
    <n v="10158"/>
    <x v="157"/>
    <x v="1"/>
    <s v="Breville Nespresso Creatista Plus"/>
    <n v="1"/>
    <n v="499.95"/>
    <x v="1"/>
    <x v="1"/>
    <x v="123"/>
  </r>
  <r>
    <n v="10159"/>
    <x v="158"/>
    <x v="2"/>
    <s v="Under Armour Tech 2.0 T-Shirt"/>
    <n v="4"/>
    <n v="24.99"/>
    <x v="2"/>
    <x v="2"/>
    <x v="124"/>
  </r>
  <r>
    <n v="10160"/>
    <x v="159"/>
    <x v="3"/>
    <s v="The Art of War by Sun Tzu"/>
    <n v="3"/>
    <n v="7.99"/>
    <x v="0"/>
    <x v="0"/>
    <x v="125"/>
  </r>
  <r>
    <n v="10161"/>
    <x v="160"/>
    <x v="4"/>
    <s v="Youth to the People Superfood Antioxidant Cleanser"/>
    <n v="1"/>
    <n v="0.36"/>
    <x v="1"/>
    <x v="1"/>
    <x v="102"/>
  </r>
  <r>
    <n v="10162"/>
    <x v="161"/>
    <x v="5"/>
    <s v="TriggerPoint GRID Foam Roller"/>
    <n v="2"/>
    <n v="34.99"/>
    <x v="2"/>
    <x v="0"/>
    <x v="126"/>
  </r>
  <r>
    <n v="10163"/>
    <x v="162"/>
    <x v="0"/>
    <s v="Apple MacBook Air"/>
    <n v="1"/>
    <n v="1199.99"/>
    <x v="0"/>
    <x v="0"/>
    <x v="58"/>
  </r>
  <r>
    <n v="10164"/>
    <x v="163"/>
    <x v="1"/>
    <s v="Cuisinart Custom 14-Cup Food Processor"/>
    <n v="1"/>
    <n v="199.99"/>
    <x v="1"/>
    <x v="1"/>
    <x v="40"/>
  </r>
  <r>
    <n v="10165"/>
    <x v="164"/>
    <x v="2"/>
    <s v="Adidas 3-Stripes Shorts"/>
    <n v="5"/>
    <n v="29.99"/>
    <x v="2"/>
    <x v="2"/>
    <x v="5"/>
  </r>
  <r>
    <n v="10166"/>
    <x v="165"/>
    <x v="3"/>
    <s v="The Hunger Games by Suzanne Collins"/>
    <n v="4"/>
    <n v="8.99"/>
    <x v="0"/>
    <x v="0"/>
    <x v="127"/>
  </r>
  <r>
    <n v="10167"/>
    <x v="166"/>
    <x v="4"/>
    <s v="Neutrogena Hydro Boost Water Gel"/>
    <n v="1"/>
    <n v="16.989999999999998"/>
    <x v="1"/>
    <x v="1"/>
    <x v="128"/>
  </r>
  <r>
    <n v="10168"/>
    <x v="167"/>
    <x v="5"/>
    <s v="Yeti Rambler Bottle"/>
    <n v="3"/>
    <n v="49.99"/>
    <x v="2"/>
    <x v="0"/>
    <x v="94"/>
  </r>
  <r>
    <n v="10169"/>
    <x v="168"/>
    <x v="0"/>
    <s v="Samsung Odyssey G7 Gaming Monitor"/>
    <n v="1"/>
    <n v="699.99"/>
    <x v="0"/>
    <x v="0"/>
    <x v="129"/>
  </r>
  <r>
    <n v="10170"/>
    <x v="169"/>
    <x v="1"/>
    <s v="Instant Pot Duo Evo Plus"/>
    <n v="2"/>
    <n v="139.99"/>
    <x v="1"/>
    <x v="1"/>
    <x v="41"/>
  </r>
  <r>
    <n v="10171"/>
    <x v="170"/>
    <x v="2"/>
    <s v="Nike Tempo Running Shorts"/>
    <n v="3"/>
    <n v="34.99"/>
    <x v="2"/>
    <x v="2"/>
    <x v="130"/>
  </r>
  <r>
    <n v="10172"/>
    <x v="171"/>
    <x v="3"/>
    <s v="The Girl with the Dragon Tattoo by Stieg Larsson"/>
    <n v="2"/>
    <n v="9.99"/>
    <x v="0"/>
    <x v="0"/>
    <x v="131"/>
  </r>
  <r>
    <n v="10173"/>
    <x v="172"/>
    <x v="4"/>
    <s v="Paula's Choice Skin Perfecting 2% BHA Liquid Exfoliant"/>
    <n v="1"/>
    <n v="2.95"/>
    <x v="1"/>
    <x v="1"/>
    <x v="113"/>
  </r>
  <r>
    <n v="10174"/>
    <x v="173"/>
    <x v="5"/>
    <s v="Bowflex SelectTech 1090 Adjustable Dumbbells"/>
    <n v="1"/>
    <n v="699.99"/>
    <x v="2"/>
    <x v="0"/>
    <x v="129"/>
  </r>
  <r>
    <n v="10175"/>
    <x v="174"/>
    <x v="0"/>
    <s v="Amazon Fire TV Stick 4K"/>
    <n v="3"/>
    <n v="49.99"/>
    <x v="0"/>
    <x v="0"/>
    <x v="94"/>
  </r>
  <r>
    <n v="10176"/>
    <x v="175"/>
    <x v="1"/>
    <s v="Crock-Pot 6-Quart Slow Cooker"/>
    <n v="2"/>
    <n v="49.99"/>
    <x v="1"/>
    <x v="1"/>
    <x v="132"/>
  </r>
  <r>
    <n v="10177"/>
    <x v="176"/>
    <x v="2"/>
    <s v="Uniqlo Airism Mesh Boxer Briefs"/>
    <n v="4"/>
    <n v="1.49"/>
    <x v="2"/>
    <x v="2"/>
    <x v="133"/>
  </r>
  <r>
    <n v="10178"/>
    <x v="177"/>
    <x v="3"/>
    <s v="The Sun Also Rises by Ernest Hemingway"/>
    <n v="3"/>
    <n v="11.99"/>
    <x v="0"/>
    <x v="0"/>
    <x v="134"/>
  </r>
  <r>
    <n v="10179"/>
    <x v="178"/>
    <x v="4"/>
    <s v="First Aid Beauty Ultra Repair Cream"/>
    <n v="2"/>
    <n v="0.34"/>
    <x v="1"/>
    <x v="1"/>
    <x v="76"/>
  </r>
  <r>
    <n v="10180"/>
    <x v="179"/>
    <x v="5"/>
    <s v="Oakley Holbrook Sunglasses"/>
    <n v="1"/>
    <n v="1.46"/>
    <x v="2"/>
    <x v="0"/>
    <x v="135"/>
  </r>
  <r>
    <n v="10181"/>
    <x v="180"/>
    <x v="0"/>
    <s v="Google Pixelbook Go"/>
    <n v="1"/>
    <n v="649.99"/>
    <x v="0"/>
    <x v="0"/>
    <x v="136"/>
  </r>
  <r>
    <n v="10182"/>
    <x v="181"/>
    <x v="1"/>
    <s v="Dyson V8 Absolute"/>
    <n v="1"/>
    <n v="399.99"/>
    <x v="1"/>
    <x v="1"/>
    <x v="16"/>
  </r>
  <r>
    <n v="10183"/>
    <x v="182"/>
    <x v="2"/>
    <s v="Levi's 511 Slim Fit Jeans"/>
    <n v="3"/>
    <n v="59.99"/>
    <x v="2"/>
    <x v="2"/>
    <x v="20"/>
  </r>
  <r>
    <n v="10184"/>
    <x v="183"/>
    <x v="3"/>
    <s v="The Martian by Andy Weir"/>
    <n v="2"/>
    <n v="12.99"/>
    <x v="0"/>
    <x v="0"/>
    <x v="80"/>
  </r>
  <r>
    <n v="10185"/>
    <x v="184"/>
    <x v="4"/>
    <s v="La Mer CrÃ¨me de la Mer Moisturizer"/>
    <n v="1"/>
    <n v="1.9"/>
    <x v="1"/>
    <x v="1"/>
    <x v="137"/>
  </r>
  <r>
    <n v="10186"/>
    <x v="185"/>
    <x v="5"/>
    <s v="Polar Vantage V2"/>
    <n v="1"/>
    <n v="499.95"/>
    <x v="2"/>
    <x v="0"/>
    <x v="123"/>
  </r>
  <r>
    <n v="10187"/>
    <x v="186"/>
    <x v="0"/>
    <s v="Sonos Beam Soundbar"/>
    <n v="1"/>
    <n v="3.99"/>
    <x v="0"/>
    <x v="0"/>
    <x v="138"/>
  </r>
  <r>
    <n v="10188"/>
    <x v="187"/>
    <x v="1"/>
    <s v="Anova Precision Cooker"/>
    <n v="2"/>
    <n v="1.99"/>
    <x v="1"/>
    <x v="1"/>
    <x v="139"/>
  </r>
  <r>
    <n v="10189"/>
    <x v="188"/>
    <x v="2"/>
    <s v="Nike Dri-FIT Training Shorts"/>
    <n v="4"/>
    <n v="34.99"/>
    <x v="2"/>
    <x v="2"/>
    <x v="106"/>
  </r>
  <r>
    <n v="10190"/>
    <x v="189"/>
    <x v="3"/>
    <s v="The Catcher in the Rye by J.D. Salinger"/>
    <n v="3"/>
    <n v="10.99"/>
    <x v="0"/>
    <x v="0"/>
    <x v="117"/>
  </r>
  <r>
    <n v="10191"/>
    <x v="190"/>
    <x v="4"/>
    <s v="Glossier Cloud Paint"/>
    <n v="1"/>
    <n v="0.18"/>
    <x v="1"/>
    <x v="1"/>
    <x v="140"/>
  </r>
  <r>
    <n v="10192"/>
    <x v="191"/>
    <x v="5"/>
    <s v="TRX All-in-One Suspension Training System"/>
    <n v="1"/>
    <n v="169.95"/>
    <x v="2"/>
    <x v="0"/>
    <x v="141"/>
  </r>
  <r>
    <n v="10193"/>
    <x v="192"/>
    <x v="0"/>
    <s v="Logitech G Pro X Wireless Gaming Headset"/>
    <n v="1"/>
    <n v="199.99"/>
    <x v="0"/>
    <x v="0"/>
    <x v="40"/>
  </r>
  <r>
    <n v="10194"/>
    <x v="193"/>
    <x v="1"/>
    <s v="Breville Smart Coffee Grinder Pro"/>
    <n v="1"/>
    <n v="199.95"/>
    <x v="1"/>
    <x v="1"/>
    <x v="142"/>
  </r>
  <r>
    <n v="10195"/>
    <x v="194"/>
    <x v="2"/>
    <s v="Adidas Ultraboost Running Shoes"/>
    <n v="2"/>
    <n v="179.99"/>
    <x v="2"/>
    <x v="2"/>
    <x v="26"/>
  </r>
  <r>
    <n v="10196"/>
    <x v="195"/>
    <x v="3"/>
    <s v="The Road by Cormac McCarthy"/>
    <n v="2"/>
    <n v="11.99"/>
    <x v="0"/>
    <x v="0"/>
    <x v="112"/>
  </r>
  <r>
    <n v="10197"/>
    <x v="196"/>
    <x v="4"/>
    <s v="Tom Ford Black Orchid Perfume"/>
    <n v="1"/>
    <n v="1.25"/>
    <x v="1"/>
    <x v="1"/>
    <x v="143"/>
  </r>
  <r>
    <n v="10198"/>
    <x v="197"/>
    <x v="5"/>
    <s v="GoPro HERO9 Black"/>
    <n v="1"/>
    <n v="449.99"/>
    <x v="2"/>
    <x v="0"/>
    <x v="144"/>
  </r>
  <r>
    <n v="10199"/>
    <x v="198"/>
    <x v="0"/>
    <s v="Apple TV 4K"/>
    <n v="2"/>
    <n v="1.79"/>
    <x v="0"/>
    <x v="0"/>
    <x v="145"/>
  </r>
  <r>
    <n v="10200"/>
    <x v="199"/>
    <x v="1"/>
    <s v="Instant Pot Duo Nova"/>
    <n v="1"/>
    <n v="99.95"/>
    <x v="1"/>
    <x v="1"/>
    <x v="146"/>
  </r>
  <r>
    <n v="10201"/>
    <x v="200"/>
    <x v="2"/>
    <s v="Gap 1969 Original Fit Jeans"/>
    <n v="3"/>
    <n v="59.99"/>
    <x v="2"/>
    <x v="2"/>
    <x v="20"/>
  </r>
  <r>
    <n v="10202"/>
    <x v="201"/>
    <x v="3"/>
    <s v="The Goldfinch by Donna Tartt"/>
    <n v="2"/>
    <n v="14.99"/>
    <x v="0"/>
    <x v="0"/>
    <x v="96"/>
  </r>
  <r>
    <n v="10203"/>
    <x v="202"/>
    <x v="4"/>
    <s v="Dr. Jart+ Cicapair Tiger Grass Color Correcting Treatment"/>
    <n v="1"/>
    <n v="0.52"/>
    <x v="1"/>
    <x v="1"/>
    <x v="43"/>
  </r>
  <r>
    <n v="10204"/>
    <x v="203"/>
    <x v="5"/>
    <s v="Yeti Tundra Haul Portable Wheeled Cooler"/>
    <n v="1"/>
    <n v="399.99"/>
    <x v="2"/>
    <x v="0"/>
    <x v="16"/>
  </r>
  <r>
    <n v="10205"/>
    <x v="204"/>
    <x v="0"/>
    <s v="Samsung Galaxy Watch 4"/>
    <n v="1"/>
    <n v="299.99"/>
    <x v="0"/>
    <x v="0"/>
    <x v="24"/>
  </r>
  <r>
    <n v="10206"/>
    <x v="205"/>
    <x v="1"/>
    <s v="KitchenAid Stand Mixer"/>
    <n v="1"/>
    <n v="379.99"/>
    <x v="1"/>
    <x v="1"/>
    <x v="147"/>
  </r>
  <r>
    <n v="10207"/>
    <x v="206"/>
    <x v="2"/>
    <s v="Lululemon Wunder Under High-Rise Leggings"/>
    <n v="2"/>
    <n v="0.98"/>
    <x v="2"/>
    <x v="2"/>
    <x v="116"/>
  </r>
  <r>
    <n v="10208"/>
    <x v="207"/>
    <x v="3"/>
    <s v="The Great Alone by Kristin Hannah"/>
    <n v="3"/>
    <n v="16.989999999999998"/>
    <x v="0"/>
    <x v="0"/>
    <x v="148"/>
  </r>
  <r>
    <n v="10209"/>
    <x v="208"/>
    <x v="4"/>
    <s v="Caudalie Vinoperfect Radiance Serum"/>
    <n v="1"/>
    <n v="0.79"/>
    <x v="1"/>
    <x v="1"/>
    <x v="149"/>
  </r>
  <r>
    <n v="10210"/>
    <x v="209"/>
    <x v="5"/>
    <s v="Bose SoundLink Color Bluetooth Speaker II"/>
    <n v="1"/>
    <n v="1.29"/>
    <x v="2"/>
    <x v="0"/>
    <x v="150"/>
  </r>
  <r>
    <n v="10211"/>
    <x v="210"/>
    <x v="0"/>
    <s v="Canon EOS Rebel T7i DSLR Camera"/>
    <n v="1"/>
    <n v="749.99"/>
    <x v="0"/>
    <x v="0"/>
    <x v="151"/>
  </r>
  <r>
    <n v="10212"/>
    <x v="211"/>
    <x v="1"/>
    <s v="Keurig K-Elite Coffee Maker"/>
    <n v="2"/>
    <n v="169.99"/>
    <x v="1"/>
    <x v="1"/>
    <x v="152"/>
  </r>
  <r>
    <n v="10213"/>
    <x v="212"/>
    <x v="2"/>
    <s v="Uniqlo Airism Seamless Boxer Briefs"/>
    <n v="4"/>
    <n v="0.99"/>
    <x v="2"/>
    <x v="2"/>
    <x v="153"/>
  </r>
  <r>
    <n v="10214"/>
    <x v="213"/>
    <x v="3"/>
    <s v="The Girl with the Dragon Tattoo by Stieg Larsson"/>
    <n v="3"/>
    <n v="10.99"/>
    <x v="0"/>
    <x v="0"/>
    <x v="117"/>
  </r>
  <r>
    <n v="10215"/>
    <x v="214"/>
    <x v="4"/>
    <s v="L'Occitane Shea Butter Hand Cream"/>
    <n v="2"/>
    <n v="0.28999999999999998"/>
    <x v="1"/>
    <x v="1"/>
    <x v="154"/>
  </r>
  <r>
    <n v="10216"/>
    <x v="215"/>
    <x v="5"/>
    <s v="YETI Tundra 65 Cooler"/>
    <n v="1"/>
    <n v="349.99"/>
    <x v="2"/>
    <x v="0"/>
    <x v="78"/>
  </r>
  <r>
    <n v="10217"/>
    <x v="216"/>
    <x v="0"/>
    <s v="Apple MacBook Pro 16-inch"/>
    <n v="1"/>
    <n v="23.99"/>
    <x v="0"/>
    <x v="0"/>
    <x v="155"/>
  </r>
  <r>
    <n v="10218"/>
    <x v="217"/>
    <x v="1"/>
    <s v="iRobot Braava Jet M6"/>
    <n v="1"/>
    <n v="449.99"/>
    <x v="1"/>
    <x v="1"/>
    <x v="144"/>
  </r>
  <r>
    <n v="10219"/>
    <x v="218"/>
    <x v="2"/>
    <s v="Champion Reverse Weave Hoodie"/>
    <n v="3"/>
    <n v="49.99"/>
    <x v="2"/>
    <x v="2"/>
    <x v="94"/>
  </r>
  <r>
    <n v="10220"/>
    <x v="219"/>
    <x v="3"/>
    <s v="The Nightingale by Kristin Hannah"/>
    <n v="2"/>
    <n v="12.99"/>
    <x v="0"/>
    <x v="0"/>
    <x v="80"/>
  </r>
  <r>
    <n v="10221"/>
    <x v="220"/>
    <x v="4"/>
    <s v="Tarte Shape Tape Concealer"/>
    <n v="1"/>
    <n v="0.27"/>
    <x v="1"/>
    <x v="1"/>
    <x v="156"/>
  </r>
  <r>
    <n v="10222"/>
    <x v="221"/>
    <x v="5"/>
    <s v="Garmin Forerunner 945"/>
    <n v="1"/>
    <n v="599.99"/>
    <x v="2"/>
    <x v="0"/>
    <x v="157"/>
  </r>
  <r>
    <n v="10223"/>
    <x v="222"/>
    <x v="0"/>
    <s v="Amazon Echo Dot (4th Gen)"/>
    <n v="4"/>
    <n v="49.99"/>
    <x v="0"/>
    <x v="0"/>
    <x v="158"/>
  </r>
  <r>
    <n v="10224"/>
    <x v="223"/>
    <x v="1"/>
    <s v="Philips Sonicare DiamondClean Toothbrush"/>
    <n v="2"/>
    <n v="229.99"/>
    <x v="1"/>
    <x v="1"/>
    <x v="87"/>
  </r>
  <r>
    <n v="10225"/>
    <x v="224"/>
    <x v="2"/>
    <s v="Old Navy Mid-Rise Rockstar Super Skinny Jeans"/>
    <n v="2"/>
    <n v="44.99"/>
    <x v="2"/>
    <x v="2"/>
    <x v="159"/>
  </r>
  <r>
    <n v="10226"/>
    <x v="225"/>
    <x v="3"/>
    <s v="The Silent Patient by Alex Michaelides"/>
    <n v="3"/>
    <n v="26.99"/>
    <x v="0"/>
    <x v="0"/>
    <x v="160"/>
  </r>
  <r>
    <n v="10227"/>
    <x v="226"/>
    <x v="4"/>
    <s v="The Ordinary Caffeine Solution 5% + EGCG"/>
    <n v="1"/>
    <n v="0.67"/>
    <x v="1"/>
    <x v="1"/>
    <x v="161"/>
  </r>
  <r>
    <n v="10228"/>
    <x v="227"/>
    <x v="5"/>
    <s v="Fitbit Luxe"/>
    <n v="2"/>
    <n v="149.94999999999999"/>
    <x v="2"/>
    <x v="0"/>
    <x v="162"/>
  </r>
  <r>
    <n v="10229"/>
    <x v="228"/>
    <x v="0"/>
    <s v="Google Nest Wifi Router"/>
    <n v="1"/>
    <n v="1.69"/>
    <x v="0"/>
    <x v="0"/>
    <x v="163"/>
  </r>
  <r>
    <n v="10230"/>
    <x v="229"/>
    <x v="1"/>
    <s v="Anova Precision Oven"/>
    <n v="1"/>
    <n v="5.99"/>
    <x v="1"/>
    <x v="1"/>
    <x v="164"/>
  </r>
  <r>
    <n v="10231"/>
    <x v="230"/>
    <x v="2"/>
    <s v="Adidas Originals Trefoil Hoodie"/>
    <n v="4"/>
    <n v="64.989999999999995"/>
    <x v="2"/>
    <x v="2"/>
    <x v="165"/>
  </r>
  <r>
    <n v="10232"/>
    <x v="231"/>
    <x v="3"/>
    <s v="Dune by Frank Herbert"/>
    <n v="2"/>
    <n v="9.99"/>
    <x v="0"/>
    <x v="0"/>
    <x v="131"/>
  </r>
  <r>
    <n v="10233"/>
    <x v="232"/>
    <x v="4"/>
    <s v="Fresh Sugar Lip Treatment"/>
    <n v="1"/>
    <n v="0.24"/>
    <x v="1"/>
    <x v="1"/>
    <x v="166"/>
  </r>
  <r>
    <n v="10234"/>
    <x v="233"/>
    <x v="5"/>
    <s v="Hydro Flask Standard Mouth Water Bottle"/>
    <n v="3"/>
    <n v="32.950000000000003"/>
    <x v="2"/>
    <x v="0"/>
    <x v="167"/>
  </r>
  <r>
    <n v="10235"/>
    <x v="234"/>
    <x v="0"/>
    <s v="Bose QuietComfort 35 II Wireless Headphones"/>
    <n v="1"/>
    <n v="2.99"/>
    <x v="0"/>
    <x v="0"/>
    <x v="168"/>
  </r>
  <r>
    <n v="10236"/>
    <x v="235"/>
    <x v="1"/>
    <s v="Nespresso Vertuo Next Coffee and Espresso Maker"/>
    <n v="1"/>
    <n v="159.99"/>
    <x v="1"/>
    <x v="1"/>
    <x v="88"/>
  </r>
  <r>
    <n v="10237"/>
    <x v="236"/>
    <x v="2"/>
    <s v="Nike Air Force 1 Sneakers"/>
    <n v="3"/>
    <n v="0.9"/>
    <x v="2"/>
    <x v="2"/>
    <x v="169"/>
  </r>
  <r>
    <n v="10238"/>
    <x v="237"/>
    <x v="3"/>
    <s v="The Handmaid's Tale by Margaret Atwood"/>
    <n v="3"/>
    <n v="10.99"/>
    <x v="0"/>
    <x v="0"/>
    <x v="117"/>
  </r>
  <r>
    <n v="10239"/>
    <x v="238"/>
    <x v="4"/>
    <s v="Sunday Riley Luna Sleeping Night Oil"/>
    <n v="1"/>
    <n v="0.55000000000000004"/>
    <x v="1"/>
    <x v="1"/>
    <x v="170"/>
  </r>
  <r>
    <n v="10240"/>
    <x v="239"/>
    <x v="5"/>
    <s v="Yeti Rambler 20 oz Tumbler"/>
    <n v="2"/>
    <n v="29.99"/>
    <x v="2"/>
    <x v="0"/>
    <x v="1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BA9D7-46E6-445B-97F6-432AB86F6874}" name="PivotTable2" cacheId="0" applyNumberFormats="0" applyBorderFormats="0" applyFontFormats="0" applyPatternFormats="0" applyAlignmentFormats="0" applyWidthHeightFormats="1" dataCaption="Values" updatedVersion="7" minRefreshableVersion="5" useAutoFormatting="1" itemPrintTitles="1" createdVersion="8" indent="0" multipleFieldFilters="0">
  <location ref="B13:B14" firstHeaderRow="1" firstDataRow="1" firstDataCol="0"/>
  <pivotFields count="10">
    <pivotField showAll="0"/>
    <pivotField numFmtId="165"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pivotField showAll="0"/>
    <pivotField numFmtId="164" showAll="0"/>
    <pivotField showAll="0">
      <items count="4">
        <item x="2"/>
        <item x="1"/>
        <item x="0"/>
        <item t="default"/>
      </items>
    </pivotField>
    <pivotField showAll="0"/>
    <pivotField dataField="1" numFmtId="164" showAll="0"/>
    <pivotField showAll="0">
      <items count="15">
        <item h="1" x="0"/>
        <item h="1" x="1"/>
        <item h="1" x="2"/>
        <item x="3"/>
        <item h="1" x="4"/>
        <item h="1" x="5"/>
        <item h="1" x="6"/>
        <item h="1" x="7"/>
        <item h="1" x="8"/>
        <item h="1" x="9"/>
        <item h="1" x="10"/>
        <item h="1" x="11"/>
        <item h="1" x="12"/>
        <item h="1" x="13"/>
        <item t="default"/>
      </items>
    </pivotField>
  </pivotFields>
  <rowItems count="1">
    <i/>
  </rowItems>
  <colItems count="1">
    <i/>
  </colItems>
  <dataFields count="1">
    <dataField name="Sum of Total Revenue" fld="8" baseField="0" baseItem="0" numFmtId="164"/>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98495-865A-4CBC-B60D-EC83B8318B4A}"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outline="1" outlineData="1" multipleFieldFilters="0" chartFormat="16" rowHeaderCaption="Month" colHeaderCaption="Product Category">
  <location ref="B2:H11" firstHeaderRow="1" firstDataRow="2" firstDataCol="1"/>
  <pivotFields count="10">
    <pivotField showAll="0" defaultSubtotal="0"/>
    <pivotField numFmtId="165"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axis="axisCol" showAll="0" defaultSubtotal="0">
      <items count="6">
        <item x="4"/>
        <item x="3"/>
        <item x="2"/>
        <item x="0"/>
        <item x="1"/>
        <item x="5"/>
      </items>
    </pivotField>
    <pivotField showAll="0" defaultSubtotal="0"/>
    <pivotField showAll="0" defaultSubtotal="0"/>
    <pivotField numFmtId="164" showAll="0" defaultSubtotal="0"/>
    <pivotField showAll="0" defaultSubtotal="0">
      <items count="3">
        <item x="2"/>
        <item x="1"/>
        <item x="0"/>
      </items>
    </pivotField>
    <pivotField showAll="0" defaultSubtotal="0">
      <items count="3">
        <item x="0"/>
        <item x="2"/>
        <item x="1"/>
      </items>
    </pivotField>
    <pivotField dataField="1" numFmtId="164" showAll="0" defaultSubtotal="0">
      <items count="172">
        <item x="90"/>
        <item x="140"/>
        <item x="166"/>
        <item x="118"/>
        <item x="156"/>
        <item x="98"/>
        <item x="66"/>
        <item x="102"/>
        <item x="50"/>
        <item x="47"/>
        <item x="43"/>
        <item x="170"/>
        <item x="154"/>
        <item x="122"/>
        <item x="86"/>
        <item x="161"/>
        <item x="76"/>
        <item x="61"/>
        <item x="149"/>
        <item x="81"/>
        <item x="49"/>
        <item x="68"/>
        <item x="56"/>
        <item x="39"/>
        <item x="143"/>
        <item x="150"/>
        <item x="135"/>
        <item x="163"/>
        <item x="137"/>
        <item x="116"/>
        <item x="169"/>
        <item x="100"/>
        <item x="113"/>
        <item x="168"/>
        <item x="51"/>
        <item x="145"/>
        <item x="153"/>
        <item x="139"/>
        <item x="138"/>
        <item x="114"/>
        <item x="133"/>
        <item x="164"/>
        <item x="42"/>
        <item x="128"/>
        <item x="101"/>
        <item x="34"/>
        <item x="131"/>
        <item x="60"/>
        <item x="125"/>
        <item x="112"/>
        <item x="155"/>
        <item x="80"/>
        <item x="107"/>
        <item x="96"/>
        <item x="28"/>
        <item x="117"/>
        <item x="121"/>
        <item x="127"/>
        <item x="134"/>
        <item x="89"/>
        <item x="27"/>
        <item x="85"/>
        <item x="75"/>
        <item x="21"/>
        <item x="22"/>
        <item x="148"/>
        <item x="9"/>
        <item x="46"/>
        <item x="72"/>
        <item x="65"/>
        <item x="171"/>
        <item x="3"/>
        <item x="97"/>
        <item x="95"/>
        <item x="126"/>
        <item x="38"/>
        <item x="55"/>
        <item x="32"/>
        <item x="33"/>
        <item x="160"/>
        <item x="23"/>
        <item x="159"/>
        <item x="4"/>
        <item x="167"/>
        <item x="54"/>
        <item x="146"/>
        <item x="124"/>
        <item x="132"/>
        <item x="19"/>
        <item x="130"/>
        <item x="15"/>
        <item x="79"/>
        <item x="84"/>
        <item x="10"/>
        <item x="111"/>
        <item x="106"/>
        <item x="110"/>
        <item x="69"/>
        <item x="5"/>
        <item x="94"/>
        <item x="103"/>
        <item x="105"/>
        <item x="88"/>
        <item x="120"/>
        <item x="141"/>
        <item x="20"/>
        <item x="67"/>
        <item x="25"/>
        <item x="13"/>
        <item x="108"/>
        <item x="142"/>
        <item x="158"/>
        <item x="73"/>
        <item x="40"/>
        <item x="2"/>
        <item x="82"/>
        <item x="44"/>
        <item x="37"/>
        <item x="71"/>
        <item x="48"/>
        <item x="92"/>
        <item x="165"/>
        <item x="29"/>
        <item x="31"/>
        <item x="41"/>
        <item x="162"/>
        <item x="119"/>
        <item x="24"/>
        <item x="74"/>
        <item x="152"/>
        <item x="78"/>
        <item x="26"/>
        <item x="147"/>
        <item x="62"/>
        <item x="115"/>
        <item x="53"/>
        <item x="16"/>
        <item x="144"/>
        <item x="87"/>
        <item x="45"/>
        <item x="17"/>
        <item x="123"/>
        <item x="14"/>
        <item x="1"/>
        <item x="8"/>
        <item x="93"/>
        <item x="11"/>
        <item x="57"/>
        <item x="157"/>
        <item x="136"/>
        <item x="59"/>
        <item x="91"/>
        <item x="30"/>
        <item x="129"/>
        <item x="151"/>
        <item x="99"/>
        <item x="52"/>
        <item x="64"/>
        <item x="18"/>
        <item x="77"/>
        <item x="35"/>
        <item x="7"/>
        <item x="58"/>
        <item x="104"/>
        <item x="12"/>
        <item x="109"/>
        <item x="36"/>
        <item x="63"/>
        <item x="0"/>
        <item x="6"/>
        <item x="70"/>
        <item x="83"/>
      </items>
    </pivotField>
    <pivotField axis="axisRow" subtotalTop="0" showAll="0" defaultSubtotal="0">
      <items count="14">
        <item x="0"/>
        <item x="1"/>
        <item x="2"/>
        <item x="3"/>
        <item x="4"/>
        <item x="5"/>
        <item x="6"/>
        <item x="7"/>
        <item x="8"/>
        <item x="9"/>
        <item x="10"/>
        <item x="11"/>
        <item x="12"/>
        <item x="13"/>
      </items>
    </pivotField>
  </pivotFields>
  <rowFields count="1">
    <field x="9"/>
  </rowFields>
  <rowItems count="8">
    <i>
      <x v="1"/>
    </i>
    <i>
      <x v="2"/>
    </i>
    <i>
      <x v="3"/>
    </i>
    <i>
      <x v="4"/>
    </i>
    <i>
      <x v="5"/>
    </i>
    <i>
      <x v="6"/>
    </i>
    <i>
      <x v="7"/>
    </i>
    <i>
      <x v="8"/>
    </i>
  </rowItems>
  <colFields count="1">
    <field x="2"/>
  </colFields>
  <colItems count="6">
    <i>
      <x/>
    </i>
    <i>
      <x v="1"/>
    </i>
    <i>
      <x v="2"/>
    </i>
    <i>
      <x v="3"/>
    </i>
    <i>
      <x v="4"/>
    </i>
    <i>
      <x v="5"/>
    </i>
  </colItems>
  <dataFields count="1">
    <dataField name="Revenue" fld="8" baseField="0" baseItem="0" numFmtId="164"/>
  </dataFields>
  <formats count="2">
    <format dxfId="1">
      <pivotArea field="2" type="button" dataOnly="0" labelOnly="1" outline="0" axis="axisCol" fieldPosition="0"/>
    </format>
    <format dxfId="0">
      <pivotArea field="2" type="button" dataOnly="0" labelOnly="1" outline="0" axis="axisCol" fieldPosition="0"/>
    </format>
  </formats>
  <chartFormats count="8">
    <chartFormat chart="13" format="14" series="1">
      <pivotArea type="data" outline="0" fieldPosition="0">
        <references count="2">
          <reference field="4294967294" count="1" selected="0">
            <x v="0"/>
          </reference>
          <reference field="2" count="1" selected="0">
            <x v="0"/>
          </reference>
        </references>
      </pivotArea>
    </chartFormat>
    <chartFormat chart="13" format="15">
      <pivotArea type="data" outline="0" fieldPosition="0">
        <references count="3">
          <reference field="4294967294" count="1" selected="0">
            <x v="0"/>
          </reference>
          <reference field="2" count="1" selected="0">
            <x v="0"/>
          </reference>
          <reference field="9" count="1" selected="0">
            <x v="8"/>
          </reference>
        </references>
      </pivotArea>
    </chartFormat>
    <chartFormat chart="13" format="16" series="1">
      <pivotArea type="data" outline="0" fieldPosition="0">
        <references count="2">
          <reference field="4294967294" count="1" selected="0">
            <x v="0"/>
          </reference>
          <reference field="2" count="1" selected="0">
            <x v="1"/>
          </reference>
        </references>
      </pivotArea>
    </chartFormat>
    <chartFormat chart="13" format="17" series="1">
      <pivotArea type="data" outline="0" fieldPosition="0">
        <references count="2">
          <reference field="4294967294" count="1" selected="0">
            <x v="0"/>
          </reference>
          <reference field="2" count="1" selected="0">
            <x v="2"/>
          </reference>
        </references>
      </pivotArea>
    </chartFormat>
    <chartFormat chart="13" format="18" series="1">
      <pivotArea type="data" outline="0" fieldPosition="0">
        <references count="2">
          <reference field="4294967294" count="1" selected="0">
            <x v="0"/>
          </reference>
          <reference field="2" count="1" selected="0">
            <x v="3"/>
          </reference>
        </references>
      </pivotArea>
    </chartFormat>
    <chartFormat chart="13" format="19" series="1">
      <pivotArea type="data" outline="0" fieldPosition="0">
        <references count="2">
          <reference field="4294967294" count="1" selected="0">
            <x v="0"/>
          </reference>
          <reference field="2" count="1" selected="0">
            <x v="4"/>
          </reference>
        </references>
      </pivotArea>
    </chartFormat>
    <chartFormat chart="13" format="20" series="1">
      <pivotArea type="data" outline="0" fieldPosition="0">
        <references count="2">
          <reference field="4294967294" count="1" selected="0">
            <x v="0"/>
          </reference>
          <reference field="2" count="1" selected="0">
            <x v="5"/>
          </reference>
        </references>
      </pivotArea>
    </chartFormat>
    <chartFormat chart="13" format="21"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3F91E-3AA3-4735-9B93-084509D92C92}" name="PivotTable3" cacheId="0" applyNumberFormats="0" applyBorderFormats="0" applyFontFormats="0" applyPatternFormats="0" applyAlignmentFormats="0" applyWidthHeightFormats="1" dataCaption="Values" updatedVersion="7" minRefreshableVersion="5" useAutoFormatting="1" itemPrintTitles="1" createdVersion="8" indent="0" multipleFieldFilters="0">
  <location ref="B16:C25" firstHeaderRow="1" firstDataRow="1" firstDataCol="1"/>
  <pivotFields count="10">
    <pivotField showAll="0"/>
    <pivotField numFmtId="165"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pivotField showAll="0"/>
    <pivotField numFmtId="164" showAll="0"/>
    <pivotField showAll="0">
      <items count="4">
        <item x="2"/>
        <item x="1"/>
        <item x="0"/>
        <item t="default"/>
      </items>
    </pivotField>
    <pivotField showAll="0"/>
    <pivotField dataField="1" numFmtId="164" showAll="0"/>
    <pivotField axis="axisRow" showAll="0">
      <items count="15">
        <item x="0"/>
        <item x="1"/>
        <item x="2"/>
        <item x="3"/>
        <item x="4"/>
        <item x="5"/>
        <item x="6"/>
        <item x="7"/>
        <item x="8"/>
        <item x="9"/>
        <item x="10"/>
        <item x="11"/>
        <item x="12"/>
        <item x="13"/>
        <item t="default"/>
      </items>
    </pivotField>
  </pivotFields>
  <rowFields count="1">
    <field x="9"/>
  </rowFields>
  <rowItems count="9">
    <i>
      <x v="1"/>
    </i>
    <i>
      <x v="2"/>
    </i>
    <i>
      <x v="3"/>
    </i>
    <i>
      <x v="4"/>
    </i>
    <i>
      <x v="5"/>
    </i>
    <i>
      <x v="6"/>
    </i>
    <i>
      <x v="7"/>
    </i>
    <i>
      <x v="8"/>
    </i>
    <i t="grand">
      <x/>
    </i>
  </rowItems>
  <colItems count="1">
    <i/>
  </colItems>
  <dataFields count="1">
    <dataField name="Sum of Total Revenue" fld="8" baseField="0" baseItem="0" numFmtId="164"/>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37CE42-AF24-47A0-858E-AE2494ED96CD}" autoFormatId="16" applyNumberFormats="0" applyBorderFormats="0" applyFontFormats="0" applyPatternFormats="0" applyAlignmentFormats="0" applyWidthHeightFormats="0">
  <queryTableRefresh nextId="14" unboundColumnsRight="1">
    <queryTableFields count="10">
      <queryTableField id="1" name="Transaction ID,Date,Product Category,Product Name,Units Sold,Unit Price,Total Re" tableColumnId="1"/>
      <queryTableField id="13" dataBound="0" tableColumnId="6"/>
      <queryTableField id="2" name="Transaction ID,Date,Product Category,Product Name,Units Sold,Unit Price,Total .1" tableColumnId="2"/>
      <queryTableField id="3" name="Transaction ID,Date,Product Category,Product Name,Units Sold,Unit Price,Total .2" tableColumnId="3"/>
      <queryTableField id="4" name="Transaction ID,Date,Product Category,Product Name,Units Sold,Unit Price,Total .3" tableColumnId="4"/>
      <queryTableField id="5" name="Transaction ID,Date,Product Category,Product Name,Units Sold,Unit Price,Total .4" tableColumnId="5"/>
      <queryTableField id="11" dataBound="0" tableColumnId="11"/>
      <queryTableField id="8" name="Transaction ID,Date,Product Category,Product Name,Units Sold,Unit Price,Total .7" tableColumnId="8"/>
      <queryTableField id="9" name="Transaction ID,Date,Product Category,Product Name,Units Sold,Unit Price,Total .8" tableColumnId="9"/>
      <queryTableField id="12" dataBound="0" tableColumnId="12"/>
    </queryTableFields>
    <queryTableDeletedFields count="2">
      <deletedField name="Transaction ID,Date,Product Category,Product Name,Units Sold,Unit Price,Total .6"/>
      <deletedField name="Transaction ID,Date,Product Category,Product Name,Units Sold,Unit Price,Total .5"/>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2CC263-8DFA-4651-9929-9FBF5E4B212E}" sourceName="Region">
  <pivotTables>
    <pivotTable tabId="4" name="PivotTable1"/>
    <pivotTable tabId="4" name="PivotTable2"/>
    <pivotTable tabId="4" name="PivotTable3"/>
  </pivotTables>
  <data>
    <tabular pivotCacheId="12726161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E9DDEC2-CB84-4017-B19A-2D3807BDB097}" sourceName="Product Category">
  <pivotTables>
    <pivotTable tabId="4" name="PivotTable1"/>
    <pivotTable tabId="4" name="PivotTable2"/>
    <pivotTable tabId="4" name="PivotTable3"/>
  </pivotTables>
  <data>
    <tabular pivotCacheId="127261618">
      <items count="6">
        <i x="4" s="1"/>
        <i x="3" s="1"/>
        <i x="2"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BC6015-C059-41CF-A96E-3AEB3EF7FED3}" cache="Slicer_Region" caption="Region" rowHeight="247650"/>
  <slicer name="Product Category" xr10:uid="{8C26BFFE-8391-4CB9-9BA4-F3F20574C5C2}" cache="Slicer_Product_Category" caption="Product 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F1D3C-0A2D-4046-88F4-601568C73440}" name="Orders" displayName="Orders" ref="A1:J241" tableType="queryTable" totalsRowShown="0">
  <autoFilter ref="A1:J241" xr:uid="{D36F1D3C-0A2D-4046-88F4-601568C73440}"/>
  <tableColumns count="10">
    <tableColumn id="1" xr3:uid="{DD842196-F4C4-4936-8F61-FDC0EC4255DB}" uniqueName="1" name="Transaction ID" queryTableFieldId="1"/>
    <tableColumn id="6" xr3:uid="{1F790060-7BFE-4452-A944-9C859ECEA11C}" uniqueName="6" name="Month" queryTableFieldId="13" dataDxfId="9">
      <calculatedColumnFormula>TEXT(Orders[[#This Row],[Date]], "mmm yyyy")</calculatedColumnFormula>
    </tableColumn>
    <tableColumn id="2" xr3:uid="{C5C5026A-3F5E-49D7-8026-11C607ACFFE9}" uniqueName="2" name="Date" queryTableFieldId="2" dataDxfId="8"/>
    <tableColumn id="3" xr3:uid="{8F08DCCD-157E-4F4C-BF1B-294772953613}" uniqueName="3" name="Product Category" queryTableFieldId="3" dataDxfId="7"/>
    <tableColumn id="4" xr3:uid="{6DC1331F-BB8D-4AB3-9E11-19F7B7E50055}" uniqueName="4" name="Product Name" queryTableFieldId="4" dataDxfId="6"/>
    <tableColumn id="5" xr3:uid="{A9564468-DB15-4B76-BD53-49277C103469}" uniqueName="5" name="Units Sold" queryTableFieldId="5"/>
    <tableColumn id="11" xr3:uid="{7EC915E6-C80D-482F-9FB5-9B8156EA9325}" uniqueName="11" name="Unit Price" queryTableFieldId="11" dataDxfId="5"/>
    <tableColumn id="8" xr3:uid="{C58184A5-0E8C-4CF1-A9B9-7DBE44747B72}" uniqueName="8" name="Region" queryTableFieldId="8" dataDxfId="4"/>
    <tableColumn id="9" xr3:uid="{C89C622E-B57E-4376-9894-667711154796}" uniqueName="9" name="Payment Method" queryTableFieldId="9" dataDxfId="3"/>
    <tableColumn id="12" xr3:uid="{065EF638-7303-4642-8E7F-EB028EE91307}" uniqueName="12" name="Total Revenue" queryTableFieldId="12" dataDxfId="2">
      <calculatedColumnFormula>Orders[[#This Row],[Units Sold]]*Orders[[#This Row],[Unit Price]]</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23C43D1-3B44-47E6-83A3-57BAB12B3960}" sourceName="Date">
  <pivotTables>
    <pivotTable tabId="4" name="PivotTable1"/>
    <pivotTable tabId="4" name="PivotTable2"/>
    <pivotTable tabId="4" name="PivotTable3"/>
  </pivotTables>
  <state minimalRefreshVersion="6" lastRefreshVersion="6" pivotCacheId="127261618"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ED20573-EDAD-4B31-B0CE-647EB9C274B5}" cache="NativeTimeline_Date" caption="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77F19-00DA-461B-BEFF-8A5765A09E85}">
  <dimension ref="A1:J241"/>
  <sheetViews>
    <sheetView topLeftCell="A2" workbookViewId="0">
      <selection activeCell="E15" sqref="E15"/>
    </sheetView>
  </sheetViews>
  <sheetFormatPr defaultRowHeight="13.8"/>
  <cols>
    <col min="1" max="1" width="15" bestFit="1" customWidth="1"/>
    <col min="2" max="2" width="15" customWidth="1"/>
    <col min="3" max="3" width="11.296875" style="5" bestFit="1" customWidth="1"/>
    <col min="4" max="4" width="17.59765625" bestFit="1" customWidth="1"/>
    <col min="5" max="5" width="48.69921875" bestFit="1" customWidth="1"/>
    <col min="6" max="6" width="11.69921875" bestFit="1" customWidth="1"/>
    <col min="7" max="7" width="11.69921875" style="1" customWidth="1"/>
    <col min="8" max="8" width="12.69921875" bestFit="1" customWidth="1"/>
    <col min="9" max="9" width="17.19921875" bestFit="1" customWidth="1"/>
    <col min="10" max="10" width="10.796875" bestFit="1" customWidth="1"/>
  </cols>
  <sheetData>
    <row r="1" spans="1:10">
      <c r="A1" t="s">
        <v>244</v>
      </c>
      <c r="B1" t="s">
        <v>254</v>
      </c>
      <c r="C1" s="5" t="s">
        <v>245</v>
      </c>
      <c r="D1" t="s">
        <v>246</v>
      </c>
      <c r="E1" t="s">
        <v>247</v>
      </c>
      <c r="F1" t="s">
        <v>248</v>
      </c>
      <c r="G1" s="1" t="s">
        <v>249</v>
      </c>
      <c r="H1" t="s">
        <v>250</v>
      </c>
      <c r="I1" t="s">
        <v>251</v>
      </c>
      <c r="J1" t="s">
        <v>252</v>
      </c>
    </row>
    <row r="2" spans="1:10">
      <c r="A2">
        <v>10001</v>
      </c>
      <c r="B2" t="str">
        <f>TEXT(Orders[[#This Row],[Date]], "mmm yyyy")</f>
        <v>ian 2024</v>
      </c>
      <c r="C2" s="5">
        <v>45292</v>
      </c>
      <c r="D2" t="s">
        <v>0</v>
      </c>
      <c r="E2" t="s">
        <v>1</v>
      </c>
      <c r="F2">
        <v>2</v>
      </c>
      <c r="G2" s="1">
        <v>999.99</v>
      </c>
      <c r="H2" t="s">
        <v>2</v>
      </c>
      <c r="I2" t="s">
        <v>3</v>
      </c>
      <c r="J2" s="1">
        <f>Orders[[#This Row],[Units Sold]]*Orders[[#This Row],[Unit Price]]</f>
        <v>1999.98</v>
      </c>
    </row>
    <row r="3" spans="1:10">
      <c r="A3">
        <v>10002</v>
      </c>
      <c r="B3" t="str">
        <f>TEXT(Orders[[#This Row],[Date]], "mmm yyyy")</f>
        <v>ian 2024</v>
      </c>
      <c r="C3" s="5">
        <v>45293</v>
      </c>
      <c r="D3" t="s">
        <v>4</v>
      </c>
      <c r="E3" t="s">
        <v>5</v>
      </c>
      <c r="F3">
        <v>1</v>
      </c>
      <c r="G3" s="1">
        <v>499.99</v>
      </c>
      <c r="H3" t="s">
        <v>6</v>
      </c>
      <c r="I3" t="s">
        <v>7</v>
      </c>
      <c r="J3" s="1">
        <f>Orders[[#This Row],[Units Sold]]*Orders[[#This Row],[Unit Price]]</f>
        <v>499.99</v>
      </c>
    </row>
    <row r="4" spans="1:10">
      <c r="A4">
        <v>10003</v>
      </c>
      <c r="B4" t="str">
        <f>TEXT(Orders[[#This Row],[Date]], "mmm yyyy")</f>
        <v>ian 2024</v>
      </c>
      <c r="C4" s="5">
        <v>45294</v>
      </c>
      <c r="D4" t="s">
        <v>8</v>
      </c>
      <c r="E4" t="s">
        <v>9</v>
      </c>
      <c r="F4">
        <v>3</v>
      </c>
      <c r="G4" s="1">
        <v>69.989999999999995</v>
      </c>
      <c r="H4" t="s">
        <v>10</v>
      </c>
      <c r="I4" t="s">
        <v>11</v>
      </c>
      <c r="J4" s="1">
        <f>Orders[[#This Row],[Units Sold]]*Orders[[#This Row],[Unit Price]]</f>
        <v>209.96999999999997</v>
      </c>
    </row>
    <row r="5" spans="1:10">
      <c r="A5">
        <v>10004</v>
      </c>
      <c r="B5" t="str">
        <f>TEXT(Orders[[#This Row],[Date]], "mmm yyyy")</f>
        <v>ian 2024</v>
      </c>
      <c r="C5" s="5">
        <v>45295</v>
      </c>
      <c r="D5" t="s">
        <v>12</v>
      </c>
      <c r="E5" t="s">
        <v>13</v>
      </c>
      <c r="F5">
        <v>4</v>
      </c>
      <c r="G5" s="1">
        <v>15.99</v>
      </c>
      <c r="H5" t="s">
        <v>2</v>
      </c>
      <c r="I5" t="s">
        <v>3</v>
      </c>
      <c r="J5" s="1">
        <f>Orders[[#This Row],[Units Sold]]*Orders[[#This Row],[Unit Price]]</f>
        <v>63.96</v>
      </c>
    </row>
    <row r="6" spans="1:10">
      <c r="A6">
        <v>10005</v>
      </c>
      <c r="B6" t="str">
        <f>TEXT(Orders[[#This Row],[Date]], "mmm yyyy")</f>
        <v>ian 2024</v>
      </c>
      <c r="C6" s="5">
        <v>45296</v>
      </c>
      <c r="D6" t="s">
        <v>14</v>
      </c>
      <c r="E6" t="s">
        <v>15</v>
      </c>
      <c r="F6">
        <v>1</v>
      </c>
      <c r="G6" s="1">
        <v>89.99</v>
      </c>
      <c r="H6" t="s">
        <v>6</v>
      </c>
      <c r="I6" t="s">
        <v>7</v>
      </c>
      <c r="J6" s="1">
        <f>Orders[[#This Row],[Units Sold]]*Orders[[#This Row],[Unit Price]]</f>
        <v>89.99</v>
      </c>
    </row>
    <row r="7" spans="1:10">
      <c r="A7">
        <v>10006</v>
      </c>
      <c r="B7" t="str">
        <f>TEXT(Orders[[#This Row],[Date]], "mmm yyyy")</f>
        <v>ian 2024</v>
      </c>
      <c r="C7" s="5">
        <v>45297</v>
      </c>
      <c r="D7" t="s">
        <v>16</v>
      </c>
      <c r="E7" t="s">
        <v>17</v>
      </c>
      <c r="F7">
        <v>5</v>
      </c>
      <c r="G7" s="1">
        <v>29.99</v>
      </c>
      <c r="H7" t="s">
        <v>10</v>
      </c>
      <c r="I7" t="s">
        <v>3</v>
      </c>
      <c r="J7" s="1">
        <f>Orders[[#This Row],[Units Sold]]*Orders[[#This Row],[Unit Price]]</f>
        <v>149.94999999999999</v>
      </c>
    </row>
    <row r="8" spans="1:10">
      <c r="A8">
        <v>10007</v>
      </c>
      <c r="B8" t="str">
        <f>TEXT(Orders[[#This Row],[Date]], "mmm yyyy")</f>
        <v>ian 2024</v>
      </c>
      <c r="C8" s="5">
        <v>45298</v>
      </c>
      <c r="D8" t="s">
        <v>0</v>
      </c>
      <c r="E8" t="s">
        <v>18</v>
      </c>
      <c r="F8">
        <v>1</v>
      </c>
      <c r="G8" s="1">
        <v>2499.9899999999998</v>
      </c>
      <c r="H8" t="s">
        <v>2</v>
      </c>
      <c r="I8" t="s">
        <v>3</v>
      </c>
      <c r="J8" s="1">
        <f>Orders[[#This Row],[Units Sold]]*Orders[[#This Row],[Unit Price]]</f>
        <v>2499.9899999999998</v>
      </c>
    </row>
    <row r="9" spans="1:10">
      <c r="A9">
        <v>10008</v>
      </c>
      <c r="B9" t="str">
        <f>TEXT(Orders[[#This Row],[Date]], "mmm yyyy")</f>
        <v>ian 2024</v>
      </c>
      <c r="C9" s="5">
        <v>45299</v>
      </c>
      <c r="D9" t="s">
        <v>4</v>
      </c>
      <c r="E9" t="s">
        <v>19</v>
      </c>
      <c r="F9">
        <v>2</v>
      </c>
      <c r="G9" s="1">
        <v>599.99</v>
      </c>
      <c r="H9" t="s">
        <v>6</v>
      </c>
      <c r="I9" t="s">
        <v>7</v>
      </c>
      <c r="J9" s="1">
        <f>Orders[[#This Row],[Units Sold]]*Orders[[#This Row],[Unit Price]]</f>
        <v>1199.98</v>
      </c>
    </row>
    <row r="10" spans="1:10">
      <c r="A10">
        <v>10009</v>
      </c>
      <c r="B10" t="str">
        <f>TEXT(Orders[[#This Row],[Date]], "mmm yyyy")</f>
        <v>ian 2024</v>
      </c>
      <c r="C10" s="5">
        <v>45300</v>
      </c>
      <c r="D10" t="s">
        <v>8</v>
      </c>
      <c r="E10" t="s">
        <v>20</v>
      </c>
      <c r="F10">
        <v>6</v>
      </c>
      <c r="G10" s="1">
        <v>89.99</v>
      </c>
      <c r="H10" t="s">
        <v>10</v>
      </c>
      <c r="I10" t="s">
        <v>11</v>
      </c>
      <c r="J10" s="1">
        <f>Orders[[#This Row],[Units Sold]]*Orders[[#This Row],[Unit Price]]</f>
        <v>539.93999999999994</v>
      </c>
    </row>
    <row r="11" spans="1:10">
      <c r="A11">
        <v>10010</v>
      </c>
      <c r="B11" t="str">
        <f>TEXT(Orders[[#This Row],[Date]], "mmm yyyy")</f>
        <v>ian 2024</v>
      </c>
      <c r="C11" s="5">
        <v>45301</v>
      </c>
      <c r="D11" t="s">
        <v>12</v>
      </c>
      <c r="E11" t="s">
        <v>21</v>
      </c>
      <c r="F11">
        <v>2</v>
      </c>
      <c r="G11" s="1">
        <v>25.99</v>
      </c>
      <c r="H11" t="s">
        <v>2</v>
      </c>
      <c r="I11" t="s">
        <v>3</v>
      </c>
      <c r="J11" s="1">
        <f>Orders[[#This Row],[Units Sold]]*Orders[[#This Row],[Unit Price]]</f>
        <v>51.98</v>
      </c>
    </row>
    <row r="12" spans="1:10">
      <c r="A12">
        <v>10011</v>
      </c>
      <c r="B12" t="str">
        <f>TEXT(Orders[[#This Row],[Date]], "mmm yyyy")</f>
        <v>ian 2024</v>
      </c>
      <c r="C12" s="5">
        <v>45302</v>
      </c>
      <c r="D12" t="s">
        <v>14</v>
      </c>
      <c r="E12" t="s">
        <v>22</v>
      </c>
      <c r="F12">
        <v>1</v>
      </c>
      <c r="G12" s="1">
        <v>129.99</v>
      </c>
      <c r="H12" t="s">
        <v>6</v>
      </c>
      <c r="I12" t="s">
        <v>7</v>
      </c>
      <c r="J12" s="1">
        <f>Orders[[#This Row],[Units Sold]]*Orders[[#This Row],[Unit Price]]</f>
        <v>129.99</v>
      </c>
    </row>
    <row r="13" spans="1:10">
      <c r="A13">
        <v>10012</v>
      </c>
      <c r="B13" t="str">
        <f>TEXT(Orders[[#This Row],[Date]], "mmm yyyy")</f>
        <v>ian 2024</v>
      </c>
      <c r="C13" s="5">
        <v>45303</v>
      </c>
      <c r="D13" t="s">
        <v>16</v>
      </c>
      <c r="E13" t="s">
        <v>23</v>
      </c>
      <c r="F13">
        <v>3</v>
      </c>
      <c r="G13" s="1">
        <v>199.99</v>
      </c>
      <c r="H13" t="s">
        <v>10</v>
      </c>
      <c r="I13" t="s">
        <v>3</v>
      </c>
      <c r="J13" s="1">
        <f>Orders[[#This Row],[Units Sold]]*Orders[[#This Row],[Unit Price]]</f>
        <v>599.97</v>
      </c>
    </row>
    <row r="14" spans="1:10">
      <c r="A14">
        <v>10013</v>
      </c>
      <c r="B14" t="str">
        <f>TEXT(Orders[[#This Row],[Date]], "mmm yyyy")</f>
        <v>ian 2024</v>
      </c>
      <c r="C14" s="5">
        <v>45304</v>
      </c>
      <c r="D14" t="s">
        <v>0</v>
      </c>
      <c r="E14" t="s">
        <v>24</v>
      </c>
      <c r="F14">
        <v>2</v>
      </c>
      <c r="G14" s="1">
        <v>749.99</v>
      </c>
      <c r="H14" t="s">
        <v>2</v>
      </c>
      <c r="I14" t="s">
        <v>3</v>
      </c>
      <c r="J14" s="1">
        <f>Orders[[#This Row],[Units Sold]]*Orders[[#This Row],[Unit Price]]</f>
        <v>1499.98</v>
      </c>
    </row>
    <row r="15" spans="1:10">
      <c r="A15">
        <v>10014</v>
      </c>
      <c r="B15" t="str">
        <f>TEXT(Orders[[#This Row],[Date]], "mmm yyyy")</f>
        <v>ian 2024</v>
      </c>
      <c r="C15" s="5">
        <v>45305</v>
      </c>
      <c r="D15" t="s">
        <v>4</v>
      </c>
      <c r="E15" t="s">
        <v>25</v>
      </c>
      <c r="F15">
        <v>1</v>
      </c>
      <c r="G15" s="1">
        <v>189.99</v>
      </c>
      <c r="H15" t="s">
        <v>6</v>
      </c>
      <c r="I15" t="s">
        <v>7</v>
      </c>
      <c r="J15" s="1">
        <f>Orders[[#This Row],[Units Sold]]*Orders[[#This Row],[Unit Price]]</f>
        <v>189.99</v>
      </c>
    </row>
    <row r="16" spans="1:10">
      <c r="A16">
        <v>10015</v>
      </c>
      <c r="B16" t="str">
        <f>TEXT(Orders[[#This Row],[Date]], "mmm yyyy")</f>
        <v>ian 2024</v>
      </c>
      <c r="C16" s="5">
        <v>45306</v>
      </c>
      <c r="D16" t="s">
        <v>8</v>
      </c>
      <c r="E16" t="s">
        <v>26</v>
      </c>
      <c r="F16">
        <v>2</v>
      </c>
      <c r="G16" s="1">
        <v>249.99</v>
      </c>
      <c r="H16" t="s">
        <v>10</v>
      </c>
      <c r="I16" t="s">
        <v>11</v>
      </c>
      <c r="J16" s="1">
        <f>Orders[[#This Row],[Units Sold]]*Orders[[#This Row],[Unit Price]]</f>
        <v>499.98</v>
      </c>
    </row>
    <row r="17" spans="1:10">
      <c r="A17">
        <v>10016</v>
      </c>
      <c r="B17" t="str">
        <f>TEXT(Orders[[#This Row],[Date]], "mmm yyyy")</f>
        <v>ian 2024</v>
      </c>
      <c r="C17" s="5">
        <v>45307</v>
      </c>
      <c r="D17" t="s">
        <v>12</v>
      </c>
      <c r="E17" t="s">
        <v>27</v>
      </c>
      <c r="F17">
        <v>3</v>
      </c>
      <c r="G17" s="1">
        <v>35.99</v>
      </c>
      <c r="H17" t="s">
        <v>2</v>
      </c>
      <c r="I17" t="s">
        <v>3</v>
      </c>
      <c r="J17" s="1">
        <f>Orders[[#This Row],[Units Sold]]*Orders[[#This Row],[Unit Price]]</f>
        <v>107.97</v>
      </c>
    </row>
    <row r="18" spans="1:10">
      <c r="A18">
        <v>10017</v>
      </c>
      <c r="B18" t="str">
        <f>TEXT(Orders[[#This Row],[Date]], "mmm yyyy")</f>
        <v>ian 2024</v>
      </c>
      <c r="C18" s="5">
        <v>45308</v>
      </c>
      <c r="D18" t="s">
        <v>14</v>
      </c>
      <c r="E18" t="s">
        <v>28</v>
      </c>
      <c r="F18">
        <v>1</v>
      </c>
      <c r="G18" s="1">
        <v>399.99</v>
      </c>
      <c r="H18" t="s">
        <v>6</v>
      </c>
      <c r="I18" t="s">
        <v>7</v>
      </c>
      <c r="J18" s="1">
        <f>Orders[[#This Row],[Units Sold]]*Orders[[#This Row],[Unit Price]]</f>
        <v>399.99</v>
      </c>
    </row>
    <row r="19" spans="1:10">
      <c r="A19">
        <v>10018</v>
      </c>
      <c r="B19" t="str">
        <f>TEXT(Orders[[#This Row],[Date]], "mmm yyyy")</f>
        <v>ian 2024</v>
      </c>
      <c r="C19" s="5">
        <v>45309</v>
      </c>
      <c r="D19" t="s">
        <v>16</v>
      </c>
      <c r="E19" t="s">
        <v>29</v>
      </c>
      <c r="F19">
        <v>4</v>
      </c>
      <c r="G19" s="1">
        <v>119.99</v>
      </c>
      <c r="H19" t="s">
        <v>10</v>
      </c>
      <c r="I19" t="s">
        <v>3</v>
      </c>
      <c r="J19" s="1">
        <f>Orders[[#This Row],[Units Sold]]*Orders[[#This Row],[Unit Price]]</f>
        <v>479.96</v>
      </c>
    </row>
    <row r="20" spans="1:10">
      <c r="A20">
        <v>10019</v>
      </c>
      <c r="B20" t="str">
        <f>TEXT(Orders[[#This Row],[Date]], "mmm yyyy")</f>
        <v>ian 2024</v>
      </c>
      <c r="C20" s="5">
        <v>45310</v>
      </c>
      <c r="D20" t="s">
        <v>0</v>
      </c>
      <c r="E20" t="s">
        <v>30</v>
      </c>
      <c r="F20">
        <v>2</v>
      </c>
      <c r="G20" s="1">
        <v>499.99</v>
      </c>
      <c r="H20" t="s">
        <v>2</v>
      </c>
      <c r="I20" t="s">
        <v>3</v>
      </c>
      <c r="J20" s="1">
        <f>Orders[[#This Row],[Units Sold]]*Orders[[#This Row],[Unit Price]]</f>
        <v>999.98</v>
      </c>
    </row>
    <row r="21" spans="1:10">
      <c r="A21">
        <v>10020</v>
      </c>
      <c r="B21" t="str">
        <f>TEXT(Orders[[#This Row],[Date]], "mmm yyyy")</f>
        <v>ian 2024</v>
      </c>
      <c r="C21" s="5">
        <v>45311</v>
      </c>
      <c r="D21" t="s">
        <v>4</v>
      </c>
      <c r="E21" t="s">
        <v>31</v>
      </c>
      <c r="F21">
        <v>1</v>
      </c>
      <c r="G21" s="1">
        <v>99.99</v>
      </c>
      <c r="H21" t="s">
        <v>6</v>
      </c>
      <c r="I21" t="s">
        <v>7</v>
      </c>
      <c r="J21" s="1">
        <f>Orders[[#This Row],[Units Sold]]*Orders[[#This Row],[Unit Price]]</f>
        <v>99.99</v>
      </c>
    </row>
    <row r="22" spans="1:10">
      <c r="A22">
        <v>10021</v>
      </c>
      <c r="B22" t="str">
        <f>TEXT(Orders[[#This Row],[Date]], "mmm yyyy")</f>
        <v>ian 2024</v>
      </c>
      <c r="C22" s="5">
        <v>45312</v>
      </c>
      <c r="D22" t="s">
        <v>8</v>
      </c>
      <c r="E22" t="s">
        <v>32</v>
      </c>
      <c r="F22">
        <v>3</v>
      </c>
      <c r="G22" s="1">
        <v>59.99</v>
      </c>
      <c r="H22" t="s">
        <v>10</v>
      </c>
      <c r="I22" t="s">
        <v>11</v>
      </c>
      <c r="J22" s="1">
        <f>Orders[[#This Row],[Units Sold]]*Orders[[#This Row],[Unit Price]]</f>
        <v>179.97</v>
      </c>
    </row>
    <row r="23" spans="1:10">
      <c r="A23">
        <v>10022</v>
      </c>
      <c r="B23" t="str">
        <f>TEXT(Orders[[#This Row],[Date]], "mmm yyyy")</f>
        <v>ian 2024</v>
      </c>
      <c r="C23" s="5">
        <v>45313</v>
      </c>
      <c r="D23" t="s">
        <v>12</v>
      </c>
      <c r="E23" t="s">
        <v>33</v>
      </c>
      <c r="F23">
        <v>2</v>
      </c>
      <c r="G23" s="1">
        <v>22.99</v>
      </c>
      <c r="H23" t="s">
        <v>2</v>
      </c>
      <c r="I23" t="s">
        <v>3</v>
      </c>
      <c r="J23" s="1">
        <f>Orders[[#This Row],[Units Sold]]*Orders[[#This Row],[Unit Price]]</f>
        <v>45.98</v>
      </c>
    </row>
    <row r="24" spans="1:10">
      <c r="A24">
        <v>10023</v>
      </c>
      <c r="B24" t="str">
        <f>TEXT(Orders[[#This Row],[Date]], "mmm yyyy")</f>
        <v>ian 2024</v>
      </c>
      <c r="C24" s="5">
        <v>45314</v>
      </c>
      <c r="D24" t="s">
        <v>14</v>
      </c>
      <c r="E24" t="s">
        <v>34</v>
      </c>
      <c r="F24">
        <v>1</v>
      </c>
      <c r="G24" s="1">
        <v>49.99</v>
      </c>
      <c r="H24" t="s">
        <v>6</v>
      </c>
      <c r="I24" t="s">
        <v>7</v>
      </c>
      <c r="J24" s="1">
        <f>Orders[[#This Row],[Units Sold]]*Orders[[#This Row],[Unit Price]]</f>
        <v>49.99</v>
      </c>
    </row>
    <row r="25" spans="1:10">
      <c r="A25">
        <v>10024</v>
      </c>
      <c r="B25" t="str">
        <f>TEXT(Orders[[#This Row],[Date]], "mmm yyyy")</f>
        <v>ian 2024</v>
      </c>
      <c r="C25" s="5">
        <v>45315</v>
      </c>
      <c r="D25" t="s">
        <v>16</v>
      </c>
      <c r="E25" t="s">
        <v>35</v>
      </c>
      <c r="F25">
        <v>3</v>
      </c>
      <c r="G25" s="1">
        <v>29.99</v>
      </c>
      <c r="H25" t="s">
        <v>10</v>
      </c>
      <c r="I25" t="s">
        <v>3</v>
      </c>
      <c r="J25" s="1">
        <f>Orders[[#This Row],[Units Sold]]*Orders[[#This Row],[Unit Price]]</f>
        <v>89.97</v>
      </c>
    </row>
    <row r="26" spans="1:10">
      <c r="A26">
        <v>10025</v>
      </c>
      <c r="B26" t="str">
        <f>TEXT(Orders[[#This Row],[Date]], "mmm yyyy")</f>
        <v>ian 2024</v>
      </c>
      <c r="C26" s="5">
        <v>45316</v>
      </c>
      <c r="D26" t="s">
        <v>0</v>
      </c>
      <c r="E26" t="s">
        <v>36</v>
      </c>
      <c r="F26">
        <v>1</v>
      </c>
      <c r="G26" s="1">
        <v>299.99</v>
      </c>
      <c r="H26" t="s">
        <v>2</v>
      </c>
      <c r="I26" t="s">
        <v>3</v>
      </c>
      <c r="J26" s="1">
        <f>Orders[[#This Row],[Units Sold]]*Orders[[#This Row],[Unit Price]]</f>
        <v>299.99</v>
      </c>
    </row>
    <row r="27" spans="1:10">
      <c r="A27">
        <v>10026</v>
      </c>
      <c r="B27" t="str">
        <f>TEXT(Orders[[#This Row],[Date]], "mmm yyyy")</f>
        <v>ian 2024</v>
      </c>
      <c r="C27" s="5">
        <v>45317</v>
      </c>
      <c r="D27" t="s">
        <v>4</v>
      </c>
      <c r="E27" t="s">
        <v>37</v>
      </c>
      <c r="F27">
        <v>1</v>
      </c>
      <c r="G27" s="1">
        <v>179.99</v>
      </c>
      <c r="H27" t="s">
        <v>6</v>
      </c>
      <c r="I27" t="s">
        <v>7</v>
      </c>
      <c r="J27" s="1">
        <f>Orders[[#This Row],[Units Sold]]*Orders[[#This Row],[Unit Price]]</f>
        <v>179.99</v>
      </c>
    </row>
    <row r="28" spans="1:10">
      <c r="A28">
        <v>10027</v>
      </c>
      <c r="B28" t="str">
        <f>TEXT(Orders[[#This Row],[Date]], "mmm yyyy")</f>
        <v>ian 2024</v>
      </c>
      <c r="C28" s="5">
        <v>45318</v>
      </c>
      <c r="D28" t="s">
        <v>8</v>
      </c>
      <c r="E28" t="s">
        <v>38</v>
      </c>
      <c r="F28">
        <v>2</v>
      </c>
      <c r="G28" s="1">
        <v>179.99</v>
      </c>
      <c r="H28" t="s">
        <v>10</v>
      </c>
      <c r="I28" t="s">
        <v>11</v>
      </c>
      <c r="J28" s="1">
        <f>Orders[[#This Row],[Units Sold]]*Orders[[#This Row],[Unit Price]]</f>
        <v>359.98</v>
      </c>
    </row>
    <row r="29" spans="1:10">
      <c r="A29">
        <v>10028</v>
      </c>
      <c r="B29" t="str">
        <f>TEXT(Orders[[#This Row],[Date]], "mmm yyyy")</f>
        <v>ian 2024</v>
      </c>
      <c r="C29" s="5">
        <v>45319</v>
      </c>
      <c r="D29" t="s">
        <v>12</v>
      </c>
      <c r="E29" t="s">
        <v>39</v>
      </c>
      <c r="F29">
        <v>3</v>
      </c>
      <c r="G29" s="1">
        <v>12.99</v>
      </c>
      <c r="H29" t="s">
        <v>2</v>
      </c>
      <c r="I29" t="s">
        <v>3</v>
      </c>
      <c r="J29" s="1">
        <f>Orders[[#This Row],[Units Sold]]*Orders[[#This Row],[Unit Price]]</f>
        <v>38.97</v>
      </c>
    </row>
    <row r="30" spans="1:10">
      <c r="A30">
        <v>10029</v>
      </c>
      <c r="B30" t="str">
        <f>TEXT(Orders[[#This Row],[Date]], "mmm yyyy")</f>
        <v>ian 2024</v>
      </c>
      <c r="C30" s="5">
        <v>45320</v>
      </c>
      <c r="D30" t="s">
        <v>14</v>
      </c>
      <c r="E30" t="s">
        <v>40</v>
      </c>
      <c r="F30">
        <v>1</v>
      </c>
      <c r="G30" s="1">
        <v>29.99</v>
      </c>
      <c r="H30" t="s">
        <v>6</v>
      </c>
      <c r="I30" t="s">
        <v>7</v>
      </c>
      <c r="J30" s="1">
        <f>Orders[[#This Row],[Units Sold]]*Orders[[#This Row],[Unit Price]]</f>
        <v>29.99</v>
      </c>
    </row>
    <row r="31" spans="1:10">
      <c r="A31">
        <v>10030</v>
      </c>
      <c r="B31" t="str">
        <f>TEXT(Orders[[#This Row],[Date]], "mmm yyyy")</f>
        <v>ian 2024</v>
      </c>
      <c r="C31" s="5">
        <v>45321</v>
      </c>
      <c r="D31" t="s">
        <v>16</v>
      </c>
      <c r="E31" t="s">
        <v>41</v>
      </c>
      <c r="F31">
        <v>2</v>
      </c>
      <c r="G31" s="1">
        <v>129.99</v>
      </c>
      <c r="H31" t="s">
        <v>10</v>
      </c>
      <c r="I31" t="s">
        <v>3</v>
      </c>
      <c r="J31" s="1">
        <f>Orders[[#This Row],[Units Sold]]*Orders[[#This Row],[Unit Price]]</f>
        <v>259.98</v>
      </c>
    </row>
    <row r="32" spans="1:10">
      <c r="A32">
        <v>10031</v>
      </c>
      <c r="B32" t="str">
        <f>TEXT(Orders[[#This Row],[Date]], "mmm yyyy")</f>
        <v>ian 2024</v>
      </c>
      <c r="C32" s="5">
        <v>45322</v>
      </c>
      <c r="D32" t="s">
        <v>0</v>
      </c>
      <c r="E32" t="s">
        <v>42</v>
      </c>
      <c r="F32">
        <v>2</v>
      </c>
      <c r="G32" s="1">
        <v>349.99</v>
      </c>
      <c r="H32" t="s">
        <v>2</v>
      </c>
      <c r="I32" t="s">
        <v>3</v>
      </c>
      <c r="J32" s="1">
        <f>Orders[[#This Row],[Units Sold]]*Orders[[#This Row],[Unit Price]]</f>
        <v>699.98</v>
      </c>
    </row>
    <row r="33" spans="1:10">
      <c r="A33">
        <v>10032</v>
      </c>
      <c r="B33" t="str">
        <f>TEXT(Orders[[#This Row],[Date]], "mmm yyyy")</f>
        <v>feb 2024</v>
      </c>
      <c r="C33" s="5">
        <v>45323</v>
      </c>
      <c r="D33" t="s">
        <v>4</v>
      </c>
      <c r="E33" t="s">
        <v>43</v>
      </c>
      <c r="F33">
        <v>3</v>
      </c>
      <c r="G33" s="1">
        <v>89.99</v>
      </c>
      <c r="H33" t="s">
        <v>6</v>
      </c>
      <c r="I33" t="s">
        <v>7</v>
      </c>
      <c r="J33" s="1">
        <f>Orders[[#This Row],[Units Sold]]*Orders[[#This Row],[Unit Price]]</f>
        <v>269.96999999999997</v>
      </c>
    </row>
    <row r="34" spans="1:10">
      <c r="A34">
        <v>10033</v>
      </c>
      <c r="B34" t="str">
        <f>TEXT(Orders[[#This Row],[Date]], "mmm yyyy")</f>
        <v>feb 2024</v>
      </c>
      <c r="C34" s="5">
        <v>45324</v>
      </c>
      <c r="D34" t="s">
        <v>8</v>
      </c>
      <c r="E34" t="s">
        <v>44</v>
      </c>
      <c r="F34">
        <v>5</v>
      </c>
      <c r="G34" s="1">
        <v>29.99</v>
      </c>
      <c r="H34" t="s">
        <v>10</v>
      </c>
      <c r="I34" t="s">
        <v>11</v>
      </c>
      <c r="J34" s="1">
        <f>Orders[[#This Row],[Units Sold]]*Orders[[#This Row],[Unit Price]]</f>
        <v>149.94999999999999</v>
      </c>
    </row>
    <row r="35" spans="1:10">
      <c r="A35">
        <v>10034</v>
      </c>
      <c r="B35" t="str">
        <f>TEXT(Orders[[#This Row],[Date]], "mmm yyyy")</f>
        <v>feb 2024</v>
      </c>
      <c r="C35" s="5">
        <v>45325</v>
      </c>
      <c r="D35" t="s">
        <v>12</v>
      </c>
      <c r="E35" t="s">
        <v>45</v>
      </c>
      <c r="F35">
        <v>4</v>
      </c>
      <c r="G35" s="1">
        <v>19.989999999999998</v>
      </c>
      <c r="H35" t="s">
        <v>2</v>
      </c>
      <c r="I35" t="s">
        <v>3</v>
      </c>
      <c r="J35" s="1">
        <f>Orders[[#This Row],[Units Sold]]*Orders[[#This Row],[Unit Price]]</f>
        <v>79.959999999999994</v>
      </c>
    </row>
    <row r="36" spans="1:10">
      <c r="A36">
        <v>10035</v>
      </c>
      <c r="B36" t="str">
        <f>TEXT(Orders[[#This Row],[Date]], "mmm yyyy")</f>
        <v>feb 2024</v>
      </c>
      <c r="C36" s="5">
        <v>45326</v>
      </c>
      <c r="D36" t="s">
        <v>14</v>
      </c>
      <c r="E36" t="s">
        <v>46</v>
      </c>
      <c r="F36">
        <v>2</v>
      </c>
      <c r="G36" s="1">
        <v>39.99</v>
      </c>
      <c r="H36" t="s">
        <v>6</v>
      </c>
      <c r="I36" t="s">
        <v>7</v>
      </c>
      <c r="J36" s="1">
        <f>Orders[[#This Row],[Units Sold]]*Orders[[#This Row],[Unit Price]]</f>
        <v>79.98</v>
      </c>
    </row>
    <row r="37" spans="1:10">
      <c r="A37">
        <v>10036</v>
      </c>
      <c r="B37" t="str">
        <f>TEXT(Orders[[#This Row],[Date]], "mmm yyyy")</f>
        <v>feb 2024</v>
      </c>
      <c r="C37" s="5">
        <v>45327</v>
      </c>
      <c r="D37" t="s">
        <v>16</v>
      </c>
      <c r="E37" t="s">
        <v>47</v>
      </c>
      <c r="F37">
        <v>1</v>
      </c>
      <c r="G37" s="1">
        <v>18.95</v>
      </c>
      <c r="H37" t="s">
        <v>10</v>
      </c>
      <c r="I37" t="s">
        <v>3</v>
      </c>
      <c r="J37" s="1">
        <f>Orders[[#This Row],[Units Sold]]*Orders[[#This Row],[Unit Price]]</f>
        <v>18.95</v>
      </c>
    </row>
    <row r="38" spans="1:10">
      <c r="A38">
        <v>10037</v>
      </c>
      <c r="B38" t="str">
        <f>TEXT(Orders[[#This Row],[Date]], "mmm yyyy")</f>
        <v>feb 2024</v>
      </c>
      <c r="C38" s="5">
        <v>45328</v>
      </c>
      <c r="D38" t="s">
        <v>0</v>
      </c>
      <c r="E38" t="s">
        <v>48</v>
      </c>
      <c r="F38">
        <v>3</v>
      </c>
      <c r="G38" s="1">
        <v>399.99</v>
      </c>
      <c r="H38" t="s">
        <v>2</v>
      </c>
      <c r="I38" t="s">
        <v>3</v>
      </c>
      <c r="J38" s="1">
        <f>Orders[[#This Row],[Units Sold]]*Orders[[#This Row],[Unit Price]]</f>
        <v>1199.97</v>
      </c>
    </row>
    <row r="39" spans="1:10">
      <c r="A39">
        <v>10038</v>
      </c>
      <c r="B39" t="str">
        <f>TEXT(Orders[[#This Row],[Date]], "mmm yyyy")</f>
        <v>feb 2024</v>
      </c>
      <c r="C39" s="5">
        <v>45329</v>
      </c>
      <c r="D39" t="s">
        <v>4</v>
      </c>
      <c r="E39" t="s">
        <v>49</v>
      </c>
      <c r="F39">
        <v>2</v>
      </c>
      <c r="G39" s="1">
        <v>799.99</v>
      </c>
      <c r="H39" t="s">
        <v>6</v>
      </c>
      <c r="I39" t="s">
        <v>7</v>
      </c>
      <c r="J39" s="1">
        <f>Orders[[#This Row],[Units Sold]]*Orders[[#This Row],[Unit Price]]</f>
        <v>1599.98</v>
      </c>
    </row>
    <row r="40" spans="1:10">
      <c r="A40">
        <v>10039</v>
      </c>
      <c r="B40" t="str">
        <f>TEXT(Orders[[#This Row],[Date]], "mmm yyyy")</f>
        <v>feb 2024</v>
      </c>
      <c r="C40" s="5">
        <v>45330</v>
      </c>
      <c r="D40" t="s">
        <v>8</v>
      </c>
      <c r="E40" t="s">
        <v>50</v>
      </c>
      <c r="F40">
        <v>4</v>
      </c>
      <c r="G40" s="1">
        <v>59.99</v>
      </c>
      <c r="H40" t="s">
        <v>10</v>
      </c>
      <c r="I40" t="s">
        <v>11</v>
      </c>
      <c r="J40" s="1">
        <f>Orders[[#This Row],[Units Sold]]*Orders[[#This Row],[Unit Price]]</f>
        <v>239.96</v>
      </c>
    </row>
    <row r="41" spans="1:10">
      <c r="A41">
        <v>10040</v>
      </c>
      <c r="B41" t="str">
        <f>TEXT(Orders[[#This Row],[Date]], "mmm yyyy")</f>
        <v>feb 2024</v>
      </c>
      <c r="C41" s="5">
        <v>45331</v>
      </c>
      <c r="D41" t="s">
        <v>12</v>
      </c>
      <c r="E41" t="s">
        <v>51</v>
      </c>
      <c r="F41">
        <v>3</v>
      </c>
      <c r="G41" s="1">
        <v>24.99</v>
      </c>
      <c r="H41" t="s">
        <v>2</v>
      </c>
      <c r="I41" t="s">
        <v>3</v>
      </c>
      <c r="J41" s="1">
        <f>Orders[[#This Row],[Units Sold]]*Orders[[#This Row],[Unit Price]]</f>
        <v>74.97</v>
      </c>
    </row>
    <row r="42" spans="1:10">
      <c r="A42">
        <v>10041</v>
      </c>
      <c r="B42" t="str">
        <f>TEXT(Orders[[#This Row],[Date]], "mmm yyyy")</f>
        <v>feb 2024</v>
      </c>
      <c r="C42" s="5">
        <v>45332</v>
      </c>
      <c r="D42" t="s">
        <v>14</v>
      </c>
      <c r="E42" t="s">
        <v>52</v>
      </c>
      <c r="F42">
        <v>1</v>
      </c>
      <c r="G42" s="1">
        <v>1.05</v>
      </c>
      <c r="H42" t="s">
        <v>6</v>
      </c>
      <c r="I42" t="s">
        <v>7</v>
      </c>
      <c r="J42" s="1">
        <f>Orders[[#This Row],[Units Sold]]*Orders[[#This Row],[Unit Price]]</f>
        <v>1.05</v>
      </c>
    </row>
    <row r="43" spans="1:10">
      <c r="A43">
        <v>10042</v>
      </c>
      <c r="B43" t="str">
        <f>TEXT(Orders[[#This Row],[Date]], "mmm yyyy")</f>
        <v>feb 2024</v>
      </c>
      <c r="C43" s="5">
        <v>45333</v>
      </c>
      <c r="D43" t="s">
        <v>16</v>
      </c>
      <c r="E43" t="s">
        <v>53</v>
      </c>
      <c r="F43">
        <v>2</v>
      </c>
      <c r="G43" s="1">
        <v>129.99</v>
      </c>
      <c r="H43" t="s">
        <v>10</v>
      </c>
      <c r="I43" t="s">
        <v>3</v>
      </c>
      <c r="J43" s="1">
        <f>Orders[[#This Row],[Units Sold]]*Orders[[#This Row],[Unit Price]]</f>
        <v>259.98</v>
      </c>
    </row>
    <row r="44" spans="1:10">
      <c r="A44">
        <v>10043</v>
      </c>
      <c r="B44" t="str">
        <f>TEXT(Orders[[#This Row],[Date]], "mmm yyyy")</f>
        <v>feb 2024</v>
      </c>
      <c r="C44" s="5">
        <v>45334</v>
      </c>
      <c r="D44" t="s">
        <v>0</v>
      </c>
      <c r="E44" t="s">
        <v>54</v>
      </c>
      <c r="F44">
        <v>3</v>
      </c>
      <c r="G44" s="1">
        <v>399.99</v>
      </c>
      <c r="H44" t="s">
        <v>2</v>
      </c>
      <c r="I44" t="s">
        <v>3</v>
      </c>
      <c r="J44" s="1">
        <f>Orders[[#This Row],[Units Sold]]*Orders[[#This Row],[Unit Price]]</f>
        <v>1199.97</v>
      </c>
    </row>
    <row r="45" spans="1:10">
      <c r="A45">
        <v>10044</v>
      </c>
      <c r="B45" t="str">
        <f>TEXT(Orders[[#This Row],[Date]], "mmm yyyy")</f>
        <v>feb 2024</v>
      </c>
      <c r="C45" s="5">
        <v>45335</v>
      </c>
      <c r="D45" t="s">
        <v>4</v>
      </c>
      <c r="E45" t="s">
        <v>55</v>
      </c>
      <c r="F45">
        <v>1</v>
      </c>
      <c r="G45" s="1">
        <v>199.99</v>
      </c>
      <c r="H45" t="s">
        <v>6</v>
      </c>
      <c r="I45" t="s">
        <v>7</v>
      </c>
      <c r="J45" s="1">
        <f>Orders[[#This Row],[Units Sold]]*Orders[[#This Row],[Unit Price]]</f>
        <v>199.99</v>
      </c>
    </row>
    <row r="46" spans="1:10">
      <c r="A46">
        <v>10045</v>
      </c>
      <c r="B46" t="str">
        <f>TEXT(Orders[[#This Row],[Date]], "mmm yyyy")</f>
        <v>feb 2024</v>
      </c>
      <c r="C46" s="5">
        <v>45336</v>
      </c>
      <c r="D46" t="s">
        <v>8</v>
      </c>
      <c r="E46" t="s">
        <v>56</v>
      </c>
      <c r="F46">
        <v>2</v>
      </c>
      <c r="G46" s="1">
        <v>139.99</v>
      </c>
      <c r="H46" t="s">
        <v>10</v>
      </c>
      <c r="I46" t="s">
        <v>11</v>
      </c>
      <c r="J46" s="1">
        <f>Orders[[#This Row],[Units Sold]]*Orders[[#This Row],[Unit Price]]</f>
        <v>279.98</v>
      </c>
    </row>
    <row r="47" spans="1:10">
      <c r="A47">
        <v>10046</v>
      </c>
      <c r="B47" t="str">
        <f>TEXT(Orders[[#This Row],[Date]], "mmm yyyy")</f>
        <v>feb 2024</v>
      </c>
      <c r="C47" s="5">
        <v>45337</v>
      </c>
      <c r="D47" t="s">
        <v>12</v>
      </c>
      <c r="E47" t="s">
        <v>57</v>
      </c>
      <c r="F47">
        <v>4</v>
      </c>
      <c r="G47" s="1">
        <v>3.25</v>
      </c>
      <c r="H47" t="s">
        <v>2</v>
      </c>
      <c r="I47" t="s">
        <v>3</v>
      </c>
      <c r="J47" s="1">
        <f>Orders[[#This Row],[Units Sold]]*Orders[[#This Row],[Unit Price]]</f>
        <v>13</v>
      </c>
    </row>
    <row r="48" spans="1:10">
      <c r="A48">
        <v>10047</v>
      </c>
      <c r="B48" t="str">
        <f>TEXT(Orders[[#This Row],[Date]], "mmm yyyy")</f>
        <v>feb 2024</v>
      </c>
      <c r="C48" s="5">
        <v>45338</v>
      </c>
      <c r="D48" t="s">
        <v>14</v>
      </c>
      <c r="E48" t="s">
        <v>58</v>
      </c>
      <c r="F48">
        <v>1</v>
      </c>
      <c r="G48" s="1">
        <v>0.52</v>
      </c>
      <c r="H48" t="s">
        <v>6</v>
      </c>
      <c r="I48" t="s">
        <v>7</v>
      </c>
      <c r="J48" s="1">
        <f>Orders[[#This Row],[Units Sold]]*Orders[[#This Row],[Unit Price]]</f>
        <v>0.52</v>
      </c>
    </row>
    <row r="49" spans="1:10">
      <c r="A49">
        <v>10048</v>
      </c>
      <c r="B49" t="str">
        <f>TEXT(Orders[[#This Row],[Date]], "mmm yyyy")</f>
        <v>feb 2024</v>
      </c>
      <c r="C49" s="5">
        <v>45339</v>
      </c>
      <c r="D49" t="s">
        <v>16</v>
      </c>
      <c r="E49" t="s">
        <v>59</v>
      </c>
      <c r="F49">
        <v>6</v>
      </c>
      <c r="G49" s="1">
        <v>39.99</v>
      </c>
      <c r="H49" t="s">
        <v>10</v>
      </c>
      <c r="I49" t="s">
        <v>3</v>
      </c>
      <c r="J49" s="1">
        <f>Orders[[#This Row],[Units Sold]]*Orders[[#This Row],[Unit Price]]</f>
        <v>239.94</v>
      </c>
    </row>
    <row r="50" spans="1:10">
      <c r="A50">
        <v>10049</v>
      </c>
      <c r="B50" t="str">
        <f>TEXT(Orders[[#This Row],[Date]], "mmm yyyy")</f>
        <v>feb 2024</v>
      </c>
      <c r="C50" s="5">
        <v>45340</v>
      </c>
      <c r="D50" t="s">
        <v>0</v>
      </c>
      <c r="E50" t="s">
        <v>60</v>
      </c>
      <c r="F50">
        <v>2</v>
      </c>
      <c r="G50" s="1">
        <v>129.99</v>
      </c>
      <c r="H50" t="s">
        <v>2</v>
      </c>
      <c r="I50" t="s">
        <v>3</v>
      </c>
      <c r="J50" s="1">
        <f>Orders[[#This Row],[Units Sold]]*Orders[[#This Row],[Unit Price]]</f>
        <v>259.98</v>
      </c>
    </row>
    <row r="51" spans="1:10">
      <c r="A51">
        <v>10050</v>
      </c>
      <c r="B51" t="str">
        <f>TEXT(Orders[[#This Row],[Date]], "mmm yyyy")</f>
        <v>feb 2024</v>
      </c>
      <c r="C51" s="5">
        <v>45341</v>
      </c>
      <c r="D51" t="s">
        <v>4</v>
      </c>
      <c r="E51" t="s">
        <v>61</v>
      </c>
      <c r="F51">
        <v>1</v>
      </c>
      <c r="G51" s="1">
        <v>299.99</v>
      </c>
      <c r="H51" t="s">
        <v>6</v>
      </c>
      <c r="I51" t="s">
        <v>7</v>
      </c>
      <c r="J51" s="1">
        <f>Orders[[#This Row],[Units Sold]]*Orders[[#This Row],[Unit Price]]</f>
        <v>299.99</v>
      </c>
    </row>
    <row r="52" spans="1:10">
      <c r="A52">
        <v>10051</v>
      </c>
      <c r="B52" t="str">
        <f>TEXT(Orders[[#This Row],[Date]], "mmm yyyy")</f>
        <v>feb 2024</v>
      </c>
      <c r="C52" s="5">
        <v>45342</v>
      </c>
      <c r="D52" t="s">
        <v>8</v>
      </c>
      <c r="E52" t="s">
        <v>62</v>
      </c>
      <c r="F52">
        <v>3</v>
      </c>
      <c r="G52" s="1">
        <v>154.99</v>
      </c>
      <c r="H52" t="s">
        <v>10</v>
      </c>
      <c r="I52" t="s">
        <v>11</v>
      </c>
      <c r="J52" s="1">
        <f>Orders[[#This Row],[Units Sold]]*Orders[[#This Row],[Unit Price]]</f>
        <v>464.97</v>
      </c>
    </row>
    <row r="53" spans="1:10">
      <c r="A53">
        <v>10052</v>
      </c>
      <c r="B53" t="str">
        <f>TEXT(Orders[[#This Row],[Date]], "mmm yyyy")</f>
        <v>feb 2024</v>
      </c>
      <c r="C53" s="5">
        <v>45343</v>
      </c>
      <c r="D53" t="s">
        <v>12</v>
      </c>
      <c r="E53" t="s">
        <v>63</v>
      </c>
      <c r="F53">
        <v>2</v>
      </c>
      <c r="G53" s="1">
        <v>26.99</v>
      </c>
      <c r="H53" t="s">
        <v>2</v>
      </c>
      <c r="I53" t="s">
        <v>3</v>
      </c>
      <c r="J53" s="1">
        <f>Orders[[#This Row],[Units Sold]]*Orders[[#This Row],[Unit Price]]</f>
        <v>53.98</v>
      </c>
    </row>
    <row r="54" spans="1:10">
      <c r="A54">
        <v>10053</v>
      </c>
      <c r="B54" t="str">
        <f>TEXT(Orders[[#This Row],[Date]], "mmm yyyy")</f>
        <v>feb 2024</v>
      </c>
      <c r="C54" s="5">
        <v>45344</v>
      </c>
      <c r="D54" t="s">
        <v>14</v>
      </c>
      <c r="E54" t="s">
        <v>64</v>
      </c>
      <c r="F54">
        <v>1</v>
      </c>
      <c r="G54" s="1">
        <v>0.49</v>
      </c>
      <c r="H54" t="s">
        <v>6</v>
      </c>
      <c r="I54" t="s">
        <v>7</v>
      </c>
      <c r="J54" s="1">
        <f>Orders[[#This Row],[Units Sold]]*Orders[[#This Row],[Unit Price]]</f>
        <v>0.49</v>
      </c>
    </row>
    <row r="55" spans="1:10">
      <c r="A55">
        <v>10054</v>
      </c>
      <c r="B55" t="str">
        <f>TEXT(Orders[[#This Row],[Date]], "mmm yyyy")</f>
        <v>feb 2024</v>
      </c>
      <c r="C55" s="5">
        <v>45345</v>
      </c>
      <c r="D55" t="s">
        <v>16</v>
      </c>
      <c r="E55" t="s">
        <v>65</v>
      </c>
      <c r="F55">
        <v>5</v>
      </c>
      <c r="G55" s="1">
        <v>49.99</v>
      </c>
      <c r="H55" t="s">
        <v>10</v>
      </c>
      <c r="I55" t="s">
        <v>3</v>
      </c>
      <c r="J55" s="1">
        <f>Orders[[#This Row],[Units Sold]]*Orders[[#This Row],[Unit Price]]</f>
        <v>249.95000000000002</v>
      </c>
    </row>
    <row r="56" spans="1:10">
      <c r="A56">
        <v>10055</v>
      </c>
      <c r="B56" t="str">
        <f>TEXT(Orders[[#This Row],[Date]], "mmm yyyy")</f>
        <v>feb 2024</v>
      </c>
      <c r="C56" s="5">
        <v>45346</v>
      </c>
      <c r="D56" t="s">
        <v>0</v>
      </c>
      <c r="E56" t="s">
        <v>66</v>
      </c>
      <c r="F56">
        <v>4</v>
      </c>
      <c r="G56" s="1">
        <v>59.99</v>
      </c>
      <c r="H56" t="s">
        <v>2</v>
      </c>
      <c r="I56" t="s">
        <v>3</v>
      </c>
      <c r="J56" s="1">
        <f>Orders[[#This Row],[Units Sold]]*Orders[[#This Row],[Unit Price]]</f>
        <v>239.96</v>
      </c>
    </row>
    <row r="57" spans="1:10">
      <c r="A57">
        <v>10056</v>
      </c>
      <c r="B57" t="str">
        <f>TEXT(Orders[[#This Row],[Date]], "mmm yyyy")</f>
        <v>feb 2024</v>
      </c>
      <c r="C57" s="5">
        <v>45347</v>
      </c>
      <c r="D57" t="s">
        <v>4</v>
      </c>
      <c r="E57" t="s">
        <v>67</v>
      </c>
      <c r="F57">
        <v>1</v>
      </c>
      <c r="G57" s="1">
        <v>499.99</v>
      </c>
      <c r="H57" t="s">
        <v>6</v>
      </c>
      <c r="I57" t="s">
        <v>7</v>
      </c>
      <c r="J57" s="1">
        <f>Orders[[#This Row],[Units Sold]]*Orders[[#This Row],[Unit Price]]</f>
        <v>499.99</v>
      </c>
    </row>
    <row r="58" spans="1:10">
      <c r="A58">
        <v>10057</v>
      </c>
      <c r="B58" t="str">
        <f>TEXT(Orders[[#This Row],[Date]], "mmm yyyy")</f>
        <v>feb 2024</v>
      </c>
      <c r="C58" s="5">
        <v>45348</v>
      </c>
      <c r="D58" t="s">
        <v>8</v>
      </c>
      <c r="E58" t="s">
        <v>68</v>
      </c>
      <c r="F58">
        <v>5</v>
      </c>
      <c r="G58" s="1">
        <v>29.99</v>
      </c>
      <c r="H58" t="s">
        <v>10</v>
      </c>
      <c r="I58" t="s">
        <v>11</v>
      </c>
      <c r="J58" s="1">
        <f>Orders[[#This Row],[Units Sold]]*Orders[[#This Row],[Unit Price]]</f>
        <v>149.94999999999999</v>
      </c>
    </row>
    <row r="59" spans="1:10">
      <c r="A59">
        <v>10058</v>
      </c>
      <c r="B59" t="str">
        <f>TEXT(Orders[[#This Row],[Date]], "mmm yyyy")</f>
        <v>feb 2024</v>
      </c>
      <c r="C59" s="5">
        <v>45349</v>
      </c>
      <c r="D59" t="s">
        <v>12</v>
      </c>
      <c r="E59" t="s">
        <v>69</v>
      </c>
      <c r="F59">
        <v>3</v>
      </c>
      <c r="G59" s="1">
        <v>0.28000000000000003</v>
      </c>
      <c r="H59" t="s">
        <v>2</v>
      </c>
      <c r="I59" t="s">
        <v>3</v>
      </c>
      <c r="J59" s="1">
        <f>Orders[[#This Row],[Units Sold]]*Orders[[#This Row],[Unit Price]]</f>
        <v>0.84000000000000008</v>
      </c>
    </row>
    <row r="60" spans="1:10">
      <c r="A60">
        <v>10059</v>
      </c>
      <c r="B60" t="str">
        <f>TEXT(Orders[[#This Row],[Date]], "mmm yyyy")</f>
        <v>feb 2024</v>
      </c>
      <c r="C60" s="5">
        <v>45350</v>
      </c>
      <c r="D60" t="s">
        <v>14</v>
      </c>
      <c r="E60" t="s">
        <v>70</v>
      </c>
      <c r="F60">
        <v>2</v>
      </c>
      <c r="G60" s="1">
        <v>0.23</v>
      </c>
      <c r="H60" t="s">
        <v>6</v>
      </c>
      <c r="I60" t="s">
        <v>7</v>
      </c>
      <c r="J60" s="1">
        <f>Orders[[#This Row],[Units Sold]]*Orders[[#This Row],[Unit Price]]</f>
        <v>0.46</v>
      </c>
    </row>
    <row r="61" spans="1:10">
      <c r="A61">
        <v>10060</v>
      </c>
      <c r="B61" t="str">
        <f>TEXT(Orders[[#This Row],[Date]], "mmm yyyy")</f>
        <v>feb 2024</v>
      </c>
      <c r="C61" s="5">
        <v>45351</v>
      </c>
      <c r="D61" t="s">
        <v>16</v>
      </c>
      <c r="E61" t="s">
        <v>71</v>
      </c>
      <c r="F61">
        <v>1</v>
      </c>
      <c r="G61" s="1">
        <v>3.49</v>
      </c>
      <c r="H61" t="s">
        <v>10</v>
      </c>
      <c r="I61" t="s">
        <v>3</v>
      </c>
      <c r="J61" s="1">
        <f>Orders[[#This Row],[Units Sold]]*Orders[[#This Row],[Unit Price]]</f>
        <v>3.49</v>
      </c>
    </row>
    <row r="62" spans="1:10">
      <c r="A62">
        <v>10061</v>
      </c>
      <c r="B62" t="str">
        <f>TEXT(Orders[[#This Row],[Date]], "mmm yyyy")</f>
        <v>mar 2024</v>
      </c>
      <c r="C62" s="5">
        <v>45352</v>
      </c>
      <c r="D62" t="s">
        <v>0</v>
      </c>
      <c r="E62" t="s">
        <v>72</v>
      </c>
      <c r="F62">
        <v>3</v>
      </c>
      <c r="G62" s="1">
        <v>299.99</v>
      </c>
      <c r="H62" t="s">
        <v>2</v>
      </c>
      <c r="I62" t="s">
        <v>3</v>
      </c>
      <c r="J62" s="1">
        <f>Orders[[#This Row],[Units Sold]]*Orders[[#This Row],[Unit Price]]</f>
        <v>899.97</v>
      </c>
    </row>
    <row r="63" spans="1:10">
      <c r="A63">
        <v>10062</v>
      </c>
      <c r="B63" t="str">
        <f>TEXT(Orders[[#This Row],[Date]], "mmm yyyy")</f>
        <v>mar 2024</v>
      </c>
      <c r="C63" s="5">
        <v>45353</v>
      </c>
      <c r="D63" t="s">
        <v>4</v>
      </c>
      <c r="E63" t="s">
        <v>73</v>
      </c>
      <c r="F63">
        <v>2</v>
      </c>
      <c r="G63" s="1">
        <v>199.99</v>
      </c>
      <c r="H63" t="s">
        <v>6</v>
      </c>
      <c r="I63" t="s">
        <v>7</v>
      </c>
      <c r="J63" s="1">
        <f>Orders[[#This Row],[Units Sold]]*Orders[[#This Row],[Unit Price]]</f>
        <v>399.98</v>
      </c>
    </row>
    <row r="64" spans="1:10">
      <c r="A64">
        <v>10063</v>
      </c>
      <c r="B64" t="str">
        <f>TEXT(Orders[[#This Row],[Date]], "mmm yyyy")</f>
        <v>mar 2024</v>
      </c>
      <c r="C64" s="5">
        <v>45354</v>
      </c>
      <c r="D64" t="s">
        <v>8</v>
      </c>
      <c r="E64" t="s">
        <v>74</v>
      </c>
      <c r="F64">
        <v>10</v>
      </c>
      <c r="G64" s="1">
        <v>9.99</v>
      </c>
      <c r="H64" t="s">
        <v>10</v>
      </c>
      <c r="I64" t="s">
        <v>11</v>
      </c>
      <c r="J64" s="1">
        <f>Orders[[#This Row],[Units Sold]]*Orders[[#This Row],[Unit Price]]</f>
        <v>99.9</v>
      </c>
    </row>
    <row r="65" spans="1:10">
      <c r="A65">
        <v>10064</v>
      </c>
      <c r="B65" t="str">
        <f>TEXT(Orders[[#This Row],[Date]], "mmm yyyy")</f>
        <v>mar 2024</v>
      </c>
      <c r="C65" s="5">
        <v>45355</v>
      </c>
      <c r="D65" t="s">
        <v>12</v>
      </c>
      <c r="E65" t="s">
        <v>75</v>
      </c>
      <c r="F65">
        <v>4</v>
      </c>
      <c r="G65" s="1">
        <v>18.989999999999998</v>
      </c>
      <c r="H65" t="s">
        <v>2</v>
      </c>
      <c r="I65" t="s">
        <v>3</v>
      </c>
      <c r="J65" s="1">
        <f>Orders[[#This Row],[Units Sold]]*Orders[[#This Row],[Unit Price]]</f>
        <v>75.959999999999994</v>
      </c>
    </row>
    <row r="66" spans="1:10">
      <c r="A66">
        <v>10065</v>
      </c>
      <c r="B66" t="str">
        <f>TEXT(Orders[[#This Row],[Date]], "mmm yyyy")</f>
        <v>mar 2024</v>
      </c>
      <c r="C66" s="5">
        <v>45356</v>
      </c>
      <c r="D66" t="s">
        <v>14</v>
      </c>
      <c r="E66" t="s">
        <v>76</v>
      </c>
      <c r="F66">
        <v>1</v>
      </c>
      <c r="G66" s="1">
        <v>1.02</v>
      </c>
      <c r="H66" t="s">
        <v>6</v>
      </c>
      <c r="I66" t="s">
        <v>7</v>
      </c>
      <c r="J66" s="1">
        <f>Orders[[#This Row],[Units Sold]]*Orders[[#This Row],[Unit Price]]</f>
        <v>1.02</v>
      </c>
    </row>
    <row r="67" spans="1:10">
      <c r="A67">
        <v>10066</v>
      </c>
      <c r="B67" t="str">
        <f>TEXT(Orders[[#This Row],[Date]], "mmm yyyy")</f>
        <v>mar 2024</v>
      </c>
      <c r="C67" s="5">
        <v>45357</v>
      </c>
      <c r="D67" t="s">
        <v>16</v>
      </c>
      <c r="E67" t="s">
        <v>77</v>
      </c>
      <c r="F67">
        <v>2</v>
      </c>
      <c r="G67" s="1">
        <v>299.99</v>
      </c>
      <c r="H67" t="s">
        <v>10</v>
      </c>
      <c r="I67" t="s">
        <v>3</v>
      </c>
      <c r="J67" s="1">
        <f>Orders[[#This Row],[Units Sold]]*Orders[[#This Row],[Unit Price]]</f>
        <v>599.98</v>
      </c>
    </row>
    <row r="68" spans="1:10">
      <c r="A68">
        <v>10067</v>
      </c>
      <c r="B68" t="str">
        <f>TEXT(Orders[[#This Row],[Date]], "mmm yyyy")</f>
        <v>mar 2024</v>
      </c>
      <c r="C68" s="5">
        <v>45358</v>
      </c>
      <c r="D68" t="s">
        <v>0</v>
      </c>
      <c r="E68" t="s">
        <v>78</v>
      </c>
      <c r="F68">
        <v>1</v>
      </c>
      <c r="G68" s="1">
        <v>1199.99</v>
      </c>
      <c r="H68" t="s">
        <v>2</v>
      </c>
      <c r="I68" t="s">
        <v>3</v>
      </c>
      <c r="J68" s="1">
        <f>Orders[[#This Row],[Units Sold]]*Orders[[#This Row],[Unit Price]]</f>
        <v>1199.99</v>
      </c>
    </row>
    <row r="69" spans="1:10">
      <c r="A69">
        <v>10068</v>
      </c>
      <c r="B69" t="str">
        <f>TEXT(Orders[[#This Row],[Date]], "mmm yyyy")</f>
        <v>mar 2024</v>
      </c>
      <c r="C69" s="5">
        <v>45359</v>
      </c>
      <c r="D69" t="s">
        <v>4</v>
      </c>
      <c r="E69" t="s">
        <v>79</v>
      </c>
      <c r="F69">
        <v>3</v>
      </c>
      <c r="G69" s="1">
        <v>219.99</v>
      </c>
      <c r="H69" t="s">
        <v>6</v>
      </c>
      <c r="I69" t="s">
        <v>7</v>
      </c>
      <c r="J69" s="1">
        <f>Orders[[#This Row],[Units Sold]]*Orders[[#This Row],[Unit Price]]</f>
        <v>659.97</v>
      </c>
    </row>
    <row r="70" spans="1:10">
      <c r="A70">
        <v>10069</v>
      </c>
      <c r="B70" t="str">
        <f>TEXT(Orders[[#This Row],[Date]], "mmm yyyy")</f>
        <v>mar 2024</v>
      </c>
      <c r="C70" s="5">
        <v>45360</v>
      </c>
      <c r="D70" t="s">
        <v>8</v>
      </c>
      <c r="E70" t="s">
        <v>80</v>
      </c>
      <c r="F70">
        <v>4</v>
      </c>
      <c r="G70" s="1">
        <v>59.99</v>
      </c>
      <c r="H70" t="s">
        <v>10</v>
      </c>
      <c r="I70" t="s">
        <v>11</v>
      </c>
      <c r="J70" s="1">
        <f>Orders[[#This Row],[Units Sold]]*Orders[[#This Row],[Unit Price]]</f>
        <v>239.96</v>
      </c>
    </row>
    <row r="71" spans="1:10">
      <c r="A71">
        <v>10070</v>
      </c>
      <c r="B71" t="str">
        <f>TEXT(Orders[[#This Row],[Date]], "mmm yyyy")</f>
        <v>mar 2024</v>
      </c>
      <c r="C71" s="5">
        <v>45361</v>
      </c>
      <c r="D71" t="s">
        <v>12</v>
      </c>
      <c r="E71" t="s">
        <v>81</v>
      </c>
      <c r="F71">
        <v>2</v>
      </c>
      <c r="G71" s="1">
        <v>10.99</v>
      </c>
      <c r="H71" t="s">
        <v>2</v>
      </c>
      <c r="I71" t="s">
        <v>3</v>
      </c>
      <c r="J71" s="1">
        <f>Orders[[#This Row],[Units Sold]]*Orders[[#This Row],[Unit Price]]</f>
        <v>21.98</v>
      </c>
    </row>
    <row r="72" spans="1:10">
      <c r="A72">
        <v>10071</v>
      </c>
      <c r="B72" t="str">
        <f>TEXT(Orders[[#This Row],[Date]], "mmm yyyy")</f>
        <v>mar 2024</v>
      </c>
      <c r="C72" s="5">
        <v>45362</v>
      </c>
      <c r="D72" t="s">
        <v>14</v>
      </c>
      <c r="E72" t="s">
        <v>82</v>
      </c>
      <c r="F72">
        <v>1</v>
      </c>
      <c r="G72" s="1">
        <v>0.78</v>
      </c>
      <c r="H72" t="s">
        <v>6</v>
      </c>
      <c r="I72" t="s">
        <v>7</v>
      </c>
      <c r="J72" s="1">
        <f>Orders[[#This Row],[Units Sold]]*Orders[[#This Row],[Unit Price]]</f>
        <v>0.78</v>
      </c>
    </row>
    <row r="73" spans="1:10">
      <c r="A73">
        <v>10072</v>
      </c>
      <c r="B73" t="str">
        <f>TEXT(Orders[[#This Row],[Date]], "mmm yyyy")</f>
        <v>mar 2024</v>
      </c>
      <c r="C73" s="5">
        <v>45363</v>
      </c>
      <c r="D73" t="s">
        <v>16</v>
      </c>
      <c r="E73" t="s">
        <v>83</v>
      </c>
      <c r="F73">
        <v>3</v>
      </c>
      <c r="G73" s="1">
        <v>129.99</v>
      </c>
      <c r="H73" t="s">
        <v>10</v>
      </c>
      <c r="I73" t="s">
        <v>3</v>
      </c>
      <c r="J73" s="1">
        <f>Orders[[#This Row],[Units Sold]]*Orders[[#This Row],[Unit Price]]</f>
        <v>389.97</v>
      </c>
    </row>
    <row r="74" spans="1:10">
      <c r="A74">
        <v>10073</v>
      </c>
      <c r="B74" t="str">
        <f>TEXT(Orders[[#This Row],[Date]], "mmm yyyy")</f>
        <v>mar 2024</v>
      </c>
      <c r="C74" s="5">
        <v>45364</v>
      </c>
      <c r="D74" t="s">
        <v>0</v>
      </c>
      <c r="E74" t="s">
        <v>84</v>
      </c>
      <c r="F74">
        <v>1</v>
      </c>
      <c r="G74" s="1">
        <v>1599.99</v>
      </c>
      <c r="H74" t="s">
        <v>2</v>
      </c>
      <c r="I74" t="s">
        <v>3</v>
      </c>
      <c r="J74" s="1">
        <f>Orders[[#This Row],[Units Sold]]*Orders[[#This Row],[Unit Price]]</f>
        <v>1599.99</v>
      </c>
    </row>
    <row r="75" spans="1:10">
      <c r="A75">
        <v>10074</v>
      </c>
      <c r="B75" t="str">
        <f>TEXT(Orders[[#This Row],[Date]], "mmm yyyy")</f>
        <v>mar 2024</v>
      </c>
      <c r="C75" s="5">
        <v>45365</v>
      </c>
      <c r="D75" t="s">
        <v>4</v>
      </c>
      <c r="E75" t="s">
        <v>85</v>
      </c>
      <c r="F75">
        <v>1</v>
      </c>
      <c r="G75" s="1">
        <v>899.99</v>
      </c>
      <c r="H75" t="s">
        <v>6</v>
      </c>
      <c r="I75" t="s">
        <v>7</v>
      </c>
      <c r="J75" s="1">
        <f>Orders[[#This Row],[Units Sold]]*Orders[[#This Row],[Unit Price]]</f>
        <v>899.99</v>
      </c>
    </row>
    <row r="76" spans="1:10">
      <c r="A76">
        <v>10075</v>
      </c>
      <c r="B76" t="str">
        <f>TEXT(Orders[[#This Row],[Date]], "mmm yyyy")</f>
        <v>mar 2024</v>
      </c>
      <c r="C76" s="5">
        <v>45366</v>
      </c>
      <c r="D76" t="s">
        <v>8</v>
      </c>
      <c r="E76" t="s">
        <v>86</v>
      </c>
      <c r="F76">
        <v>5</v>
      </c>
      <c r="G76" s="1">
        <v>49.99</v>
      </c>
      <c r="H76" t="s">
        <v>10</v>
      </c>
      <c r="I76" t="s">
        <v>11</v>
      </c>
      <c r="J76" s="1">
        <f>Orders[[#This Row],[Units Sold]]*Orders[[#This Row],[Unit Price]]</f>
        <v>249.95000000000002</v>
      </c>
    </row>
    <row r="77" spans="1:10">
      <c r="A77">
        <v>10076</v>
      </c>
      <c r="B77" t="str">
        <f>TEXT(Orders[[#This Row],[Date]], "mmm yyyy")</f>
        <v>mar 2024</v>
      </c>
      <c r="C77" s="5">
        <v>45367</v>
      </c>
      <c r="D77" t="s">
        <v>12</v>
      </c>
      <c r="E77" t="s">
        <v>87</v>
      </c>
      <c r="F77">
        <v>4</v>
      </c>
      <c r="G77" s="1">
        <v>14.99</v>
      </c>
      <c r="H77" t="s">
        <v>2</v>
      </c>
      <c r="I77" t="s">
        <v>3</v>
      </c>
      <c r="J77" s="1">
        <f>Orders[[#This Row],[Units Sold]]*Orders[[#This Row],[Unit Price]]</f>
        <v>59.96</v>
      </c>
    </row>
    <row r="78" spans="1:10">
      <c r="A78">
        <v>10077</v>
      </c>
      <c r="B78" t="str">
        <f>TEXT(Orders[[#This Row],[Date]], "mmm yyyy")</f>
        <v>mar 2024</v>
      </c>
      <c r="C78" s="5">
        <v>45368</v>
      </c>
      <c r="D78" t="s">
        <v>14</v>
      </c>
      <c r="E78" t="s">
        <v>88</v>
      </c>
      <c r="F78">
        <v>2</v>
      </c>
      <c r="G78" s="1">
        <v>0.16</v>
      </c>
      <c r="H78" t="s">
        <v>6</v>
      </c>
      <c r="I78" t="s">
        <v>7</v>
      </c>
      <c r="J78" s="1">
        <f>Orders[[#This Row],[Units Sold]]*Orders[[#This Row],[Unit Price]]</f>
        <v>0.32</v>
      </c>
    </row>
    <row r="79" spans="1:10">
      <c r="A79">
        <v>10078</v>
      </c>
      <c r="B79" t="str">
        <f>TEXT(Orders[[#This Row],[Date]], "mmm yyyy")</f>
        <v>mar 2024</v>
      </c>
      <c r="C79" s="5">
        <v>45369</v>
      </c>
      <c r="D79" t="s">
        <v>16</v>
      </c>
      <c r="E79" t="s">
        <v>89</v>
      </c>
      <c r="F79">
        <v>3</v>
      </c>
      <c r="G79" s="1">
        <v>69.989999999999995</v>
      </c>
      <c r="H79" t="s">
        <v>10</v>
      </c>
      <c r="I79" t="s">
        <v>3</v>
      </c>
      <c r="J79" s="1">
        <f>Orders[[#This Row],[Units Sold]]*Orders[[#This Row],[Unit Price]]</f>
        <v>209.96999999999997</v>
      </c>
    </row>
    <row r="80" spans="1:10">
      <c r="A80">
        <v>10079</v>
      </c>
      <c r="B80" t="str">
        <f>TEXT(Orders[[#This Row],[Date]], "mmm yyyy")</f>
        <v>mar 2024</v>
      </c>
      <c r="C80" s="5">
        <v>45370</v>
      </c>
      <c r="D80" t="s">
        <v>0</v>
      </c>
      <c r="E80" t="s">
        <v>90</v>
      </c>
      <c r="F80">
        <v>2</v>
      </c>
      <c r="G80" s="1">
        <v>249.99</v>
      </c>
      <c r="H80" t="s">
        <v>2</v>
      </c>
      <c r="I80" t="s">
        <v>3</v>
      </c>
      <c r="J80" s="1">
        <f>Orders[[#This Row],[Units Sold]]*Orders[[#This Row],[Unit Price]]</f>
        <v>499.98</v>
      </c>
    </row>
    <row r="81" spans="1:10">
      <c r="A81">
        <v>10080</v>
      </c>
      <c r="B81" t="str">
        <f>TEXT(Orders[[#This Row],[Date]], "mmm yyyy")</f>
        <v>mar 2024</v>
      </c>
      <c r="C81" s="5">
        <v>45371</v>
      </c>
      <c r="D81" t="s">
        <v>4</v>
      </c>
      <c r="E81" t="s">
        <v>91</v>
      </c>
      <c r="F81">
        <v>1</v>
      </c>
      <c r="G81" s="1">
        <v>499.99</v>
      </c>
      <c r="H81" t="s">
        <v>6</v>
      </c>
      <c r="I81" t="s">
        <v>7</v>
      </c>
      <c r="J81" s="1">
        <f>Orders[[#This Row],[Units Sold]]*Orders[[#This Row],[Unit Price]]</f>
        <v>499.99</v>
      </c>
    </row>
    <row r="82" spans="1:10">
      <c r="A82">
        <v>10081</v>
      </c>
      <c r="B82" t="str">
        <f>TEXT(Orders[[#This Row],[Date]], "mmm yyyy")</f>
        <v>mar 2024</v>
      </c>
      <c r="C82" s="5">
        <v>45372</v>
      </c>
      <c r="D82" t="s">
        <v>8</v>
      </c>
      <c r="E82" t="s">
        <v>92</v>
      </c>
      <c r="F82">
        <v>2</v>
      </c>
      <c r="G82" s="1">
        <v>89.99</v>
      </c>
      <c r="H82" t="s">
        <v>10</v>
      </c>
      <c r="I82" t="s">
        <v>11</v>
      </c>
      <c r="J82" s="1">
        <f>Orders[[#This Row],[Units Sold]]*Orders[[#This Row],[Unit Price]]</f>
        <v>179.98</v>
      </c>
    </row>
    <row r="83" spans="1:10">
      <c r="A83">
        <v>10082</v>
      </c>
      <c r="B83" t="str">
        <f>TEXT(Orders[[#This Row],[Date]], "mmm yyyy")</f>
        <v>mar 2024</v>
      </c>
      <c r="C83" s="5">
        <v>45373</v>
      </c>
      <c r="D83" t="s">
        <v>12</v>
      </c>
      <c r="E83" t="s">
        <v>93</v>
      </c>
      <c r="F83">
        <v>3</v>
      </c>
      <c r="G83" s="1">
        <v>12.99</v>
      </c>
      <c r="H83" t="s">
        <v>2</v>
      </c>
      <c r="I83" t="s">
        <v>3</v>
      </c>
      <c r="J83" s="1">
        <f>Orders[[#This Row],[Units Sold]]*Orders[[#This Row],[Unit Price]]</f>
        <v>38.97</v>
      </c>
    </row>
    <row r="84" spans="1:10">
      <c r="A84">
        <v>10083</v>
      </c>
      <c r="B84" t="str">
        <f>TEXT(Orders[[#This Row],[Date]], "mmm yyyy")</f>
        <v>mar 2024</v>
      </c>
      <c r="C84" s="5">
        <v>45374</v>
      </c>
      <c r="D84" t="s">
        <v>14</v>
      </c>
      <c r="E84" t="s">
        <v>94</v>
      </c>
      <c r="F84">
        <v>1</v>
      </c>
      <c r="G84" s="1">
        <v>1</v>
      </c>
      <c r="H84" t="s">
        <v>6</v>
      </c>
      <c r="I84" t="s">
        <v>7</v>
      </c>
      <c r="J84" s="1">
        <f>Orders[[#This Row],[Units Sold]]*Orders[[#This Row],[Unit Price]]</f>
        <v>1</v>
      </c>
    </row>
    <row r="85" spans="1:10">
      <c r="A85">
        <v>10084</v>
      </c>
      <c r="B85" t="str">
        <f>TEXT(Orders[[#This Row],[Date]], "mmm yyyy")</f>
        <v>mar 2024</v>
      </c>
      <c r="C85" s="5">
        <v>45375</v>
      </c>
      <c r="D85" t="s">
        <v>16</v>
      </c>
      <c r="E85" t="s">
        <v>95</v>
      </c>
      <c r="F85">
        <v>6</v>
      </c>
      <c r="G85" s="1">
        <v>24.99</v>
      </c>
      <c r="H85" t="s">
        <v>10</v>
      </c>
      <c r="I85" t="s">
        <v>3</v>
      </c>
      <c r="J85" s="1">
        <f>Orders[[#This Row],[Units Sold]]*Orders[[#This Row],[Unit Price]]</f>
        <v>149.94</v>
      </c>
    </row>
    <row r="86" spans="1:10">
      <c r="A86">
        <v>10085</v>
      </c>
      <c r="B86" t="str">
        <f>TEXT(Orders[[#This Row],[Date]], "mmm yyyy")</f>
        <v>mar 2024</v>
      </c>
      <c r="C86" s="5">
        <v>45376</v>
      </c>
      <c r="D86" t="s">
        <v>0</v>
      </c>
      <c r="E86" t="s">
        <v>96</v>
      </c>
      <c r="F86">
        <v>1</v>
      </c>
      <c r="G86" s="1">
        <v>99.99</v>
      </c>
      <c r="H86" t="s">
        <v>2</v>
      </c>
      <c r="I86" t="s">
        <v>3</v>
      </c>
      <c r="J86" s="1">
        <f>Orders[[#This Row],[Units Sold]]*Orders[[#This Row],[Unit Price]]</f>
        <v>99.99</v>
      </c>
    </row>
    <row r="87" spans="1:10">
      <c r="A87">
        <v>10086</v>
      </c>
      <c r="B87" t="str">
        <f>TEXT(Orders[[#This Row],[Date]], "mmm yyyy")</f>
        <v>mar 2024</v>
      </c>
      <c r="C87" s="5">
        <v>45377</v>
      </c>
      <c r="D87" t="s">
        <v>4</v>
      </c>
      <c r="E87" t="s">
        <v>97</v>
      </c>
      <c r="F87">
        <v>2</v>
      </c>
      <c r="G87" s="1">
        <v>1299.99</v>
      </c>
      <c r="H87" t="s">
        <v>6</v>
      </c>
      <c r="I87" t="s">
        <v>7</v>
      </c>
      <c r="J87" s="1">
        <f>Orders[[#This Row],[Units Sold]]*Orders[[#This Row],[Unit Price]]</f>
        <v>2599.98</v>
      </c>
    </row>
    <row r="88" spans="1:10">
      <c r="A88">
        <v>10087</v>
      </c>
      <c r="B88" t="str">
        <f>TEXT(Orders[[#This Row],[Date]], "mmm yyyy")</f>
        <v>mar 2024</v>
      </c>
      <c r="C88" s="5">
        <v>45378</v>
      </c>
      <c r="D88" t="s">
        <v>8</v>
      </c>
      <c r="E88" t="s">
        <v>98</v>
      </c>
      <c r="F88">
        <v>3</v>
      </c>
      <c r="G88" s="1">
        <v>79.989999999999995</v>
      </c>
      <c r="H88" t="s">
        <v>10</v>
      </c>
      <c r="I88" t="s">
        <v>11</v>
      </c>
      <c r="J88" s="1">
        <f>Orders[[#This Row],[Units Sold]]*Orders[[#This Row],[Unit Price]]</f>
        <v>239.96999999999997</v>
      </c>
    </row>
    <row r="89" spans="1:10">
      <c r="A89">
        <v>10088</v>
      </c>
      <c r="B89" t="str">
        <f>TEXT(Orders[[#This Row],[Date]], "mmm yyyy")</f>
        <v>mar 2024</v>
      </c>
      <c r="C89" s="5">
        <v>45379</v>
      </c>
      <c r="D89" t="s">
        <v>12</v>
      </c>
      <c r="E89" t="s">
        <v>99</v>
      </c>
      <c r="F89">
        <v>4</v>
      </c>
      <c r="G89" s="1">
        <v>13.99</v>
      </c>
      <c r="H89" t="s">
        <v>2</v>
      </c>
      <c r="I89" t="s">
        <v>3</v>
      </c>
      <c r="J89" s="1">
        <f>Orders[[#This Row],[Units Sold]]*Orders[[#This Row],[Unit Price]]</f>
        <v>55.96</v>
      </c>
    </row>
    <row r="90" spans="1:10">
      <c r="A90">
        <v>10089</v>
      </c>
      <c r="B90" t="str">
        <f>TEXT(Orders[[#This Row],[Date]], "mmm yyyy")</f>
        <v>mar 2024</v>
      </c>
      <c r="C90" s="5">
        <v>45380</v>
      </c>
      <c r="D90" t="s">
        <v>14</v>
      </c>
      <c r="E90" t="s">
        <v>100</v>
      </c>
      <c r="F90">
        <v>1</v>
      </c>
      <c r="G90" s="1">
        <v>1.05</v>
      </c>
      <c r="H90" t="s">
        <v>6</v>
      </c>
      <c r="I90" t="s">
        <v>7</v>
      </c>
      <c r="J90" s="1">
        <f>Orders[[#This Row],[Units Sold]]*Orders[[#This Row],[Unit Price]]</f>
        <v>1.05</v>
      </c>
    </row>
    <row r="91" spans="1:10">
      <c r="A91">
        <v>10090</v>
      </c>
      <c r="B91" t="str">
        <f>TEXT(Orders[[#This Row],[Date]], "mmm yyyy")</f>
        <v>mar 2024</v>
      </c>
      <c r="C91" s="5">
        <v>45381</v>
      </c>
      <c r="D91" t="s">
        <v>16</v>
      </c>
      <c r="E91" t="s">
        <v>101</v>
      </c>
      <c r="F91">
        <v>2</v>
      </c>
      <c r="G91" s="1">
        <v>129.99</v>
      </c>
      <c r="H91" t="s">
        <v>10</v>
      </c>
      <c r="I91" t="s">
        <v>3</v>
      </c>
      <c r="J91" s="1">
        <f>Orders[[#This Row],[Units Sold]]*Orders[[#This Row],[Unit Price]]</f>
        <v>259.98</v>
      </c>
    </row>
    <row r="92" spans="1:10">
      <c r="A92">
        <v>10091</v>
      </c>
      <c r="B92" t="str">
        <f>TEXT(Orders[[#This Row],[Date]], "mmm yyyy")</f>
        <v>mar 2024</v>
      </c>
      <c r="C92" s="5">
        <v>45382</v>
      </c>
      <c r="D92" t="s">
        <v>0</v>
      </c>
      <c r="E92" t="s">
        <v>102</v>
      </c>
      <c r="F92">
        <v>2</v>
      </c>
      <c r="G92" s="1">
        <v>99.99</v>
      </c>
      <c r="H92" t="s">
        <v>2</v>
      </c>
      <c r="I92" t="s">
        <v>3</v>
      </c>
      <c r="J92" s="1">
        <f>Orders[[#This Row],[Units Sold]]*Orders[[#This Row],[Unit Price]]</f>
        <v>199.98</v>
      </c>
    </row>
    <row r="93" spans="1:10">
      <c r="A93">
        <v>10092</v>
      </c>
      <c r="B93" t="str">
        <f>TEXT(Orders[[#This Row],[Date]], "mmm yyyy")</f>
        <v>apr 2024</v>
      </c>
      <c r="C93" s="5">
        <v>45383</v>
      </c>
      <c r="D93" t="s">
        <v>4</v>
      </c>
      <c r="E93" t="s">
        <v>103</v>
      </c>
      <c r="F93">
        <v>1</v>
      </c>
      <c r="G93" s="1">
        <v>179.99</v>
      </c>
      <c r="H93" t="s">
        <v>6</v>
      </c>
      <c r="I93" t="s">
        <v>7</v>
      </c>
      <c r="J93" s="1">
        <f>Orders[[#This Row],[Units Sold]]*Orders[[#This Row],[Unit Price]]</f>
        <v>179.99</v>
      </c>
    </row>
    <row r="94" spans="1:10">
      <c r="A94">
        <v>10093</v>
      </c>
      <c r="B94" t="str">
        <f>TEXT(Orders[[#This Row],[Date]], "mmm yyyy")</f>
        <v>apr 2024</v>
      </c>
      <c r="C94" s="5">
        <v>45384</v>
      </c>
      <c r="D94" t="s">
        <v>8</v>
      </c>
      <c r="E94" t="s">
        <v>104</v>
      </c>
      <c r="F94">
        <v>4</v>
      </c>
      <c r="G94" s="1">
        <v>79.989999999999995</v>
      </c>
      <c r="H94" t="s">
        <v>10</v>
      </c>
      <c r="I94" t="s">
        <v>11</v>
      </c>
      <c r="J94" s="1">
        <f>Orders[[#This Row],[Units Sold]]*Orders[[#This Row],[Unit Price]]</f>
        <v>319.95999999999998</v>
      </c>
    </row>
    <row r="95" spans="1:10">
      <c r="A95">
        <v>10094</v>
      </c>
      <c r="B95" t="str">
        <f>TEXT(Orders[[#This Row],[Date]], "mmm yyyy")</f>
        <v>apr 2024</v>
      </c>
      <c r="C95" s="5">
        <v>45385</v>
      </c>
      <c r="D95" t="s">
        <v>12</v>
      </c>
      <c r="E95" t="s">
        <v>105</v>
      </c>
      <c r="F95">
        <v>3</v>
      </c>
      <c r="G95" s="1">
        <v>14.99</v>
      </c>
      <c r="H95" t="s">
        <v>2</v>
      </c>
      <c r="I95" t="s">
        <v>3</v>
      </c>
      <c r="J95" s="1">
        <f>Orders[[#This Row],[Units Sold]]*Orders[[#This Row],[Unit Price]]</f>
        <v>44.97</v>
      </c>
    </row>
    <row r="96" spans="1:10">
      <c r="A96">
        <v>10095</v>
      </c>
      <c r="B96" t="str">
        <f>TEXT(Orders[[#This Row],[Date]], "mmm yyyy")</f>
        <v>apr 2024</v>
      </c>
      <c r="C96" s="5">
        <v>45386</v>
      </c>
      <c r="D96" t="s">
        <v>14</v>
      </c>
      <c r="E96" t="s">
        <v>106</v>
      </c>
      <c r="F96">
        <v>1</v>
      </c>
      <c r="G96" s="1">
        <v>0.68</v>
      </c>
      <c r="H96" t="s">
        <v>6</v>
      </c>
      <c r="I96" t="s">
        <v>7</v>
      </c>
      <c r="J96" s="1">
        <f>Orders[[#This Row],[Units Sold]]*Orders[[#This Row],[Unit Price]]</f>
        <v>0.68</v>
      </c>
    </row>
    <row r="97" spans="1:10">
      <c r="A97">
        <v>10096</v>
      </c>
      <c r="B97" t="str">
        <f>TEXT(Orders[[#This Row],[Date]], "mmm yyyy")</f>
        <v>apr 2024</v>
      </c>
      <c r="C97" s="5">
        <v>45387</v>
      </c>
      <c r="D97" t="s">
        <v>16</v>
      </c>
      <c r="E97" t="s">
        <v>107</v>
      </c>
      <c r="F97">
        <v>1</v>
      </c>
      <c r="G97" s="1">
        <v>999.99</v>
      </c>
      <c r="H97" t="s">
        <v>10</v>
      </c>
      <c r="I97" t="s">
        <v>3</v>
      </c>
      <c r="J97" s="1">
        <f>Orders[[#This Row],[Units Sold]]*Orders[[#This Row],[Unit Price]]</f>
        <v>999.99</v>
      </c>
    </row>
    <row r="98" spans="1:10">
      <c r="A98">
        <v>10097</v>
      </c>
      <c r="B98" t="str">
        <f>TEXT(Orders[[#This Row],[Date]], "mmm yyyy")</f>
        <v>apr 2024</v>
      </c>
      <c r="C98" s="5">
        <v>45388</v>
      </c>
      <c r="D98" t="s">
        <v>0</v>
      </c>
      <c r="E98" t="s">
        <v>108</v>
      </c>
      <c r="F98">
        <v>3</v>
      </c>
      <c r="G98" s="1">
        <v>299.99</v>
      </c>
      <c r="H98" t="s">
        <v>2</v>
      </c>
      <c r="I98" t="s">
        <v>3</v>
      </c>
      <c r="J98" s="1">
        <f>Orders[[#This Row],[Units Sold]]*Orders[[#This Row],[Unit Price]]</f>
        <v>899.97</v>
      </c>
    </row>
    <row r="99" spans="1:10">
      <c r="A99">
        <v>10098</v>
      </c>
      <c r="B99" t="str">
        <f>TEXT(Orders[[#This Row],[Date]], "mmm yyyy")</f>
        <v>apr 2024</v>
      </c>
      <c r="C99" s="5">
        <v>45389</v>
      </c>
      <c r="D99" t="s">
        <v>4</v>
      </c>
      <c r="E99" t="s">
        <v>109</v>
      </c>
      <c r="F99">
        <v>1</v>
      </c>
      <c r="G99" s="1">
        <v>349.99</v>
      </c>
      <c r="H99" t="s">
        <v>6</v>
      </c>
      <c r="I99" t="s">
        <v>7</v>
      </c>
      <c r="J99" s="1">
        <f>Orders[[#This Row],[Units Sold]]*Orders[[#This Row],[Unit Price]]</f>
        <v>349.99</v>
      </c>
    </row>
    <row r="100" spans="1:10">
      <c r="A100">
        <v>10099</v>
      </c>
      <c r="B100" t="str">
        <f>TEXT(Orders[[#This Row],[Date]], "mmm yyyy")</f>
        <v>apr 2024</v>
      </c>
      <c r="C100" s="5">
        <v>45390</v>
      </c>
      <c r="D100" t="s">
        <v>8</v>
      </c>
      <c r="E100" t="s">
        <v>110</v>
      </c>
      <c r="F100">
        <v>6</v>
      </c>
      <c r="G100" s="1">
        <v>19.989999999999998</v>
      </c>
      <c r="H100" t="s">
        <v>10</v>
      </c>
      <c r="I100" t="s">
        <v>11</v>
      </c>
      <c r="J100" s="1">
        <f>Orders[[#This Row],[Units Sold]]*Orders[[#This Row],[Unit Price]]</f>
        <v>119.94</v>
      </c>
    </row>
    <row r="101" spans="1:10">
      <c r="A101">
        <v>10100</v>
      </c>
      <c r="B101" t="str">
        <f>TEXT(Orders[[#This Row],[Date]], "mmm yyyy")</f>
        <v>apr 2024</v>
      </c>
      <c r="C101" s="5">
        <v>45391</v>
      </c>
      <c r="D101" t="s">
        <v>12</v>
      </c>
      <c r="E101" t="s">
        <v>111</v>
      </c>
      <c r="F101">
        <v>2</v>
      </c>
      <c r="G101" s="1">
        <v>12.99</v>
      </c>
      <c r="H101" t="s">
        <v>2</v>
      </c>
      <c r="I101" t="s">
        <v>3</v>
      </c>
      <c r="J101" s="1">
        <f>Orders[[#This Row],[Units Sold]]*Orders[[#This Row],[Unit Price]]</f>
        <v>25.98</v>
      </c>
    </row>
    <row r="102" spans="1:10">
      <c r="A102">
        <v>10101</v>
      </c>
      <c r="B102" t="str">
        <f>TEXT(Orders[[#This Row],[Date]], "mmm yyyy")</f>
        <v>apr 2024</v>
      </c>
      <c r="C102" s="5">
        <v>45392</v>
      </c>
      <c r="D102" t="s">
        <v>14</v>
      </c>
      <c r="E102" t="s">
        <v>112</v>
      </c>
      <c r="F102">
        <v>1</v>
      </c>
      <c r="G102" s="1">
        <v>0.82</v>
      </c>
      <c r="H102" t="s">
        <v>6</v>
      </c>
      <c r="I102" t="s">
        <v>7</v>
      </c>
      <c r="J102" s="1">
        <f>Orders[[#This Row],[Units Sold]]*Orders[[#This Row],[Unit Price]]</f>
        <v>0.82</v>
      </c>
    </row>
    <row r="103" spans="1:10">
      <c r="A103">
        <v>10102</v>
      </c>
      <c r="B103" t="str">
        <f>TEXT(Orders[[#This Row],[Date]], "mmm yyyy")</f>
        <v>apr 2024</v>
      </c>
      <c r="C103" s="5">
        <v>45393</v>
      </c>
      <c r="D103" t="s">
        <v>16</v>
      </c>
      <c r="E103" t="s">
        <v>113</v>
      </c>
      <c r="F103">
        <v>2</v>
      </c>
      <c r="G103" s="1">
        <v>109.99</v>
      </c>
      <c r="H103" t="s">
        <v>10</v>
      </c>
      <c r="I103" t="s">
        <v>3</v>
      </c>
      <c r="J103" s="1">
        <f>Orders[[#This Row],[Units Sold]]*Orders[[#This Row],[Unit Price]]</f>
        <v>219.98</v>
      </c>
    </row>
    <row r="104" spans="1:10">
      <c r="A104">
        <v>10103</v>
      </c>
      <c r="B104" t="str">
        <f>TEXT(Orders[[#This Row],[Date]], "mmm yyyy")</f>
        <v>apr 2024</v>
      </c>
      <c r="C104" s="5">
        <v>45394</v>
      </c>
      <c r="D104" t="s">
        <v>0</v>
      </c>
      <c r="E104" t="s">
        <v>114</v>
      </c>
      <c r="F104">
        <v>1</v>
      </c>
      <c r="G104" s="1">
        <v>3899.99</v>
      </c>
      <c r="H104" t="s">
        <v>2</v>
      </c>
      <c r="I104" t="s">
        <v>3</v>
      </c>
      <c r="J104" s="1">
        <f>Orders[[#This Row],[Units Sold]]*Orders[[#This Row],[Unit Price]]</f>
        <v>3899.99</v>
      </c>
    </row>
    <row r="105" spans="1:10">
      <c r="A105">
        <v>10104</v>
      </c>
      <c r="B105" t="str">
        <f>TEXT(Orders[[#This Row],[Date]], "mmm yyyy")</f>
        <v>apr 2024</v>
      </c>
      <c r="C105" s="5">
        <v>45395</v>
      </c>
      <c r="D105" t="s">
        <v>4</v>
      </c>
      <c r="E105" t="s">
        <v>115</v>
      </c>
      <c r="F105">
        <v>2</v>
      </c>
      <c r="G105" s="1">
        <v>349.99</v>
      </c>
      <c r="H105" t="s">
        <v>6</v>
      </c>
      <c r="I105" t="s">
        <v>7</v>
      </c>
      <c r="J105" s="1">
        <f>Orders[[#This Row],[Units Sold]]*Orders[[#This Row],[Unit Price]]</f>
        <v>699.98</v>
      </c>
    </row>
    <row r="106" spans="1:10">
      <c r="A106">
        <v>10105</v>
      </c>
      <c r="B106" t="str">
        <f>TEXT(Orders[[#This Row],[Date]], "mmm yyyy")</f>
        <v>apr 2024</v>
      </c>
      <c r="C106" s="5">
        <v>45396</v>
      </c>
      <c r="D106" t="s">
        <v>8</v>
      </c>
      <c r="E106" t="s">
        <v>116</v>
      </c>
      <c r="F106">
        <v>3</v>
      </c>
      <c r="G106" s="1">
        <v>39.99</v>
      </c>
      <c r="H106" t="s">
        <v>10</v>
      </c>
      <c r="I106" t="s">
        <v>11</v>
      </c>
      <c r="J106" s="1">
        <f>Orders[[#This Row],[Units Sold]]*Orders[[#This Row],[Unit Price]]</f>
        <v>119.97</v>
      </c>
    </row>
    <row r="107" spans="1:10">
      <c r="A107">
        <v>10106</v>
      </c>
      <c r="B107" t="str">
        <f>TEXT(Orders[[#This Row],[Date]], "mmm yyyy")</f>
        <v>apr 2024</v>
      </c>
      <c r="C107" s="5">
        <v>45397</v>
      </c>
      <c r="D107" t="s">
        <v>12</v>
      </c>
      <c r="E107" t="s">
        <v>117</v>
      </c>
      <c r="F107">
        <v>4</v>
      </c>
      <c r="G107" s="1">
        <v>10.99</v>
      </c>
      <c r="H107" t="s">
        <v>2</v>
      </c>
      <c r="I107" t="s">
        <v>3</v>
      </c>
      <c r="J107" s="1">
        <f>Orders[[#This Row],[Units Sold]]*Orders[[#This Row],[Unit Price]]</f>
        <v>43.96</v>
      </c>
    </row>
    <row r="108" spans="1:10">
      <c r="A108">
        <v>10107</v>
      </c>
      <c r="B108" t="str">
        <f>TEXT(Orders[[#This Row],[Date]], "mmm yyyy")</f>
        <v>apr 2024</v>
      </c>
      <c r="C108" s="5">
        <v>45398</v>
      </c>
      <c r="D108" t="s">
        <v>14</v>
      </c>
      <c r="E108" t="s">
        <v>118</v>
      </c>
      <c r="F108">
        <v>1</v>
      </c>
      <c r="G108" s="1">
        <v>0.65</v>
      </c>
      <c r="H108" t="s">
        <v>6</v>
      </c>
      <c r="I108" t="s">
        <v>7</v>
      </c>
      <c r="J108" s="1">
        <f>Orders[[#This Row],[Units Sold]]*Orders[[#This Row],[Unit Price]]</f>
        <v>0.65</v>
      </c>
    </row>
    <row r="109" spans="1:10">
      <c r="A109">
        <v>10108</v>
      </c>
      <c r="B109" t="str">
        <f>TEXT(Orders[[#This Row],[Date]], "mmm yyyy")</f>
        <v>apr 2024</v>
      </c>
      <c r="C109" s="5">
        <v>45399</v>
      </c>
      <c r="D109" t="s">
        <v>16</v>
      </c>
      <c r="E109" t="s">
        <v>119</v>
      </c>
      <c r="F109">
        <v>1</v>
      </c>
      <c r="G109" s="1">
        <v>399.99</v>
      </c>
      <c r="H109" t="s">
        <v>10</v>
      </c>
      <c r="I109" t="s">
        <v>3</v>
      </c>
      <c r="J109" s="1">
        <f>Orders[[#This Row],[Units Sold]]*Orders[[#This Row],[Unit Price]]</f>
        <v>399.99</v>
      </c>
    </row>
    <row r="110" spans="1:10">
      <c r="A110">
        <v>10109</v>
      </c>
      <c r="B110" t="str">
        <f>TEXT(Orders[[#This Row],[Date]], "mmm yyyy")</f>
        <v>apr 2024</v>
      </c>
      <c r="C110" s="5">
        <v>45400</v>
      </c>
      <c r="D110" t="s">
        <v>0</v>
      </c>
      <c r="E110" t="s">
        <v>120</v>
      </c>
      <c r="F110">
        <v>2</v>
      </c>
      <c r="G110" s="1">
        <v>229.99</v>
      </c>
      <c r="H110" t="s">
        <v>2</v>
      </c>
      <c r="I110" t="s">
        <v>3</v>
      </c>
      <c r="J110" s="1">
        <f>Orders[[#This Row],[Units Sold]]*Orders[[#This Row],[Unit Price]]</f>
        <v>459.98</v>
      </c>
    </row>
    <row r="111" spans="1:10">
      <c r="A111">
        <v>10110</v>
      </c>
      <c r="B111" t="str">
        <f>TEXT(Orders[[#This Row],[Date]], "mmm yyyy")</f>
        <v>apr 2024</v>
      </c>
      <c r="C111" s="5">
        <v>45401</v>
      </c>
      <c r="D111" t="s">
        <v>4</v>
      </c>
      <c r="E111" t="s">
        <v>121</v>
      </c>
      <c r="F111">
        <v>1</v>
      </c>
      <c r="G111" s="1">
        <v>159.99</v>
      </c>
      <c r="H111" t="s">
        <v>6</v>
      </c>
      <c r="I111" t="s">
        <v>7</v>
      </c>
      <c r="J111" s="1">
        <f>Orders[[#This Row],[Units Sold]]*Orders[[#This Row],[Unit Price]]</f>
        <v>159.99</v>
      </c>
    </row>
    <row r="112" spans="1:10">
      <c r="A112">
        <v>10111</v>
      </c>
      <c r="B112" t="str">
        <f>TEXT(Orders[[#This Row],[Date]], "mmm yyyy")</f>
        <v>apr 2024</v>
      </c>
      <c r="C112" s="5">
        <v>45402</v>
      </c>
      <c r="D112" t="s">
        <v>8</v>
      </c>
      <c r="E112" t="s">
        <v>122</v>
      </c>
      <c r="F112">
        <v>4</v>
      </c>
      <c r="G112" s="1">
        <v>14.99</v>
      </c>
      <c r="H112" t="s">
        <v>10</v>
      </c>
      <c r="I112" t="s">
        <v>11</v>
      </c>
      <c r="J112" s="1">
        <f>Orders[[#This Row],[Units Sold]]*Orders[[#This Row],[Unit Price]]</f>
        <v>59.96</v>
      </c>
    </row>
    <row r="113" spans="1:10">
      <c r="A113">
        <v>10112</v>
      </c>
      <c r="B113" t="str">
        <f>TEXT(Orders[[#This Row],[Date]], "mmm yyyy")</f>
        <v>apr 2024</v>
      </c>
      <c r="C113" s="5">
        <v>45403</v>
      </c>
      <c r="D113" t="s">
        <v>12</v>
      </c>
      <c r="E113" t="s">
        <v>123</v>
      </c>
      <c r="F113">
        <v>2</v>
      </c>
      <c r="G113" s="1">
        <v>18.989999999999998</v>
      </c>
      <c r="H113" t="s">
        <v>2</v>
      </c>
      <c r="I113" t="s">
        <v>3</v>
      </c>
      <c r="J113" s="1">
        <f>Orders[[#This Row],[Units Sold]]*Orders[[#This Row],[Unit Price]]</f>
        <v>37.979999999999997</v>
      </c>
    </row>
    <row r="114" spans="1:10">
      <c r="A114">
        <v>10113</v>
      </c>
      <c r="B114" t="str">
        <f>TEXT(Orders[[#This Row],[Date]], "mmm yyyy")</f>
        <v>apr 2024</v>
      </c>
      <c r="C114" s="5">
        <v>45404</v>
      </c>
      <c r="D114" t="s">
        <v>14</v>
      </c>
      <c r="E114" t="s">
        <v>124</v>
      </c>
      <c r="F114">
        <v>1</v>
      </c>
      <c r="G114" s="1">
        <v>0.15</v>
      </c>
      <c r="H114" t="s">
        <v>6</v>
      </c>
      <c r="I114" t="s">
        <v>7</v>
      </c>
      <c r="J114" s="1">
        <f>Orders[[#This Row],[Units Sold]]*Orders[[#This Row],[Unit Price]]</f>
        <v>0.15</v>
      </c>
    </row>
    <row r="115" spans="1:10">
      <c r="A115">
        <v>10114</v>
      </c>
      <c r="B115" t="str">
        <f>TEXT(Orders[[#This Row],[Date]], "mmm yyyy")</f>
        <v>apr 2024</v>
      </c>
      <c r="C115" s="5">
        <v>45405</v>
      </c>
      <c r="D115" t="s">
        <v>16</v>
      </c>
      <c r="E115" t="s">
        <v>125</v>
      </c>
      <c r="F115">
        <v>3</v>
      </c>
      <c r="G115" s="1">
        <v>229.95</v>
      </c>
      <c r="H115" t="s">
        <v>10</v>
      </c>
      <c r="I115" t="s">
        <v>3</v>
      </c>
      <c r="J115" s="1">
        <f>Orders[[#This Row],[Units Sold]]*Orders[[#This Row],[Unit Price]]</f>
        <v>689.84999999999991</v>
      </c>
    </row>
    <row r="116" spans="1:10">
      <c r="A116">
        <v>10115</v>
      </c>
      <c r="B116" t="str">
        <f>TEXT(Orders[[#This Row],[Date]], "mmm yyyy")</f>
        <v>apr 2024</v>
      </c>
      <c r="C116" s="5">
        <v>45406</v>
      </c>
      <c r="D116" t="s">
        <v>0</v>
      </c>
      <c r="E116" t="s">
        <v>126</v>
      </c>
      <c r="F116">
        <v>1</v>
      </c>
      <c r="G116" s="1">
        <v>249.99</v>
      </c>
      <c r="H116" t="s">
        <v>2</v>
      </c>
      <c r="I116" t="s">
        <v>3</v>
      </c>
      <c r="J116" s="1">
        <f>Orders[[#This Row],[Units Sold]]*Orders[[#This Row],[Unit Price]]</f>
        <v>249.99</v>
      </c>
    </row>
    <row r="117" spans="1:10">
      <c r="A117">
        <v>10116</v>
      </c>
      <c r="B117" t="str">
        <f>TEXT(Orders[[#This Row],[Date]], "mmm yyyy")</f>
        <v>apr 2024</v>
      </c>
      <c r="C117" s="5">
        <v>45407</v>
      </c>
      <c r="D117" t="s">
        <v>4</v>
      </c>
      <c r="E117" t="s">
        <v>127</v>
      </c>
      <c r="F117">
        <v>2</v>
      </c>
      <c r="G117" s="1">
        <v>299.95</v>
      </c>
      <c r="H117" t="s">
        <v>6</v>
      </c>
      <c r="I117" t="s">
        <v>7</v>
      </c>
      <c r="J117" s="1">
        <f>Orders[[#This Row],[Units Sold]]*Orders[[#This Row],[Unit Price]]</f>
        <v>599.9</v>
      </c>
    </row>
    <row r="118" spans="1:10">
      <c r="A118">
        <v>10117</v>
      </c>
      <c r="B118" t="str">
        <f>TEXT(Orders[[#This Row],[Date]], "mmm yyyy")</f>
        <v>apr 2024</v>
      </c>
      <c r="C118" s="5">
        <v>45408</v>
      </c>
      <c r="D118" t="s">
        <v>8</v>
      </c>
      <c r="E118" t="s">
        <v>128</v>
      </c>
      <c r="F118">
        <v>3</v>
      </c>
      <c r="G118" s="1">
        <v>49.99</v>
      </c>
      <c r="H118" t="s">
        <v>10</v>
      </c>
      <c r="I118" t="s">
        <v>11</v>
      </c>
      <c r="J118" s="1">
        <f>Orders[[#This Row],[Units Sold]]*Orders[[#This Row],[Unit Price]]</f>
        <v>149.97</v>
      </c>
    </row>
    <row r="119" spans="1:10">
      <c r="A119">
        <v>10118</v>
      </c>
      <c r="B119" t="str">
        <f>TEXT(Orders[[#This Row],[Date]], "mmm yyyy")</f>
        <v>apr 2024</v>
      </c>
      <c r="C119" s="5">
        <v>45409</v>
      </c>
      <c r="D119" t="s">
        <v>12</v>
      </c>
      <c r="E119" t="s">
        <v>129</v>
      </c>
      <c r="F119">
        <v>4</v>
      </c>
      <c r="G119" s="1">
        <v>16.989999999999998</v>
      </c>
      <c r="H119" t="s">
        <v>2</v>
      </c>
      <c r="I119" t="s">
        <v>3</v>
      </c>
      <c r="J119" s="1">
        <f>Orders[[#This Row],[Units Sold]]*Orders[[#This Row],[Unit Price]]</f>
        <v>67.959999999999994</v>
      </c>
    </row>
    <row r="120" spans="1:10">
      <c r="A120">
        <v>10119</v>
      </c>
      <c r="B120" t="str">
        <f>TEXT(Orders[[#This Row],[Date]], "mmm yyyy")</f>
        <v>apr 2024</v>
      </c>
      <c r="C120" s="5">
        <v>45410</v>
      </c>
      <c r="D120" t="s">
        <v>14</v>
      </c>
      <c r="E120" t="s">
        <v>130</v>
      </c>
      <c r="F120">
        <v>2</v>
      </c>
      <c r="G120" s="1">
        <v>14.99</v>
      </c>
      <c r="H120" t="s">
        <v>6</v>
      </c>
      <c r="I120" t="s">
        <v>7</v>
      </c>
      <c r="J120" s="1">
        <f>Orders[[#This Row],[Units Sold]]*Orders[[#This Row],[Unit Price]]</f>
        <v>29.98</v>
      </c>
    </row>
    <row r="121" spans="1:10">
      <c r="A121">
        <v>10120</v>
      </c>
      <c r="B121" t="str">
        <f>TEXT(Orders[[#This Row],[Date]], "mmm yyyy")</f>
        <v>apr 2024</v>
      </c>
      <c r="C121" s="5">
        <v>45411</v>
      </c>
      <c r="D121" t="s">
        <v>16</v>
      </c>
      <c r="E121" t="s">
        <v>131</v>
      </c>
      <c r="F121">
        <v>1</v>
      </c>
      <c r="G121" s="1">
        <v>249.99</v>
      </c>
      <c r="H121" t="s">
        <v>10</v>
      </c>
      <c r="I121" t="s">
        <v>3</v>
      </c>
      <c r="J121" s="1">
        <f>Orders[[#This Row],[Units Sold]]*Orders[[#This Row],[Unit Price]]</f>
        <v>249.99</v>
      </c>
    </row>
    <row r="122" spans="1:10">
      <c r="A122">
        <v>10121</v>
      </c>
      <c r="B122" t="str">
        <f>TEXT(Orders[[#This Row],[Date]], "mmm yyyy")</f>
        <v>apr 2024</v>
      </c>
      <c r="C122" s="5">
        <v>45412</v>
      </c>
      <c r="D122" t="s">
        <v>0</v>
      </c>
      <c r="E122" t="s">
        <v>132</v>
      </c>
      <c r="F122">
        <v>2</v>
      </c>
      <c r="G122" s="1">
        <v>599.99</v>
      </c>
      <c r="H122" t="s">
        <v>2</v>
      </c>
      <c r="I122" t="s">
        <v>3</v>
      </c>
      <c r="J122" s="1">
        <f>Orders[[#This Row],[Units Sold]]*Orders[[#This Row],[Unit Price]]</f>
        <v>1199.98</v>
      </c>
    </row>
    <row r="123" spans="1:10">
      <c r="A123">
        <v>10122</v>
      </c>
      <c r="B123" t="str">
        <f>TEXT(Orders[[#This Row],[Date]], "mmm yyyy")</f>
        <v>mai 2024</v>
      </c>
      <c r="C123" s="5">
        <v>45413</v>
      </c>
      <c r="D123" t="s">
        <v>4</v>
      </c>
      <c r="E123" t="s">
        <v>133</v>
      </c>
      <c r="F123">
        <v>1</v>
      </c>
      <c r="G123" s="1">
        <v>89.99</v>
      </c>
      <c r="H123" t="s">
        <v>6</v>
      </c>
      <c r="I123" t="s">
        <v>7</v>
      </c>
      <c r="J123" s="1">
        <f>Orders[[#This Row],[Units Sold]]*Orders[[#This Row],[Unit Price]]</f>
        <v>89.99</v>
      </c>
    </row>
    <row r="124" spans="1:10">
      <c r="A124">
        <v>10123</v>
      </c>
      <c r="B124" t="str">
        <f>TEXT(Orders[[#This Row],[Date]], "mmm yyyy")</f>
        <v>mai 2024</v>
      </c>
      <c r="C124" s="5">
        <v>45414</v>
      </c>
      <c r="D124" t="s">
        <v>8</v>
      </c>
      <c r="E124" t="s">
        <v>134</v>
      </c>
      <c r="F124">
        <v>5</v>
      </c>
      <c r="G124" s="1">
        <v>12.99</v>
      </c>
      <c r="H124" t="s">
        <v>10</v>
      </c>
      <c r="I124" t="s">
        <v>11</v>
      </c>
      <c r="J124" s="1">
        <f>Orders[[#This Row],[Units Sold]]*Orders[[#This Row],[Unit Price]]</f>
        <v>64.95</v>
      </c>
    </row>
    <row r="125" spans="1:10">
      <c r="A125">
        <v>10124</v>
      </c>
      <c r="B125" t="str">
        <f>TEXT(Orders[[#This Row],[Date]], "mmm yyyy")</f>
        <v>mai 2024</v>
      </c>
      <c r="C125" s="5">
        <v>45415</v>
      </c>
      <c r="D125" t="s">
        <v>12</v>
      </c>
      <c r="E125" t="s">
        <v>135</v>
      </c>
      <c r="F125">
        <v>3</v>
      </c>
      <c r="G125" s="1">
        <v>14.99</v>
      </c>
      <c r="H125" t="s">
        <v>2</v>
      </c>
      <c r="I125" t="s">
        <v>3</v>
      </c>
      <c r="J125" s="1">
        <f>Orders[[#This Row],[Units Sold]]*Orders[[#This Row],[Unit Price]]</f>
        <v>44.97</v>
      </c>
    </row>
    <row r="126" spans="1:10">
      <c r="A126">
        <v>10125</v>
      </c>
      <c r="B126" t="str">
        <f>TEXT(Orders[[#This Row],[Date]], "mmm yyyy")</f>
        <v>mai 2024</v>
      </c>
      <c r="C126" s="5">
        <v>45416</v>
      </c>
      <c r="D126" t="s">
        <v>14</v>
      </c>
      <c r="E126" t="s">
        <v>136</v>
      </c>
      <c r="F126">
        <v>1</v>
      </c>
      <c r="G126" s="1">
        <v>0.3</v>
      </c>
      <c r="H126" t="s">
        <v>6</v>
      </c>
      <c r="I126" t="s">
        <v>7</v>
      </c>
      <c r="J126" s="1">
        <f>Orders[[#This Row],[Units Sold]]*Orders[[#This Row],[Unit Price]]</f>
        <v>0.3</v>
      </c>
    </row>
    <row r="127" spans="1:10">
      <c r="A127">
        <v>10126</v>
      </c>
      <c r="B127" t="str">
        <f>TEXT(Orders[[#This Row],[Date]], "mmm yyyy")</f>
        <v>mai 2024</v>
      </c>
      <c r="C127" s="5">
        <v>45417</v>
      </c>
      <c r="D127" t="s">
        <v>16</v>
      </c>
      <c r="E127" t="s">
        <v>137</v>
      </c>
      <c r="F127">
        <v>1</v>
      </c>
      <c r="G127" s="1">
        <v>199.99</v>
      </c>
      <c r="H127" t="s">
        <v>10</v>
      </c>
      <c r="I127" t="s">
        <v>3</v>
      </c>
      <c r="J127" s="1">
        <f>Orders[[#This Row],[Units Sold]]*Orders[[#This Row],[Unit Price]]</f>
        <v>199.99</v>
      </c>
    </row>
    <row r="128" spans="1:10">
      <c r="A128">
        <v>10127</v>
      </c>
      <c r="B128" t="str">
        <f>TEXT(Orders[[#This Row],[Date]], "mmm yyyy")</f>
        <v>mai 2024</v>
      </c>
      <c r="C128" s="5">
        <v>45418</v>
      </c>
      <c r="D128" t="s">
        <v>0</v>
      </c>
      <c r="E128" t="s">
        <v>138</v>
      </c>
      <c r="F128">
        <v>1</v>
      </c>
      <c r="G128" s="1">
        <v>499.99</v>
      </c>
      <c r="H128" t="s">
        <v>2</v>
      </c>
      <c r="I128" t="s">
        <v>3</v>
      </c>
      <c r="J128" s="1">
        <f>Orders[[#This Row],[Units Sold]]*Orders[[#This Row],[Unit Price]]</f>
        <v>499.99</v>
      </c>
    </row>
    <row r="129" spans="1:10">
      <c r="A129">
        <v>10128</v>
      </c>
      <c r="B129" t="str">
        <f>TEXT(Orders[[#This Row],[Date]], "mmm yyyy")</f>
        <v>mai 2024</v>
      </c>
      <c r="C129" s="5">
        <v>45419</v>
      </c>
      <c r="D129" t="s">
        <v>4</v>
      </c>
      <c r="E129" t="s">
        <v>28</v>
      </c>
      <c r="F129">
        <v>2</v>
      </c>
      <c r="G129" s="1">
        <v>399.99</v>
      </c>
      <c r="H129" t="s">
        <v>6</v>
      </c>
      <c r="I129" t="s">
        <v>7</v>
      </c>
      <c r="J129" s="1">
        <f>Orders[[#This Row],[Units Sold]]*Orders[[#This Row],[Unit Price]]</f>
        <v>799.98</v>
      </c>
    </row>
    <row r="130" spans="1:10">
      <c r="A130">
        <v>10129</v>
      </c>
      <c r="B130" t="str">
        <f>TEXT(Orders[[#This Row],[Date]], "mmm yyyy")</f>
        <v>mai 2024</v>
      </c>
      <c r="C130" s="5">
        <v>45420</v>
      </c>
      <c r="D130" t="s">
        <v>8</v>
      </c>
      <c r="E130" t="s">
        <v>139</v>
      </c>
      <c r="F130">
        <v>3</v>
      </c>
      <c r="G130" s="1">
        <v>0.98</v>
      </c>
      <c r="H130" t="s">
        <v>10</v>
      </c>
      <c r="I130" t="s">
        <v>11</v>
      </c>
      <c r="J130" s="1">
        <f>Orders[[#This Row],[Units Sold]]*Orders[[#This Row],[Unit Price]]</f>
        <v>2.94</v>
      </c>
    </row>
    <row r="131" spans="1:10">
      <c r="A131">
        <v>10130</v>
      </c>
      <c r="B131" t="str">
        <f>TEXT(Orders[[#This Row],[Date]], "mmm yyyy")</f>
        <v>mai 2024</v>
      </c>
      <c r="C131" s="5">
        <v>45421</v>
      </c>
      <c r="D131" t="s">
        <v>12</v>
      </c>
      <c r="E131" t="s">
        <v>140</v>
      </c>
      <c r="F131">
        <v>2</v>
      </c>
      <c r="G131" s="1">
        <v>8.99</v>
      </c>
      <c r="H131" t="s">
        <v>2</v>
      </c>
      <c r="I131" t="s">
        <v>3</v>
      </c>
      <c r="J131" s="1">
        <f>Orders[[#This Row],[Units Sold]]*Orders[[#This Row],[Unit Price]]</f>
        <v>17.98</v>
      </c>
    </row>
    <row r="132" spans="1:10">
      <c r="A132">
        <v>10131</v>
      </c>
      <c r="B132" t="str">
        <f>TEXT(Orders[[#This Row],[Date]], "mmm yyyy")</f>
        <v>mai 2024</v>
      </c>
      <c r="C132" s="5">
        <v>45422</v>
      </c>
      <c r="D132" t="s">
        <v>14</v>
      </c>
      <c r="E132" t="s">
        <v>141</v>
      </c>
      <c r="F132">
        <v>1</v>
      </c>
      <c r="G132" s="1">
        <v>0.36</v>
      </c>
      <c r="H132" t="s">
        <v>6</v>
      </c>
      <c r="I132" t="s">
        <v>7</v>
      </c>
      <c r="J132" s="1">
        <f>Orders[[#This Row],[Units Sold]]*Orders[[#This Row],[Unit Price]]</f>
        <v>0.36</v>
      </c>
    </row>
    <row r="133" spans="1:10">
      <c r="A133">
        <v>10132</v>
      </c>
      <c r="B133" t="str">
        <f>TEXT(Orders[[#This Row],[Date]], "mmm yyyy")</f>
        <v>mai 2024</v>
      </c>
      <c r="C133" s="5">
        <v>45423</v>
      </c>
      <c r="D133" t="s">
        <v>16</v>
      </c>
      <c r="E133" t="s">
        <v>142</v>
      </c>
      <c r="F133">
        <v>4</v>
      </c>
      <c r="G133" s="1">
        <v>39.950000000000003</v>
      </c>
      <c r="H133" t="s">
        <v>10</v>
      </c>
      <c r="I133" t="s">
        <v>3</v>
      </c>
      <c r="J133" s="1">
        <f>Orders[[#This Row],[Units Sold]]*Orders[[#This Row],[Unit Price]]</f>
        <v>159.80000000000001</v>
      </c>
    </row>
    <row r="134" spans="1:10">
      <c r="A134">
        <v>10133</v>
      </c>
      <c r="B134" t="str">
        <f>TEXT(Orders[[#This Row],[Date]], "mmm yyyy")</f>
        <v>mai 2024</v>
      </c>
      <c r="C134" s="5">
        <v>45424</v>
      </c>
      <c r="D134" t="s">
        <v>0</v>
      </c>
      <c r="E134" t="s">
        <v>143</v>
      </c>
      <c r="F134">
        <v>1</v>
      </c>
      <c r="G134" s="1">
        <v>1299.99</v>
      </c>
      <c r="H134" t="s">
        <v>2</v>
      </c>
      <c r="I134" t="s">
        <v>3</v>
      </c>
      <c r="J134" s="1">
        <f>Orders[[#This Row],[Units Sold]]*Orders[[#This Row],[Unit Price]]</f>
        <v>1299.99</v>
      </c>
    </row>
    <row r="135" spans="1:10">
      <c r="A135">
        <v>10134</v>
      </c>
      <c r="B135" t="str">
        <f>TEXT(Orders[[#This Row],[Date]], "mmm yyyy")</f>
        <v>mai 2024</v>
      </c>
      <c r="C135" s="5">
        <v>45425</v>
      </c>
      <c r="D135" t="s">
        <v>4</v>
      </c>
      <c r="E135" t="s">
        <v>144</v>
      </c>
      <c r="F135">
        <v>2</v>
      </c>
      <c r="G135" s="1">
        <v>79.989999999999995</v>
      </c>
      <c r="H135" t="s">
        <v>6</v>
      </c>
      <c r="I135" t="s">
        <v>7</v>
      </c>
      <c r="J135" s="1">
        <f>Orders[[#This Row],[Units Sold]]*Orders[[#This Row],[Unit Price]]</f>
        <v>159.97999999999999</v>
      </c>
    </row>
    <row r="136" spans="1:10">
      <c r="A136">
        <v>10135</v>
      </c>
      <c r="B136" t="str">
        <f>TEXT(Orders[[#This Row],[Date]], "mmm yyyy")</f>
        <v>mai 2024</v>
      </c>
      <c r="C136" s="5">
        <v>45426</v>
      </c>
      <c r="D136" t="s">
        <v>8</v>
      </c>
      <c r="E136" t="s">
        <v>145</v>
      </c>
      <c r="F136">
        <v>4</v>
      </c>
      <c r="G136" s="1">
        <v>34.99</v>
      </c>
      <c r="H136" t="s">
        <v>10</v>
      </c>
      <c r="I136" t="s">
        <v>11</v>
      </c>
      <c r="J136" s="1">
        <f>Orders[[#This Row],[Units Sold]]*Orders[[#This Row],[Unit Price]]</f>
        <v>139.96</v>
      </c>
    </row>
    <row r="137" spans="1:10">
      <c r="A137">
        <v>10136</v>
      </c>
      <c r="B137" t="str">
        <f>TEXT(Orders[[#This Row],[Date]], "mmm yyyy")</f>
        <v>mai 2024</v>
      </c>
      <c r="C137" s="5">
        <v>45427</v>
      </c>
      <c r="D137" t="s">
        <v>12</v>
      </c>
      <c r="E137" t="s">
        <v>146</v>
      </c>
      <c r="F137">
        <v>3</v>
      </c>
      <c r="G137" s="1">
        <v>9.99</v>
      </c>
      <c r="H137" t="s">
        <v>2</v>
      </c>
      <c r="I137" t="s">
        <v>3</v>
      </c>
      <c r="J137" s="1">
        <f>Orders[[#This Row],[Units Sold]]*Orders[[#This Row],[Unit Price]]</f>
        <v>29.97</v>
      </c>
    </row>
    <row r="138" spans="1:10">
      <c r="A138">
        <v>10137</v>
      </c>
      <c r="B138" t="str">
        <f>TEXT(Orders[[#This Row],[Date]], "mmm yyyy")</f>
        <v>mai 2024</v>
      </c>
      <c r="C138" s="5">
        <v>45428</v>
      </c>
      <c r="D138" t="s">
        <v>14</v>
      </c>
      <c r="E138" t="s">
        <v>147</v>
      </c>
      <c r="F138">
        <v>1</v>
      </c>
      <c r="G138" s="1">
        <v>0.68</v>
      </c>
      <c r="H138" t="s">
        <v>6</v>
      </c>
      <c r="I138" t="s">
        <v>7</v>
      </c>
      <c r="J138" s="1">
        <f>Orders[[#This Row],[Units Sold]]*Orders[[#This Row],[Unit Price]]</f>
        <v>0.68</v>
      </c>
    </row>
    <row r="139" spans="1:10">
      <c r="A139">
        <v>10138</v>
      </c>
      <c r="B139" t="str">
        <f>TEXT(Orders[[#This Row],[Date]], "mmm yyyy")</f>
        <v>mai 2024</v>
      </c>
      <c r="C139" s="5">
        <v>45429</v>
      </c>
      <c r="D139" t="s">
        <v>16</v>
      </c>
      <c r="E139" t="s">
        <v>148</v>
      </c>
      <c r="F139">
        <v>2</v>
      </c>
      <c r="G139" s="1">
        <v>99.95</v>
      </c>
      <c r="H139" t="s">
        <v>10</v>
      </c>
      <c r="I139" t="s">
        <v>3</v>
      </c>
      <c r="J139" s="1">
        <f>Orders[[#This Row],[Units Sold]]*Orders[[#This Row],[Unit Price]]</f>
        <v>199.9</v>
      </c>
    </row>
    <row r="140" spans="1:10">
      <c r="A140">
        <v>10139</v>
      </c>
      <c r="B140" t="str">
        <f>TEXT(Orders[[#This Row],[Date]], "mmm yyyy")</f>
        <v>mai 2024</v>
      </c>
      <c r="C140" s="5">
        <v>45430</v>
      </c>
      <c r="D140" t="s">
        <v>0</v>
      </c>
      <c r="E140" t="s">
        <v>149</v>
      </c>
      <c r="F140">
        <v>1</v>
      </c>
      <c r="G140" s="1">
        <v>1499.99</v>
      </c>
      <c r="H140" t="s">
        <v>2</v>
      </c>
      <c r="I140" t="s">
        <v>3</v>
      </c>
      <c r="J140" s="1">
        <f>Orders[[#This Row],[Units Sold]]*Orders[[#This Row],[Unit Price]]</f>
        <v>1499.99</v>
      </c>
    </row>
    <row r="141" spans="1:10">
      <c r="A141">
        <v>10140</v>
      </c>
      <c r="B141" t="str">
        <f>TEXT(Orders[[#This Row],[Date]], "mmm yyyy")</f>
        <v>mai 2024</v>
      </c>
      <c r="C141" s="5">
        <v>45431</v>
      </c>
      <c r="D141" t="s">
        <v>4</v>
      </c>
      <c r="E141" t="s">
        <v>150</v>
      </c>
      <c r="F141">
        <v>1</v>
      </c>
      <c r="G141" s="1">
        <v>139.99</v>
      </c>
      <c r="H141" t="s">
        <v>6</v>
      </c>
      <c r="I141" t="s">
        <v>7</v>
      </c>
      <c r="J141" s="1">
        <f>Orders[[#This Row],[Units Sold]]*Orders[[#This Row],[Unit Price]]</f>
        <v>139.99</v>
      </c>
    </row>
    <row r="142" spans="1:10">
      <c r="A142">
        <v>10141</v>
      </c>
      <c r="B142" t="str">
        <f>TEXT(Orders[[#This Row],[Date]], "mmm yyyy")</f>
        <v>mai 2024</v>
      </c>
      <c r="C142" s="5">
        <v>45432</v>
      </c>
      <c r="D142" t="s">
        <v>8</v>
      </c>
      <c r="E142" t="s">
        <v>151</v>
      </c>
      <c r="F142">
        <v>3</v>
      </c>
      <c r="G142" s="1">
        <v>44.99</v>
      </c>
      <c r="H142" t="s">
        <v>10</v>
      </c>
      <c r="I142" t="s">
        <v>11</v>
      </c>
      <c r="J142" s="1">
        <f>Orders[[#This Row],[Units Sold]]*Orders[[#This Row],[Unit Price]]</f>
        <v>134.97</v>
      </c>
    </row>
    <row r="143" spans="1:10">
      <c r="A143">
        <v>10142</v>
      </c>
      <c r="B143" t="str">
        <f>TEXT(Orders[[#This Row],[Date]], "mmm yyyy")</f>
        <v>mai 2024</v>
      </c>
      <c r="C143" s="5">
        <v>45433</v>
      </c>
      <c r="D143" t="s">
        <v>12</v>
      </c>
      <c r="E143" t="s">
        <v>152</v>
      </c>
      <c r="F143">
        <v>2</v>
      </c>
      <c r="G143" s="1">
        <v>11.99</v>
      </c>
      <c r="H143" t="s">
        <v>2</v>
      </c>
      <c r="I143" t="s">
        <v>3</v>
      </c>
      <c r="J143" s="1">
        <f>Orders[[#This Row],[Units Sold]]*Orders[[#This Row],[Unit Price]]</f>
        <v>23.98</v>
      </c>
    </row>
    <row r="144" spans="1:10">
      <c r="A144">
        <v>10143</v>
      </c>
      <c r="B144" t="str">
        <f>TEXT(Orders[[#This Row],[Date]], "mmm yyyy")</f>
        <v>mai 2024</v>
      </c>
      <c r="C144" s="5">
        <v>45434</v>
      </c>
      <c r="D144" t="s">
        <v>14</v>
      </c>
      <c r="E144" t="s">
        <v>153</v>
      </c>
      <c r="F144">
        <v>1</v>
      </c>
      <c r="G144" s="1">
        <v>2.95</v>
      </c>
      <c r="H144" t="s">
        <v>6</v>
      </c>
      <c r="I144" t="s">
        <v>7</v>
      </c>
      <c r="J144" s="1">
        <f>Orders[[#This Row],[Units Sold]]*Orders[[#This Row],[Unit Price]]</f>
        <v>2.95</v>
      </c>
    </row>
    <row r="145" spans="1:10">
      <c r="A145">
        <v>10144</v>
      </c>
      <c r="B145" t="str">
        <f>TEXT(Orders[[#This Row],[Date]], "mmm yyyy")</f>
        <v>mai 2024</v>
      </c>
      <c r="C145" s="5">
        <v>45435</v>
      </c>
      <c r="D145" t="s">
        <v>16</v>
      </c>
      <c r="E145" t="s">
        <v>154</v>
      </c>
      <c r="F145">
        <v>1</v>
      </c>
      <c r="G145" s="1">
        <v>299.99</v>
      </c>
      <c r="H145" t="s">
        <v>10</v>
      </c>
      <c r="I145" t="s">
        <v>3</v>
      </c>
      <c r="J145" s="1">
        <f>Orders[[#This Row],[Units Sold]]*Orders[[#This Row],[Unit Price]]</f>
        <v>299.99</v>
      </c>
    </row>
    <row r="146" spans="1:10">
      <c r="A146">
        <v>10145</v>
      </c>
      <c r="B146" t="str">
        <f>TEXT(Orders[[#This Row],[Date]], "mmm yyyy")</f>
        <v>mai 2024</v>
      </c>
      <c r="C146" s="5">
        <v>45436</v>
      </c>
      <c r="D146" t="s">
        <v>0</v>
      </c>
      <c r="E146" t="s">
        <v>155</v>
      </c>
      <c r="F146">
        <v>1</v>
      </c>
      <c r="G146" s="1">
        <v>5.49</v>
      </c>
      <c r="H146" t="s">
        <v>2</v>
      </c>
      <c r="I146" t="s">
        <v>3</v>
      </c>
      <c r="J146" s="1">
        <f>Orders[[#This Row],[Units Sold]]*Orders[[#This Row],[Unit Price]]</f>
        <v>5.49</v>
      </c>
    </row>
    <row r="147" spans="1:10">
      <c r="A147">
        <v>10146</v>
      </c>
      <c r="B147" t="str">
        <f>TEXT(Orders[[#This Row],[Date]], "mmm yyyy")</f>
        <v>mai 2024</v>
      </c>
      <c r="C147" s="5">
        <v>45437</v>
      </c>
      <c r="D147" t="s">
        <v>4</v>
      </c>
      <c r="E147" t="s">
        <v>156</v>
      </c>
      <c r="F147">
        <v>2</v>
      </c>
      <c r="G147" s="1">
        <v>199.95</v>
      </c>
      <c r="H147" t="s">
        <v>6</v>
      </c>
      <c r="I147" t="s">
        <v>7</v>
      </c>
      <c r="J147" s="1">
        <f>Orders[[#This Row],[Units Sold]]*Orders[[#This Row],[Unit Price]]</f>
        <v>399.9</v>
      </c>
    </row>
    <row r="148" spans="1:10">
      <c r="A148">
        <v>10147</v>
      </c>
      <c r="B148" t="str">
        <f>TEXT(Orders[[#This Row],[Date]], "mmm yyyy")</f>
        <v>mai 2024</v>
      </c>
      <c r="C148" s="5">
        <v>45438</v>
      </c>
      <c r="D148" t="s">
        <v>8</v>
      </c>
      <c r="E148" t="s">
        <v>157</v>
      </c>
      <c r="F148">
        <v>2</v>
      </c>
      <c r="G148" s="1">
        <v>0.98</v>
      </c>
      <c r="H148" t="s">
        <v>10</v>
      </c>
      <c r="I148" t="s">
        <v>11</v>
      </c>
      <c r="J148" s="1">
        <f>Orders[[#This Row],[Units Sold]]*Orders[[#This Row],[Unit Price]]</f>
        <v>1.96</v>
      </c>
    </row>
    <row r="149" spans="1:10">
      <c r="A149">
        <v>10148</v>
      </c>
      <c r="B149" t="str">
        <f>TEXT(Orders[[#This Row],[Date]], "mmm yyyy")</f>
        <v>mai 2024</v>
      </c>
      <c r="C149" s="5">
        <v>45439</v>
      </c>
      <c r="D149" t="s">
        <v>12</v>
      </c>
      <c r="E149" t="s">
        <v>158</v>
      </c>
      <c r="F149">
        <v>3</v>
      </c>
      <c r="G149" s="1">
        <v>10.99</v>
      </c>
      <c r="H149" t="s">
        <v>2</v>
      </c>
      <c r="I149" t="s">
        <v>3</v>
      </c>
      <c r="J149" s="1">
        <f>Orders[[#This Row],[Units Sold]]*Orders[[#This Row],[Unit Price]]</f>
        <v>32.97</v>
      </c>
    </row>
    <row r="150" spans="1:10">
      <c r="A150">
        <v>10149</v>
      </c>
      <c r="B150" t="str">
        <f>TEXT(Orders[[#This Row],[Date]], "mmm yyyy")</f>
        <v>mai 2024</v>
      </c>
      <c r="C150" s="5">
        <v>45440</v>
      </c>
      <c r="D150" t="s">
        <v>14</v>
      </c>
      <c r="E150" t="s">
        <v>159</v>
      </c>
      <c r="F150">
        <v>1</v>
      </c>
      <c r="G150" s="1">
        <v>0.25</v>
      </c>
      <c r="H150" t="s">
        <v>6</v>
      </c>
      <c r="I150" t="s">
        <v>7</v>
      </c>
      <c r="J150" s="1">
        <f>Orders[[#This Row],[Units Sold]]*Orders[[#This Row],[Unit Price]]</f>
        <v>0.25</v>
      </c>
    </row>
    <row r="151" spans="1:10">
      <c r="A151">
        <v>10150</v>
      </c>
      <c r="B151" t="str">
        <f>TEXT(Orders[[#This Row],[Date]], "mmm yyyy")</f>
        <v>mai 2024</v>
      </c>
      <c r="C151" s="5">
        <v>45441</v>
      </c>
      <c r="D151" t="s">
        <v>16</v>
      </c>
      <c r="E151" t="s">
        <v>160</v>
      </c>
      <c r="F151">
        <v>2</v>
      </c>
      <c r="G151" s="1">
        <v>149.99</v>
      </c>
      <c r="H151" t="s">
        <v>10</v>
      </c>
      <c r="I151" t="s">
        <v>3</v>
      </c>
      <c r="J151" s="1">
        <f>Orders[[#This Row],[Units Sold]]*Orders[[#This Row],[Unit Price]]</f>
        <v>299.98</v>
      </c>
    </row>
    <row r="152" spans="1:10">
      <c r="A152">
        <v>10151</v>
      </c>
      <c r="B152" t="str">
        <f>TEXT(Orders[[#This Row],[Date]], "mmm yyyy")</f>
        <v>mai 2024</v>
      </c>
      <c r="C152" s="5">
        <v>45442</v>
      </c>
      <c r="D152" t="s">
        <v>0</v>
      </c>
      <c r="E152" t="s">
        <v>42</v>
      </c>
      <c r="F152">
        <v>1</v>
      </c>
      <c r="G152" s="1">
        <v>349.99</v>
      </c>
      <c r="H152" t="s">
        <v>2</v>
      </c>
      <c r="I152" t="s">
        <v>3</v>
      </c>
      <c r="J152" s="1">
        <f>Orders[[#This Row],[Units Sold]]*Orders[[#This Row],[Unit Price]]</f>
        <v>349.99</v>
      </c>
    </row>
    <row r="153" spans="1:10">
      <c r="A153">
        <v>10152</v>
      </c>
      <c r="B153" t="str">
        <f>TEXT(Orders[[#This Row],[Date]], "mmm yyyy")</f>
        <v>mai 2024</v>
      </c>
      <c r="C153" s="5">
        <v>45443</v>
      </c>
      <c r="D153" t="s">
        <v>4</v>
      </c>
      <c r="E153" t="s">
        <v>161</v>
      </c>
      <c r="F153">
        <v>2</v>
      </c>
      <c r="G153" s="1">
        <v>199.99</v>
      </c>
      <c r="H153" t="s">
        <v>6</v>
      </c>
      <c r="I153" t="s">
        <v>7</v>
      </c>
      <c r="J153" s="1">
        <f>Orders[[#This Row],[Units Sold]]*Orders[[#This Row],[Unit Price]]</f>
        <v>399.98</v>
      </c>
    </row>
    <row r="154" spans="1:10">
      <c r="A154">
        <v>10153</v>
      </c>
      <c r="B154" t="str">
        <f>TEXT(Orders[[#This Row],[Date]], "mmm yyyy")</f>
        <v>iun 2024</v>
      </c>
      <c r="C154" s="5">
        <v>45444</v>
      </c>
      <c r="D154" t="s">
        <v>8</v>
      </c>
      <c r="E154" t="s">
        <v>162</v>
      </c>
      <c r="F154">
        <v>3</v>
      </c>
      <c r="G154" s="1">
        <v>54.99</v>
      </c>
      <c r="H154" t="s">
        <v>10</v>
      </c>
      <c r="I154" t="s">
        <v>11</v>
      </c>
      <c r="J154" s="1">
        <f>Orders[[#This Row],[Units Sold]]*Orders[[#This Row],[Unit Price]]</f>
        <v>164.97</v>
      </c>
    </row>
    <row r="155" spans="1:10">
      <c r="A155">
        <v>10154</v>
      </c>
      <c r="B155" t="str">
        <f>TEXT(Orders[[#This Row],[Date]], "mmm yyyy")</f>
        <v>iun 2024</v>
      </c>
      <c r="C155" s="5">
        <v>45445</v>
      </c>
      <c r="D155" t="s">
        <v>12</v>
      </c>
      <c r="E155" t="s">
        <v>163</v>
      </c>
      <c r="F155">
        <v>2</v>
      </c>
      <c r="G155" s="1">
        <v>16.989999999999998</v>
      </c>
      <c r="H155" t="s">
        <v>2</v>
      </c>
      <c r="I155" t="s">
        <v>3</v>
      </c>
      <c r="J155" s="1">
        <f>Orders[[#This Row],[Units Sold]]*Orders[[#This Row],[Unit Price]]</f>
        <v>33.979999999999997</v>
      </c>
    </row>
    <row r="156" spans="1:10">
      <c r="A156">
        <v>10155</v>
      </c>
      <c r="B156" t="str">
        <f>TEXT(Orders[[#This Row],[Date]], "mmm yyyy")</f>
        <v>iun 2024</v>
      </c>
      <c r="C156" s="5">
        <v>45446</v>
      </c>
      <c r="D156" t="s">
        <v>14</v>
      </c>
      <c r="E156" t="s">
        <v>164</v>
      </c>
      <c r="F156">
        <v>1</v>
      </c>
      <c r="G156" s="1">
        <v>0.59</v>
      </c>
      <c r="H156" t="s">
        <v>6</v>
      </c>
      <c r="I156" t="s">
        <v>7</v>
      </c>
      <c r="J156" s="1">
        <f>Orders[[#This Row],[Units Sold]]*Orders[[#This Row],[Unit Price]]</f>
        <v>0.59</v>
      </c>
    </row>
    <row r="157" spans="1:10">
      <c r="A157">
        <v>10156</v>
      </c>
      <c r="B157" t="str">
        <f>TEXT(Orders[[#This Row],[Date]], "mmm yyyy")</f>
        <v>iun 2024</v>
      </c>
      <c r="C157" s="5">
        <v>45447</v>
      </c>
      <c r="D157" t="s">
        <v>16</v>
      </c>
      <c r="E157" t="s">
        <v>165</v>
      </c>
      <c r="F157">
        <v>1</v>
      </c>
      <c r="G157" s="1">
        <v>299.99</v>
      </c>
      <c r="H157" t="s">
        <v>10</v>
      </c>
      <c r="I157" t="s">
        <v>3</v>
      </c>
      <c r="J157" s="1">
        <f>Orders[[#This Row],[Units Sold]]*Orders[[#This Row],[Unit Price]]</f>
        <v>299.99</v>
      </c>
    </row>
    <row r="158" spans="1:10">
      <c r="A158">
        <v>10157</v>
      </c>
      <c r="B158" t="str">
        <f>TEXT(Orders[[#This Row],[Date]], "mmm yyyy")</f>
        <v>iun 2024</v>
      </c>
      <c r="C158" s="5">
        <v>45448</v>
      </c>
      <c r="D158" t="s">
        <v>0</v>
      </c>
      <c r="E158" t="s">
        <v>166</v>
      </c>
      <c r="F158">
        <v>1</v>
      </c>
      <c r="G158" s="1">
        <v>899.99</v>
      </c>
      <c r="H158" t="s">
        <v>2</v>
      </c>
      <c r="I158" t="s">
        <v>3</v>
      </c>
      <c r="J158" s="1">
        <f>Orders[[#This Row],[Units Sold]]*Orders[[#This Row],[Unit Price]]</f>
        <v>899.99</v>
      </c>
    </row>
    <row r="159" spans="1:10">
      <c r="A159">
        <v>10158</v>
      </c>
      <c r="B159" t="str">
        <f>TEXT(Orders[[#This Row],[Date]], "mmm yyyy")</f>
        <v>iun 2024</v>
      </c>
      <c r="C159" s="5">
        <v>45449</v>
      </c>
      <c r="D159" t="s">
        <v>4</v>
      </c>
      <c r="E159" t="s">
        <v>167</v>
      </c>
      <c r="F159">
        <v>1</v>
      </c>
      <c r="G159" s="1">
        <v>499.95</v>
      </c>
      <c r="H159" t="s">
        <v>6</v>
      </c>
      <c r="I159" t="s">
        <v>7</v>
      </c>
      <c r="J159" s="1">
        <f>Orders[[#This Row],[Units Sold]]*Orders[[#This Row],[Unit Price]]</f>
        <v>499.95</v>
      </c>
    </row>
    <row r="160" spans="1:10">
      <c r="A160">
        <v>10159</v>
      </c>
      <c r="B160" t="str">
        <f>TEXT(Orders[[#This Row],[Date]], "mmm yyyy")</f>
        <v>iun 2024</v>
      </c>
      <c r="C160" s="5">
        <v>45450</v>
      </c>
      <c r="D160" t="s">
        <v>8</v>
      </c>
      <c r="E160" t="s">
        <v>168</v>
      </c>
      <c r="F160">
        <v>4</v>
      </c>
      <c r="G160" s="1">
        <v>24.99</v>
      </c>
      <c r="H160" t="s">
        <v>10</v>
      </c>
      <c r="I160" t="s">
        <v>11</v>
      </c>
      <c r="J160" s="1">
        <f>Orders[[#This Row],[Units Sold]]*Orders[[#This Row],[Unit Price]]</f>
        <v>99.96</v>
      </c>
    </row>
    <row r="161" spans="1:10">
      <c r="A161">
        <v>10160</v>
      </c>
      <c r="B161" t="str">
        <f>TEXT(Orders[[#This Row],[Date]], "mmm yyyy")</f>
        <v>iun 2024</v>
      </c>
      <c r="C161" s="5">
        <v>45451</v>
      </c>
      <c r="D161" t="s">
        <v>12</v>
      </c>
      <c r="E161" t="s">
        <v>169</v>
      </c>
      <c r="F161">
        <v>3</v>
      </c>
      <c r="G161" s="1">
        <v>7.99</v>
      </c>
      <c r="H161" t="s">
        <v>2</v>
      </c>
      <c r="I161" t="s">
        <v>3</v>
      </c>
      <c r="J161" s="1">
        <f>Orders[[#This Row],[Units Sold]]*Orders[[#This Row],[Unit Price]]</f>
        <v>23.97</v>
      </c>
    </row>
    <row r="162" spans="1:10">
      <c r="A162">
        <v>10161</v>
      </c>
      <c r="B162" t="str">
        <f>TEXT(Orders[[#This Row],[Date]], "mmm yyyy")</f>
        <v>iun 2024</v>
      </c>
      <c r="C162" s="5">
        <v>45452</v>
      </c>
      <c r="D162" t="s">
        <v>14</v>
      </c>
      <c r="E162" t="s">
        <v>170</v>
      </c>
      <c r="F162">
        <v>1</v>
      </c>
      <c r="G162" s="1">
        <v>0.36</v>
      </c>
      <c r="H162" t="s">
        <v>6</v>
      </c>
      <c r="I162" t="s">
        <v>7</v>
      </c>
      <c r="J162" s="1">
        <f>Orders[[#This Row],[Units Sold]]*Orders[[#This Row],[Unit Price]]</f>
        <v>0.36</v>
      </c>
    </row>
    <row r="163" spans="1:10">
      <c r="A163">
        <v>10162</v>
      </c>
      <c r="B163" t="str">
        <f>TEXT(Orders[[#This Row],[Date]], "mmm yyyy")</f>
        <v>iun 2024</v>
      </c>
      <c r="C163" s="5">
        <v>45453</v>
      </c>
      <c r="D163" t="s">
        <v>16</v>
      </c>
      <c r="E163" t="s">
        <v>171</v>
      </c>
      <c r="F163">
        <v>2</v>
      </c>
      <c r="G163" s="1">
        <v>34.99</v>
      </c>
      <c r="H163" t="s">
        <v>10</v>
      </c>
      <c r="I163" t="s">
        <v>3</v>
      </c>
      <c r="J163" s="1">
        <f>Orders[[#This Row],[Units Sold]]*Orders[[#This Row],[Unit Price]]</f>
        <v>69.98</v>
      </c>
    </row>
    <row r="164" spans="1:10">
      <c r="A164">
        <v>10163</v>
      </c>
      <c r="B164" t="str">
        <f>TEXT(Orders[[#This Row],[Date]], "mmm yyyy")</f>
        <v>iun 2024</v>
      </c>
      <c r="C164" s="5">
        <v>45454</v>
      </c>
      <c r="D164" t="s">
        <v>0</v>
      </c>
      <c r="E164" t="s">
        <v>172</v>
      </c>
      <c r="F164">
        <v>1</v>
      </c>
      <c r="G164" s="1">
        <v>1199.99</v>
      </c>
      <c r="H164" t="s">
        <v>2</v>
      </c>
      <c r="I164" t="s">
        <v>3</v>
      </c>
      <c r="J164" s="1">
        <f>Orders[[#This Row],[Units Sold]]*Orders[[#This Row],[Unit Price]]</f>
        <v>1199.99</v>
      </c>
    </row>
    <row r="165" spans="1:10">
      <c r="A165">
        <v>10164</v>
      </c>
      <c r="B165" t="str">
        <f>TEXT(Orders[[#This Row],[Date]], "mmm yyyy")</f>
        <v>iun 2024</v>
      </c>
      <c r="C165" s="5">
        <v>45455</v>
      </c>
      <c r="D165" t="s">
        <v>4</v>
      </c>
      <c r="E165" t="s">
        <v>173</v>
      </c>
      <c r="F165">
        <v>1</v>
      </c>
      <c r="G165" s="1">
        <v>199.99</v>
      </c>
      <c r="H165" t="s">
        <v>6</v>
      </c>
      <c r="I165" t="s">
        <v>7</v>
      </c>
      <c r="J165" s="1">
        <f>Orders[[#This Row],[Units Sold]]*Orders[[#This Row],[Unit Price]]</f>
        <v>199.99</v>
      </c>
    </row>
    <row r="166" spans="1:10">
      <c r="A166">
        <v>10165</v>
      </c>
      <c r="B166" t="str">
        <f>TEXT(Orders[[#This Row],[Date]], "mmm yyyy")</f>
        <v>iun 2024</v>
      </c>
      <c r="C166" s="5">
        <v>45456</v>
      </c>
      <c r="D166" t="s">
        <v>8</v>
      </c>
      <c r="E166" t="s">
        <v>174</v>
      </c>
      <c r="F166">
        <v>5</v>
      </c>
      <c r="G166" s="1">
        <v>29.99</v>
      </c>
      <c r="H166" t="s">
        <v>10</v>
      </c>
      <c r="I166" t="s">
        <v>11</v>
      </c>
      <c r="J166" s="1">
        <f>Orders[[#This Row],[Units Sold]]*Orders[[#This Row],[Unit Price]]</f>
        <v>149.94999999999999</v>
      </c>
    </row>
    <row r="167" spans="1:10">
      <c r="A167">
        <v>10166</v>
      </c>
      <c r="B167" t="str">
        <f>TEXT(Orders[[#This Row],[Date]], "mmm yyyy")</f>
        <v>iun 2024</v>
      </c>
      <c r="C167" s="5">
        <v>45457</v>
      </c>
      <c r="D167" t="s">
        <v>12</v>
      </c>
      <c r="E167" t="s">
        <v>175</v>
      </c>
      <c r="F167">
        <v>4</v>
      </c>
      <c r="G167" s="1">
        <v>8.99</v>
      </c>
      <c r="H167" t="s">
        <v>2</v>
      </c>
      <c r="I167" t="s">
        <v>3</v>
      </c>
      <c r="J167" s="1">
        <f>Orders[[#This Row],[Units Sold]]*Orders[[#This Row],[Unit Price]]</f>
        <v>35.96</v>
      </c>
    </row>
    <row r="168" spans="1:10">
      <c r="A168">
        <v>10167</v>
      </c>
      <c r="B168" t="str">
        <f>TEXT(Orders[[#This Row],[Date]], "mmm yyyy")</f>
        <v>iun 2024</v>
      </c>
      <c r="C168" s="5">
        <v>45458</v>
      </c>
      <c r="D168" t="s">
        <v>14</v>
      </c>
      <c r="E168" t="s">
        <v>176</v>
      </c>
      <c r="F168">
        <v>1</v>
      </c>
      <c r="G168" s="1">
        <v>16.989999999999998</v>
      </c>
      <c r="H168" t="s">
        <v>6</v>
      </c>
      <c r="I168" t="s">
        <v>7</v>
      </c>
      <c r="J168" s="1">
        <f>Orders[[#This Row],[Units Sold]]*Orders[[#This Row],[Unit Price]]</f>
        <v>16.989999999999998</v>
      </c>
    </row>
    <row r="169" spans="1:10">
      <c r="A169">
        <v>10168</v>
      </c>
      <c r="B169" t="str">
        <f>TEXT(Orders[[#This Row],[Date]], "mmm yyyy")</f>
        <v>iun 2024</v>
      </c>
      <c r="C169" s="5">
        <v>45459</v>
      </c>
      <c r="D169" t="s">
        <v>16</v>
      </c>
      <c r="E169" t="s">
        <v>177</v>
      </c>
      <c r="F169">
        <v>3</v>
      </c>
      <c r="G169" s="1">
        <v>49.99</v>
      </c>
      <c r="H169" t="s">
        <v>10</v>
      </c>
      <c r="I169" t="s">
        <v>3</v>
      </c>
      <c r="J169" s="1">
        <f>Orders[[#This Row],[Units Sold]]*Orders[[#This Row],[Unit Price]]</f>
        <v>149.97</v>
      </c>
    </row>
    <row r="170" spans="1:10">
      <c r="A170">
        <v>10169</v>
      </c>
      <c r="B170" t="str">
        <f>TEXT(Orders[[#This Row],[Date]], "mmm yyyy")</f>
        <v>iun 2024</v>
      </c>
      <c r="C170" s="5">
        <v>45460</v>
      </c>
      <c r="D170" t="s">
        <v>0</v>
      </c>
      <c r="E170" t="s">
        <v>178</v>
      </c>
      <c r="F170">
        <v>1</v>
      </c>
      <c r="G170" s="1">
        <v>699.99</v>
      </c>
      <c r="H170" t="s">
        <v>2</v>
      </c>
      <c r="I170" t="s">
        <v>3</v>
      </c>
      <c r="J170" s="1">
        <f>Orders[[#This Row],[Units Sold]]*Orders[[#This Row],[Unit Price]]</f>
        <v>699.99</v>
      </c>
    </row>
    <row r="171" spans="1:10">
      <c r="A171">
        <v>10170</v>
      </c>
      <c r="B171" t="str">
        <f>TEXT(Orders[[#This Row],[Date]], "mmm yyyy")</f>
        <v>iun 2024</v>
      </c>
      <c r="C171" s="5">
        <v>45461</v>
      </c>
      <c r="D171" t="s">
        <v>4</v>
      </c>
      <c r="E171" t="s">
        <v>179</v>
      </c>
      <c r="F171">
        <v>2</v>
      </c>
      <c r="G171" s="1">
        <v>139.99</v>
      </c>
      <c r="H171" t="s">
        <v>6</v>
      </c>
      <c r="I171" t="s">
        <v>7</v>
      </c>
      <c r="J171" s="1">
        <f>Orders[[#This Row],[Units Sold]]*Orders[[#This Row],[Unit Price]]</f>
        <v>279.98</v>
      </c>
    </row>
    <row r="172" spans="1:10">
      <c r="A172">
        <v>10171</v>
      </c>
      <c r="B172" t="str">
        <f>TEXT(Orders[[#This Row],[Date]], "mmm yyyy")</f>
        <v>iun 2024</v>
      </c>
      <c r="C172" s="5">
        <v>45462</v>
      </c>
      <c r="D172" t="s">
        <v>8</v>
      </c>
      <c r="E172" t="s">
        <v>180</v>
      </c>
      <c r="F172">
        <v>3</v>
      </c>
      <c r="G172" s="1">
        <v>34.99</v>
      </c>
      <c r="H172" t="s">
        <v>10</v>
      </c>
      <c r="I172" t="s">
        <v>11</v>
      </c>
      <c r="J172" s="1">
        <f>Orders[[#This Row],[Units Sold]]*Orders[[#This Row],[Unit Price]]</f>
        <v>104.97</v>
      </c>
    </row>
    <row r="173" spans="1:10">
      <c r="A173">
        <v>10172</v>
      </c>
      <c r="B173" t="str">
        <f>TEXT(Orders[[#This Row],[Date]], "mmm yyyy")</f>
        <v>iun 2024</v>
      </c>
      <c r="C173" s="5">
        <v>45463</v>
      </c>
      <c r="D173" t="s">
        <v>12</v>
      </c>
      <c r="E173" t="s">
        <v>181</v>
      </c>
      <c r="F173">
        <v>2</v>
      </c>
      <c r="G173" s="1">
        <v>9.99</v>
      </c>
      <c r="H173" t="s">
        <v>2</v>
      </c>
      <c r="I173" t="s">
        <v>3</v>
      </c>
      <c r="J173" s="1">
        <f>Orders[[#This Row],[Units Sold]]*Orders[[#This Row],[Unit Price]]</f>
        <v>19.98</v>
      </c>
    </row>
    <row r="174" spans="1:10">
      <c r="A174">
        <v>10173</v>
      </c>
      <c r="B174" t="str">
        <f>TEXT(Orders[[#This Row],[Date]], "mmm yyyy")</f>
        <v>iun 2024</v>
      </c>
      <c r="C174" s="5">
        <v>45464</v>
      </c>
      <c r="D174" t="s">
        <v>14</v>
      </c>
      <c r="E174" t="s">
        <v>182</v>
      </c>
      <c r="F174">
        <v>1</v>
      </c>
      <c r="G174" s="1">
        <v>2.95</v>
      </c>
      <c r="H174" t="s">
        <v>6</v>
      </c>
      <c r="I174" t="s">
        <v>7</v>
      </c>
      <c r="J174" s="1">
        <f>Orders[[#This Row],[Units Sold]]*Orders[[#This Row],[Unit Price]]</f>
        <v>2.95</v>
      </c>
    </row>
    <row r="175" spans="1:10">
      <c r="A175">
        <v>10174</v>
      </c>
      <c r="B175" t="str">
        <f>TEXT(Orders[[#This Row],[Date]], "mmm yyyy")</f>
        <v>iun 2024</v>
      </c>
      <c r="C175" s="5">
        <v>45465</v>
      </c>
      <c r="D175" t="s">
        <v>16</v>
      </c>
      <c r="E175" t="s">
        <v>183</v>
      </c>
      <c r="F175">
        <v>1</v>
      </c>
      <c r="G175" s="1">
        <v>699.99</v>
      </c>
      <c r="H175" t="s">
        <v>10</v>
      </c>
      <c r="I175" t="s">
        <v>3</v>
      </c>
      <c r="J175" s="1">
        <f>Orders[[#This Row],[Units Sold]]*Orders[[#This Row],[Unit Price]]</f>
        <v>699.99</v>
      </c>
    </row>
    <row r="176" spans="1:10">
      <c r="A176">
        <v>10175</v>
      </c>
      <c r="B176" t="str">
        <f>TEXT(Orders[[#This Row],[Date]], "mmm yyyy")</f>
        <v>iun 2024</v>
      </c>
      <c r="C176" s="5">
        <v>45466</v>
      </c>
      <c r="D176" t="s">
        <v>0</v>
      </c>
      <c r="E176" t="s">
        <v>184</v>
      </c>
      <c r="F176">
        <v>3</v>
      </c>
      <c r="G176" s="1">
        <v>49.99</v>
      </c>
      <c r="H176" t="s">
        <v>2</v>
      </c>
      <c r="I176" t="s">
        <v>3</v>
      </c>
      <c r="J176" s="1">
        <f>Orders[[#This Row],[Units Sold]]*Orders[[#This Row],[Unit Price]]</f>
        <v>149.97</v>
      </c>
    </row>
    <row r="177" spans="1:10">
      <c r="A177">
        <v>10176</v>
      </c>
      <c r="B177" t="str">
        <f>TEXT(Orders[[#This Row],[Date]], "mmm yyyy")</f>
        <v>iun 2024</v>
      </c>
      <c r="C177" s="5">
        <v>45467</v>
      </c>
      <c r="D177" t="s">
        <v>4</v>
      </c>
      <c r="E177" t="s">
        <v>185</v>
      </c>
      <c r="F177">
        <v>2</v>
      </c>
      <c r="G177" s="1">
        <v>49.99</v>
      </c>
      <c r="H177" t="s">
        <v>6</v>
      </c>
      <c r="I177" t="s">
        <v>7</v>
      </c>
      <c r="J177" s="1">
        <f>Orders[[#This Row],[Units Sold]]*Orders[[#This Row],[Unit Price]]</f>
        <v>99.98</v>
      </c>
    </row>
    <row r="178" spans="1:10">
      <c r="A178">
        <v>10177</v>
      </c>
      <c r="B178" t="str">
        <f>TEXT(Orders[[#This Row],[Date]], "mmm yyyy")</f>
        <v>iun 2024</v>
      </c>
      <c r="C178" s="5">
        <v>45468</v>
      </c>
      <c r="D178" t="s">
        <v>8</v>
      </c>
      <c r="E178" t="s">
        <v>186</v>
      </c>
      <c r="F178">
        <v>4</v>
      </c>
      <c r="G178" s="1">
        <v>1.49</v>
      </c>
      <c r="H178" t="s">
        <v>10</v>
      </c>
      <c r="I178" t="s">
        <v>11</v>
      </c>
      <c r="J178" s="1">
        <f>Orders[[#This Row],[Units Sold]]*Orders[[#This Row],[Unit Price]]</f>
        <v>5.96</v>
      </c>
    </row>
    <row r="179" spans="1:10">
      <c r="A179">
        <v>10178</v>
      </c>
      <c r="B179" t="str">
        <f>TEXT(Orders[[#This Row],[Date]], "mmm yyyy")</f>
        <v>iun 2024</v>
      </c>
      <c r="C179" s="5">
        <v>45469</v>
      </c>
      <c r="D179" t="s">
        <v>12</v>
      </c>
      <c r="E179" t="s">
        <v>187</v>
      </c>
      <c r="F179">
        <v>3</v>
      </c>
      <c r="G179" s="1">
        <v>11.99</v>
      </c>
      <c r="H179" t="s">
        <v>2</v>
      </c>
      <c r="I179" t="s">
        <v>3</v>
      </c>
      <c r="J179" s="1">
        <f>Orders[[#This Row],[Units Sold]]*Orders[[#This Row],[Unit Price]]</f>
        <v>35.97</v>
      </c>
    </row>
    <row r="180" spans="1:10">
      <c r="A180">
        <v>10179</v>
      </c>
      <c r="B180" t="str">
        <f>TEXT(Orders[[#This Row],[Date]], "mmm yyyy")</f>
        <v>iun 2024</v>
      </c>
      <c r="C180" s="5">
        <v>45470</v>
      </c>
      <c r="D180" t="s">
        <v>14</v>
      </c>
      <c r="E180" t="s">
        <v>188</v>
      </c>
      <c r="F180">
        <v>2</v>
      </c>
      <c r="G180" s="1">
        <v>0.34</v>
      </c>
      <c r="H180" t="s">
        <v>6</v>
      </c>
      <c r="I180" t="s">
        <v>7</v>
      </c>
      <c r="J180" s="1">
        <f>Orders[[#This Row],[Units Sold]]*Orders[[#This Row],[Unit Price]]</f>
        <v>0.68</v>
      </c>
    </row>
    <row r="181" spans="1:10">
      <c r="A181">
        <v>10180</v>
      </c>
      <c r="B181" t="str">
        <f>TEXT(Orders[[#This Row],[Date]], "mmm yyyy")</f>
        <v>iun 2024</v>
      </c>
      <c r="C181" s="5">
        <v>45471</v>
      </c>
      <c r="D181" t="s">
        <v>16</v>
      </c>
      <c r="E181" t="s">
        <v>189</v>
      </c>
      <c r="F181">
        <v>1</v>
      </c>
      <c r="G181" s="1">
        <v>1.46</v>
      </c>
      <c r="H181" t="s">
        <v>10</v>
      </c>
      <c r="I181" t="s">
        <v>3</v>
      </c>
      <c r="J181" s="1">
        <f>Orders[[#This Row],[Units Sold]]*Orders[[#This Row],[Unit Price]]</f>
        <v>1.46</v>
      </c>
    </row>
    <row r="182" spans="1:10">
      <c r="A182">
        <v>10181</v>
      </c>
      <c r="B182" t="str">
        <f>TEXT(Orders[[#This Row],[Date]], "mmm yyyy")</f>
        <v>iun 2024</v>
      </c>
      <c r="C182" s="5">
        <v>45472</v>
      </c>
      <c r="D182" t="s">
        <v>0</v>
      </c>
      <c r="E182" t="s">
        <v>190</v>
      </c>
      <c r="F182">
        <v>1</v>
      </c>
      <c r="G182" s="1">
        <v>649.99</v>
      </c>
      <c r="H182" t="s">
        <v>2</v>
      </c>
      <c r="I182" t="s">
        <v>3</v>
      </c>
      <c r="J182" s="1">
        <f>Orders[[#This Row],[Units Sold]]*Orders[[#This Row],[Unit Price]]</f>
        <v>649.99</v>
      </c>
    </row>
    <row r="183" spans="1:10">
      <c r="A183">
        <v>10182</v>
      </c>
      <c r="B183" t="str">
        <f>TEXT(Orders[[#This Row],[Date]], "mmm yyyy")</f>
        <v>iun 2024</v>
      </c>
      <c r="C183" s="5">
        <v>45473</v>
      </c>
      <c r="D183" t="s">
        <v>4</v>
      </c>
      <c r="E183" t="s">
        <v>191</v>
      </c>
      <c r="F183">
        <v>1</v>
      </c>
      <c r="G183" s="1">
        <v>399.99</v>
      </c>
      <c r="H183" t="s">
        <v>6</v>
      </c>
      <c r="I183" t="s">
        <v>7</v>
      </c>
      <c r="J183" s="1">
        <f>Orders[[#This Row],[Units Sold]]*Orders[[#This Row],[Unit Price]]</f>
        <v>399.99</v>
      </c>
    </row>
    <row r="184" spans="1:10">
      <c r="A184">
        <v>10183</v>
      </c>
      <c r="B184" t="str">
        <f>TEXT(Orders[[#This Row],[Date]], "mmm yyyy")</f>
        <v>iul 2024</v>
      </c>
      <c r="C184" s="5">
        <v>45474</v>
      </c>
      <c r="D184" t="s">
        <v>8</v>
      </c>
      <c r="E184" t="s">
        <v>192</v>
      </c>
      <c r="F184">
        <v>3</v>
      </c>
      <c r="G184" s="1">
        <v>59.99</v>
      </c>
      <c r="H184" t="s">
        <v>10</v>
      </c>
      <c r="I184" t="s">
        <v>11</v>
      </c>
      <c r="J184" s="1">
        <f>Orders[[#This Row],[Units Sold]]*Orders[[#This Row],[Unit Price]]</f>
        <v>179.97</v>
      </c>
    </row>
    <row r="185" spans="1:10">
      <c r="A185">
        <v>10184</v>
      </c>
      <c r="B185" t="str">
        <f>TEXT(Orders[[#This Row],[Date]], "mmm yyyy")</f>
        <v>iul 2024</v>
      </c>
      <c r="C185" s="5">
        <v>45475</v>
      </c>
      <c r="D185" t="s">
        <v>12</v>
      </c>
      <c r="E185" t="s">
        <v>193</v>
      </c>
      <c r="F185">
        <v>2</v>
      </c>
      <c r="G185" s="1">
        <v>12.99</v>
      </c>
      <c r="H185" t="s">
        <v>2</v>
      </c>
      <c r="I185" t="s">
        <v>3</v>
      </c>
      <c r="J185" s="1">
        <f>Orders[[#This Row],[Units Sold]]*Orders[[#This Row],[Unit Price]]</f>
        <v>25.98</v>
      </c>
    </row>
    <row r="186" spans="1:10">
      <c r="A186">
        <v>10185</v>
      </c>
      <c r="B186" t="str">
        <f>TEXT(Orders[[#This Row],[Date]], "mmm yyyy")</f>
        <v>iul 2024</v>
      </c>
      <c r="C186" s="5">
        <v>45476</v>
      </c>
      <c r="D186" t="s">
        <v>14</v>
      </c>
      <c r="E186" t="s">
        <v>194</v>
      </c>
      <c r="F186">
        <v>1</v>
      </c>
      <c r="G186" s="1">
        <v>1.9</v>
      </c>
      <c r="H186" t="s">
        <v>6</v>
      </c>
      <c r="I186" t="s">
        <v>7</v>
      </c>
      <c r="J186" s="1">
        <f>Orders[[#This Row],[Units Sold]]*Orders[[#This Row],[Unit Price]]</f>
        <v>1.9</v>
      </c>
    </row>
    <row r="187" spans="1:10">
      <c r="A187">
        <v>10186</v>
      </c>
      <c r="B187" t="str">
        <f>TEXT(Orders[[#This Row],[Date]], "mmm yyyy")</f>
        <v>iul 2024</v>
      </c>
      <c r="C187" s="5">
        <v>45477</v>
      </c>
      <c r="D187" t="s">
        <v>16</v>
      </c>
      <c r="E187" t="s">
        <v>195</v>
      </c>
      <c r="F187">
        <v>1</v>
      </c>
      <c r="G187" s="1">
        <v>499.95</v>
      </c>
      <c r="H187" t="s">
        <v>10</v>
      </c>
      <c r="I187" t="s">
        <v>3</v>
      </c>
      <c r="J187" s="1">
        <f>Orders[[#This Row],[Units Sold]]*Orders[[#This Row],[Unit Price]]</f>
        <v>499.95</v>
      </c>
    </row>
    <row r="188" spans="1:10">
      <c r="A188">
        <v>10187</v>
      </c>
      <c r="B188" t="str">
        <f>TEXT(Orders[[#This Row],[Date]], "mmm yyyy")</f>
        <v>iul 2024</v>
      </c>
      <c r="C188" s="5">
        <v>45478</v>
      </c>
      <c r="D188" t="s">
        <v>0</v>
      </c>
      <c r="E188" t="s">
        <v>196</v>
      </c>
      <c r="F188">
        <v>1</v>
      </c>
      <c r="G188" s="1">
        <v>3.99</v>
      </c>
      <c r="H188" t="s">
        <v>2</v>
      </c>
      <c r="I188" t="s">
        <v>3</v>
      </c>
      <c r="J188" s="1">
        <f>Orders[[#This Row],[Units Sold]]*Orders[[#This Row],[Unit Price]]</f>
        <v>3.99</v>
      </c>
    </row>
    <row r="189" spans="1:10">
      <c r="A189">
        <v>10188</v>
      </c>
      <c r="B189" t="str">
        <f>TEXT(Orders[[#This Row],[Date]], "mmm yyyy")</f>
        <v>iul 2024</v>
      </c>
      <c r="C189" s="5">
        <v>45479</v>
      </c>
      <c r="D189" t="s">
        <v>4</v>
      </c>
      <c r="E189" t="s">
        <v>197</v>
      </c>
      <c r="F189">
        <v>2</v>
      </c>
      <c r="G189" s="1">
        <v>1.99</v>
      </c>
      <c r="H189" t="s">
        <v>6</v>
      </c>
      <c r="I189" t="s">
        <v>7</v>
      </c>
      <c r="J189" s="1">
        <f>Orders[[#This Row],[Units Sold]]*Orders[[#This Row],[Unit Price]]</f>
        <v>3.98</v>
      </c>
    </row>
    <row r="190" spans="1:10">
      <c r="A190">
        <v>10189</v>
      </c>
      <c r="B190" t="str">
        <f>TEXT(Orders[[#This Row],[Date]], "mmm yyyy")</f>
        <v>iul 2024</v>
      </c>
      <c r="C190" s="5">
        <v>45480</v>
      </c>
      <c r="D190" t="s">
        <v>8</v>
      </c>
      <c r="E190" t="s">
        <v>198</v>
      </c>
      <c r="F190">
        <v>4</v>
      </c>
      <c r="G190" s="1">
        <v>34.99</v>
      </c>
      <c r="H190" t="s">
        <v>10</v>
      </c>
      <c r="I190" t="s">
        <v>11</v>
      </c>
      <c r="J190" s="1">
        <f>Orders[[#This Row],[Units Sold]]*Orders[[#This Row],[Unit Price]]</f>
        <v>139.96</v>
      </c>
    </row>
    <row r="191" spans="1:10">
      <c r="A191">
        <v>10190</v>
      </c>
      <c r="B191" t="str">
        <f>TEXT(Orders[[#This Row],[Date]], "mmm yyyy")</f>
        <v>iul 2024</v>
      </c>
      <c r="C191" s="5">
        <v>45481</v>
      </c>
      <c r="D191" t="s">
        <v>12</v>
      </c>
      <c r="E191" t="s">
        <v>99</v>
      </c>
      <c r="F191">
        <v>3</v>
      </c>
      <c r="G191" s="1">
        <v>10.99</v>
      </c>
      <c r="H191" t="s">
        <v>2</v>
      </c>
      <c r="I191" t="s">
        <v>3</v>
      </c>
      <c r="J191" s="1">
        <f>Orders[[#This Row],[Units Sold]]*Orders[[#This Row],[Unit Price]]</f>
        <v>32.97</v>
      </c>
    </row>
    <row r="192" spans="1:10">
      <c r="A192">
        <v>10191</v>
      </c>
      <c r="B192" t="str">
        <f>TEXT(Orders[[#This Row],[Date]], "mmm yyyy")</f>
        <v>iul 2024</v>
      </c>
      <c r="C192" s="5">
        <v>45482</v>
      </c>
      <c r="D192" t="s">
        <v>14</v>
      </c>
      <c r="E192" t="s">
        <v>199</v>
      </c>
      <c r="F192">
        <v>1</v>
      </c>
      <c r="G192" s="1">
        <v>0.18</v>
      </c>
      <c r="H192" t="s">
        <v>6</v>
      </c>
      <c r="I192" t="s">
        <v>7</v>
      </c>
      <c r="J192" s="1">
        <f>Orders[[#This Row],[Units Sold]]*Orders[[#This Row],[Unit Price]]</f>
        <v>0.18</v>
      </c>
    </row>
    <row r="193" spans="1:10">
      <c r="A193">
        <v>10192</v>
      </c>
      <c r="B193" t="str">
        <f>TEXT(Orders[[#This Row],[Date]], "mmm yyyy")</f>
        <v>iul 2024</v>
      </c>
      <c r="C193" s="5">
        <v>45483</v>
      </c>
      <c r="D193" t="s">
        <v>16</v>
      </c>
      <c r="E193" t="s">
        <v>200</v>
      </c>
      <c r="F193">
        <v>1</v>
      </c>
      <c r="G193" s="1">
        <v>169.95</v>
      </c>
      <c r="H193" t="s">
        <v>10</v>
      </c>
      <c r="I193" t="s">
        <v>3</v>
      </c>
      <c r="J193" s="1">
        <f>Orders[[#This Row],[Units Sold]]*Orders[[#This Row],[Unit Price]]</f>
        <v>169.95</v>
      </c>
    </row>
    <row r="194" spans="1:10">
      <c r="A194">
        <v>10193</v>
      </c>
      <c r="B194" t="str">
        <f>TEXT(Orders[[#This Row],[Date]], "mmm yyyy")</f>
        <v>iul 2024</v>
      </c>
      <c r="C194" s="5">
        <v>45484</v>
      </c>
      <c r="D194" t="s">
        <v>0</v>
      </c>
      <c r="E194" t="s">
        <v>201</v>
      </c>
      <c r="F194">
        <v>1</v>
      </c>
      <c r="G194" s="1">
        <v>199.99</v>
      </c>
      <c r="H194" t="s">
        <v>2</v>
      </c>
      <c r="I194" t="s">
        <v>3</v>
      </c>
      <c r="J194" s="1">
        <f>Orders[[#This Row],[Units Sold]]*Orders[[#This Row],[Unit Price]]</f>
        <v>199.99</v>
      </c>
    </row>
    <row r="195" spans="1:10">
      <c r="A195">
        <v>10194</v>
      </c>
      <c r="B195" t="str">
        <f>TEXT(Orders[[#This Row],[Date]], "mmm yyyy")</f>
        <v>iul 2024</v>
      </c>
      <c r="C195" s="5">
        <v>45485</v>
      </c>
      <c r="D195" t="s">
        <v>4</v>
      </c>
      <c r="E195" t="s">
        <v>202</v>
      </c>
      <c r="F195">
        <v>1</v>
      </c>
      <c r="G195" s="1">
        <v>199.95</v>
      </c>
      <c r="H195" t="s">
        <v>6</v>
      </c>
      <c r="I195" t="s">
        <v>7</v>
      </c>
      <c r="J195" s="1">
        <f>Orders[[#This Row],[Units Sold]]*Orders[[#This Row],[Unit Price]]</f>
        <v>199.95</v>
      </c>
    </row>
    <row r="196" spans="1:10">
      <c r="A196">
        <v>10195</v>
      </c>
      <c r="B196" t="str">
        <f>TEXT(Orders[[#This Row],[Date]], "mmm yyyy")</f>
        <v>iul 2024</v>
      </c>
      <c r="C196" s="5">
        <v>45486</v>
      </c>
      <c r="D196" t="s">
        <v>8</v>
      </c>
      <c r="E196" t="s">
        <v>203</v>
      </c>
      <c r="F196">
        <v>2</v>
      </c>
      <c r="G196" s="1">
        <v>179.99</v>
      </c>
      <c r="H196" t="s">
        <v>10</v>
      </c>
      <c r="I196" t="s">
        <v>11</v>
      </c>
      <c r="J196" s="1">
        <f>Orders[[#This Row],[Units Sold]]*Orders[[#This Row],[Unit Price]]</f>
        <v>359.98</v>
      </c>
    </row>
    <row r="197" spans="1:10">
      <c r="A197">
        <v>10196</v>
      </c>
      <c r="B197" t="str">
        <f>TEXT(Orders[[#This Row],[Date]], "mmm yyyy")</f>
        <v>iul 2024</v>
      </c>
      <c r="C197" s="5">
        <v>45487</v>
      </c>
      <c r="D197" t="s">
        <v>12</v>
      </c>
      <c r="E197" t="s">
        <v>204</v>
      </c>
      <c r="F197">
        <v>2</v>
      </c>
      <c r="G197" s="1">
        <v>11.99</v>
      </c>
      <c r="H197" t="s">
        <v>2</v>
      </c>
      <c r="I197" t="s">
        <v>3</v>
      </c>
      <c r="J197" s="1">
        <f>Orders[[#This Row],[Units Sold]]*Orders[[#This Row],[Unit Price]]</f>
        <v>23.98</v>
      </c>
    </row>
    <row r="198" spans="1:10">
      <c r="A198">
        <v>10197</v>
      </c>
      <c r="B198" t="str">
        <f>TEXT(Orders[[#This Row],[Date]], "mmm yyyy")</f>
        <v>iul 2024</v>
      </c>
      <c r="C198" s="5">
        <v>45488</v>
      </c>
      <c r="D198" t="s">
        <v>14</v>
      </c>
      <c r="E198" t="s">
        <v>205</v>
      </c>
      <c r="F198">
        <v>1</v>
      </c>
      <c r="G198" s="1">
        <v>1.25</v>
      </c>
      <c r="H198" t="s">
        <v>6</v>
      </c>
      <c r="I198" t="s">
        <v>7</v>
      </c>
      <c r="J198" s="1">
        <f>Orders[[#This Row],[Units Sold]]*Orders[[#This Row],[Unit Price]]</f>
        <v>1.25</v>
      </c>
    </row>
    <row r="199" spans="1:10">
      <c r="A199">
        <v>10198</v>
      </c>
      <c r="B199" t="str">
        <f>TEXT(Orders[[#This Row],[Date]], "mmm yyyy")</f>
        <v>iul 2024</v>
      </c>
      <c r="C199" s="5">
        <v>45489</v>
      </c>
      <c r="D199" t="s">
        <v>16</v>
      </c>
      <c r="E199" t="s">
        <v>206</v>
      </c>
      <c r="F199">
        <v>1</v>
      </c>
      <c r="G199" s="1">
        <v>449.99</v>
      </c>
      <c r="H199" t="s">
        <v>10</v>
      </c>
      <c r="I199" t="s">
        <v>3</v>
      </c>
      <c r="J199" s="1">
        <f>Orders[[#This Row],[Units Sold]]*Orders[[#This Row],[Unit Price]]</f>
        <v>449.99</v>
      </c>
    </row>
    <row r="200" spans="1:10">
      <c r="A200">
        <v>10199</v>
      </c>
      <c r="B200" t="str">
        <f>TEXT(Orders[[#This Row],[Date]], "mmm yyyy")</f>
        <v>iul 2024</v>
      </c>
      <c r="C200" s="5">
        <v>45490</v>
      </c>
      <c r="D200" t="s">
        <v>0</v>
      </c>
      <c r="E200" t="s">
        <v>207</v>
      </c>
      <c r="F200">
        <v>2</v>
      </c>
      <c r="G200" s="1">
        <v>1.79</v>
      </c>
      <c r="H200" t="s">
        <v>2</v>
      </c>
      <c r="I200" t="s">
        <v>3</v>
      </c>
      <c r="J200" s="1">
        <f>Orders[[#This Row],[Units Sold]]*Orders[[#This Row],[Unit Price]]</f>
        <v>3.58</v>
      </c>
    </row>
    <row r="201" spans="1:10">
      <c r="A201">
        <v>10200</v>
      </c>
      <c r="B201" t="str">
        <f>TEXT(Orders[[#This Row],[Date]], "mmm yyyy")</f>
        <v>iul 2024</v>
      </c>
      <c r="C201" s="5">
        <v>45491</v>
      </c>
      <c r="D201" t="s">
        <v>4</v>
      </c>
      <c r="E201" t="s">
        <v>208</v>
      </c>
      <c r="F201">
        <v>1</v>
      </c>
      <c r="G201" s="1">
        <v>99.95</v>
      </c>
      <c r="H201" t="s">
        <v>6</v>
      </c>
      <c r="I201" t="s">
        <v>7</v>
      </c>
      <c r="J201" s="1">
        <f>Orders[[#This Row],[Units Sold]]*Orders[[#This Row],[Unit Price]]</f>
        <v>99.95</v>
      </c>
    </row>
    <row r="202" spans="1:10">
      <c r="A202">
        <v>10201</v>
      </c>
      <c r="B202" t="str">
        <f>TEXT(Orders[[#This Row],[Date]], "mmm yyyy")</f>
        <v>iul 2024</v>
      </c>
      <c r="C202" s="5">
        <v>45492</v>
      </c>
      <c r="D202" t="s">
        <v>8</v>
      </c>
      <c r="E202" t="s">
        <v>209</v>
      </c>
      <c r="F202">
        <v>3</v>
      </c>
      <c r="G202" s="1">
        <v>59.99</v>
      </c>
      <c r="H202" t="s">
        <v>10</v>
      </c>
      <c r="I202" t="s">
        <v>11</v>
      </c>
      <c r="J202" s="1">
        <f>Orders[[#This Row],[Units Sold]]*Orders[[#This Row],[Unit Price]]</f>
        <v>179.97</v>
      </c>
    </row>
    <row r="203" spans="1:10">
      <c r="A203">
        <v>10202</v>
      </c>
      <c r="B203" t="str">
        <f>TEXT(Orders[[#This Row],[Date]], "mmm yyyy")</f>
        <v>iul 2024</v>
      </c>
      <c r="C203" s="5">
        <v>45493</v>
      </c>
      <c r="D203" t="s">
        <v>12</v>
      </c>
      <c r="E203" t="s">
        <v>210</v>
      </c>
      <c r="F203">
        <v>2</v>
      </c>
      <c r="G203" s="1">
        <v>14.99</v>
      </c>
      <c r="H203" t="s">
        <v>2</v>
      </c>
      <c r="I203" t="s">
        <v>3</v>
      </c>
      <c r="J203" s="1">
        <f>Orders[[#This Row],[Units Sold]]*Orders[[#This Row],[Unit Price]]</f>
        <v>29.98</v>
      </c>
    </row>
    <row r="204" spans="1:10">
      <c r="A204">
        <v>10203</v>
      </c>
      <c r="B204" t="str">
        <f>TEXT(Orders[[#This Row],[Date]], "mmm yyyy")</f>
        <v>iul 2024</v>
      </c>
      <c r="C204" s="5">
        <v>45494</v>
      </c>
      <c r="D204" t="s">
        <v>14</v>
      </c>
      <c r="E204" t="s">
        <v>211</v>
      </c>
      <c r="F204">
        <v>1</v>
      </c>
      <c r="G204" s="1">
        <v>0.52</v>
      </c>
      <c r="H204" t="s">
        <v>6</v>
      </c>
      <c r="I204" t="s">
        <v>7</v>
      </c>
      <c r="J204" s="1">
        <f>Orders[[#This Row],[Units Sold]]*Orders[[#This Row],[Unit Price]]</f>
        <v>0.52</v>
      </c>
    </row>
    <row r="205" spans="1:10">
      <c r="A205">
        <v>10204</v>
      </c>
      <c r="B205" t="str">
        <f>TEXT(Orders[[#This Row],[Date]], "mmm yyyy")</f>
        <v>iul 2024</v>
      </c>
      <c r="C205" s="5">
        <v>45495</v>
      </c>
      <c r="D205" t="s">
        <v>16</v>
      </c>
      <c r="E205" t="s">
        <v>212</v>
      </c>
      <c r="F205">
        <v>1</v>
      </c>
      <c r="G205" s="1">
        <v>399.99</v>
      </c>
      <c r="H205" t="s">
        <v>10</v>
      </c>
      <c r="I205" t="s">
        <v>3</v>
      </c>
      <c r="J205" s="1">
        <f>Orders[[#This Row],[Units Sold]]*Orders[[#This Row],[Unit Price]]</f>
        <v>399.99</v>
      </c>
    </row>
    <row r="206" spans="1:10">
      <c r="A206">
        <v>10205</v>
      </c>
      <c r="B206" t="str">
        <f>TEXT(Orders[[#This Row],[Date]], "mmm yyyy")</f>
        <v>iul 2024</v>
      </c>
      <c r="C206" s="5">
        <v>45496</v>
      </c>
      <c r="D206" t="s">
        <v>0</v>
      </c>
      <c r="E206" t="s">
        <v>213</v>
      </c>
      <c r="F206">
        <v>1</v>
      </c>
      <c r="G206" s="1">
        <v>299.99</v>
      </c>
      <c r="H206" t="s">
        <v>2</v>
      </c>
      <c r="I206" t="s">
        <v>3</v>
      </c>
      <c r="J206" s="1">
        <f>Orders[[#This Row],[Units Sold]]*Orders[[#This Row],[Unit Price]]</f>
        <v>299.99</v>
      </c>
    </row>
    <row r="207" spans="1:10">
      <c r="A207">
        <v>10206</v>
      </c>
      <c r="B207" t="str">
        <f>TEXT(Orders[[#This Row],[Date]], "mmm yyyy")</f>
        <v>iul 2024</v>
      </c>
      <c r="C207" s="5">
        <v>45497</v>
      </c>
      <c r="D207" t="s">
        <v>4</v>
      </c>
      <c r="E207" t="s">
        <v>214</v>
      </c>
      <c r="F207">
        <v>1</v>
      </c>
      <c r="G207" s="1">
        <v>379.99</v>
      </c>
      <c r="H207" t="s">
        <v>6</v>
      </c>
      <c r="I207" t="s">
        <v>7</v>
      </c>
      <c r="J207" s="1">
        <f>Orders[[#This Row],[Units Sold]]*Orders[[#This Row],[Unit Price]]</f>
        <v>379.99</v>
      </c>
    </row>
    <row r="208" spans="1:10">
      <c r="A208">
        <v>10207</v>
      </c>
      <c r="B208" t="str">
        <f>TEXT(Orders[[#This Row],[Date]], "mmm yyyy")</f>
        <v>iul 2024</v>
      </c>
      <c r="C208" s="5">
        <v>45498</v>
      </c>
      <c r="D208" t="s">
        <v>8</v>
      </c>
      <c r="E208" t="s">
        <v>215</v>
      </c>
      <c r="F208">
        <v>2</v>
      </c>
      <c r="G208" s="1">
        <v>0.98</v>
      </c>
      <c r="H208" t="s">
        <v>10</v>
      </c>
      <c r="I208" t="s">
        <v>11</v>
      </c>
      <c r="J208" s="1">
        <f>Orders[[#This Row],[Units Sold]]*Orders[[#This Row],[Unit Price]]</f>
        <v>1.96</v>
      </c>
    </row>
    <row r="209" spans="1:10">
      <c r="A209">
        <v>10208</v>
      </c>
      <c r="B209" t="str">
        <f>TEXT(Orders[[#This Row],[Date]], "mmm yyyy")</f>
        <v>iul 2024</v>
      </c>
      <c r="C209" s="5">
        <v>45499</v>
      </c>
      <c r="D209" t="s">
        <v>12</v>
      </c>
      <c r="E209" t="s">
        <v>216</v>
      </c>
      <c r="F209">
        <v>3</v>
      </c>
      <c r="G209" s="1">
        <v>16.989999999999998</v>
      </c>
      <c r="H209" t="s">
        <v>2</v>
      </c>
      <c r="I209" t="s">
        <v>3</v>
      </c>
      <c r="J209" s="1">
        <f>Orders[[#This Row],[Units Sold]]*Orders[[#This Row],[Unit Price]]</f>
        <v>50.97</v>
      </c>
    </row>
    <row r="210" spans="1:10">
      <c r="A210">
        <v>10209</v>
      </c>
      <c r="B210" t="str">
        <f>TEXT(Orders[[#This Row],[Date]], "mmm yyyy")</f>
        <v>iul 2024</v>
      </c>
      <c r="C210" s="5">
        <v>45500</v>
      </c>
      <c r="D210" t="s">
        <v>14</v>
      </c>
      <c r="E210" t="s">
        <v>217</v>
      </c>
      <c r="F210">
        <v>1</v>
      </c>
      <c r="G210" s="1">
        <v>0.79</v>
      </c>
      <c r="H210" t="s">
        <v>6</v>
      </c>
      <c r="I210" t="s">
        <v>7</v>
      </c>
      <c r="J210" s="1">
        <f>Orders[[#This Row],[Units Sold]]*Orders[[#This Row],[Unit Price]]</f>
        <v>0.79</v>
      </c>
    </row>
    <row r="211" spans="1:10">
      <c r="A211">
        <v>10210</v>
      </c>
      <c r="B211" t="str">
        <f>TEXT(Orders[[#This Row],[Date]], "mmm yyyy")</f>
        <v>iul 2024</v>
      </c>
      <c r="C211" s="5">
        <v>45501</v>
      </c>
      <c r="D211" t="s">
        <v>16</v>
      </c>
      <c r="E211" t="s">
        <v>218</v>
      </c>
      <c r="F211">
        <v>1</v>
      </c>
      <c r="G211" s="1">
        <v>1.29</v>
      </c>
      <c r="H211" t="s">
        <v>10</v>
      </c>
      <c r="I211" t="s">
        <v>3</v>
      </c>
      <c r="J211" s="1">
        <f>Orders[[#This Row],[Units Sold]]*Orders[[#This Row],[Unit Price]]</f>
        <v>1.29</v>
      </c>
    </row>
    <row r="212" spans="1:10">
      <c r="A212">
        <v>10211</v>
      </c>
      <c r="B212" t="str">
        <f>TEXT(Orders[[#This Row],[Date]], "mmm yyyy")</f>
        <v>iul 2024</v>
      </c>
      <c r="C212" s="5">
        <v>45502</v>
      </c>
      <c r="D212" t="s">
        <v>0</v>
      </c>
      <c r="E212" t="s">
        <v>219</v>
      </c>
      <c r="F212">
        <v>1</v>
      </c>
      <c r="G212" s="1">
        <v>749.99</v>
      </c>
      <c r="H212" t="s">
        <v>2</v>
      </c>
      <c r="I212" t="s">
        <v>3</v>
      </c>
      <c r="J212" s="1">
        <f>Orders[[#This Row],[Units Sold]]*Orders[[#This Row],[Unit Price]]</f>
        <v>749.99</v>
      </c>
    </row>
    <row r="213" spans="1:10">
      <c r="A213">
        <v>10212</v>
      </c>
      <c r="B213" t="str">
        <f>TEXT(Orders[[#This Row],[Date]], "mmm yyyy")</f>
        <v>iul 2024</v>
      </c>
      <c r="C213" s="5">
        <v>45503</v>
      </c>
      <c r="D213" t="s">
        <v>4</v>
      </c>
      <c r="E213" t="s">
        <v>25</v>
      </c>
      <c r="F213">
        <v>2</v>
      </c>
      <c r="G213" s="1">
        <v>169.99</v>
      </c>
      <c r="H213" t="s">
        <v>6</v>
      </c>
      <c r="I213" t="s">
        <v>7</v>
      </c>
      <c r="J213" s="1">
        <f>Orders[[#This Row],[Units Sold]]*Orders[[#This Row],[Unit Price]]</f>
        <v>339.98</v>
      </c>
    </row>
    <row r="214" spans="1:10">
      <c r="A214">
        <v>10213</v>
      </c>
      <c r="B214" t="str">
        <f>TEXT(Orders[[#This Row],[Date]], "mmm yyyy")</f>
        <v>iul 2024</v>
      </c>
      <c r="C214" s="5">
        <v>45504</v>
      </c>
      <c r="D214" t="s">
        <v>8</v>
      </c>
      <c r="E214" t="s">
        <v>220</v>
      </c>
      <c r="F214">
        <v>4</v>
      </c>
      <c r="G214" s="1">
        <v>0.99</v>
      </c>
      <c r="H214" t="s">
        <v>10</v>
      </c>
      <c r="I214" t="s">
        <v>11</v>
      </c>
      <c r="J214" s="1">
        <f>Orders[[#This Row],[Units Sold]]*Orders[[#This Row],[Unit Price]]</f>
        <v>3.96</v>
      </c>
    </row>
    <row r="215" spans="1:10">
      <c r="A215">
        <v>10214</v>
      </c>
      <c r="B215" t="str">
        <f>TEXT(Orders[[#This Row],[Date]], "mmm yyyy")</f>
        <v>aug 2024</v>
      </c>
      <c r="C215" s="5">
        <v>45505</v>
      </c>
      <c r="D215" t="s">
        <v>12</v>
      </c>
      <c r="E215" t="s">
        <v>181</v>
      </c>
      <c r="F215">
        <v>3</v>
      </c>
      <c r="G215" s="1">
        <v>10.99</v>
      </c>
      <c r="H215" t="s">
        <v>2</v>
      </c>
      <c r="I215" t="s">
        <v>3</v>
      </c>
      <c r="J215" s="1">
        <f>Orders[[#This Row],[Units Sold]]*Orders[[#This Row],[Unit Price]]</f>
        <v>32.97</v>
      </c>
    </row>
    <row r="216" spans="1:10">
      <c r="A216">
        <v>10215</v>
      </c>
      <c r="B216" t="str">
        <f>TEXT(Orders[[#This Row],[Date]], "mmm yyyy")</f>
        <v>aug 2024</v>
      </c>
      <c r="C216" s="5">
        <v>45506</v>
      </c>
      <c r="D216" t="s">
        <v>14</v>
      </c>
      <c r="E216" t="s">
        <v>221</v>
      </c>
      <c r="F216">
        <v>2</v>
      </c>
      <c r="G216" s="1">
        <v>0.28999999999999998</v>
      </c>
      <c r="H216" t="s">
        <v>6</v>
      </c>
      <c r="I216" t="s">
        <v>7</v>
      </c>
      <c r="J216" s="1">
        <f>Orders[[#This Row],[Units Sold]]*Orders[[#This Row],[Unit Price]]</f>
        <v>0.57999999999999996</v>
      </c>
    </row>
    <row r="217" spans="1:10">
      <c r="A217">
        <v>10216</v>
      </c>
      <c r="B217" t="str">
        <f>TEXT(Orders[[#This Row],[Date]], "mmm yyyy")</f>
        <v>aug 2024</v>
      </c>
      <c r="C217" s="5">
        <v>45507</v>
      </c>
      <c r="D217" t="s">
        <v>16</v>
      </c>
      <c r="E217" t="s">
        <v>222</v>
      </c>
      <c r="F217">
        <v>1</v>
      </c>
      <c r="G217" s="1">
        <v>349.99</v>
      </c>
      <c r="H217" t="s">
        <v>10</v>
      </c>
      <c r="I217" t="s">
        <v>3</v>
      </c>
      <c r="J217" s="1">
        <f>Orders[[#This Row],[Units Sold]]*Orders[[#This Row],[Unit Price]]</f>
        <v>349.99</v>
      </c>
    </row>
    <row r="218" spans="1:10">
      <c r="A218">
        <v>10217</v>
      </c>
      <c r="B218" t="str">
        <f>TEXT(Orders[[#This Row],[Date]], "mmm yyyy")</f>
        <v>aug 2024</v>
      </c>
      <c r="C218" s="5">
        <v>45508</v>
      </c>
      <c r="D218" t="s">
        <v>0</v>
      </c>
      <c r="E218" t="s">
        <v>223</v>
      </c>
      <c r="F218">
        <v>1</v>
      </c>
      <c r="G218" s="1">
        <v>23.99</v>
      </c>
      <c r="H218" t="s">
        <v>2</v>
      </c>
      <c r="I218" t="s">
        <v>3</v>
      </c>
      <c r="J218" s="1">
        <f>Orders[[#This Row],[Units Sold]]*Orders[[#This Row],[Unit Price]]</f>
        <v>23.99</v>
      </c>
    </row>
    <row r="219" spans="1:10">
      <c r="A219">
        <v>10218</v>
      </c>
      <c r="B219" t="str">
        <f>TEXT(Orders[[#This Row],[Date]], "mmm yyyy")</f>
        <v>aug 2024</v>
      </c>
      <c r="C219" s="5">
        <v>45509</v>
      </c>
      <c r="D219" t="s">
        <v>4</v>
      </c>
      <c r="E219" t="s">
        <v>224</v>
      </c>
      <c r="F219">
        <v>1</v>
      </c>
      <c r="G219" s="1">
        <v>449.99</v>
      </c>
      <c r="H219" t="s">
        <v>6</v>
      </c>
      <c r="I219" t="s">
        <v>7</v>
      </c>
      <c r="J219" s="1">
        <f>Orders[[#This Row],[Units Sold]]*Orders[[#This Row],[Unit Price]]</f>
        <v>449.99</v>
      </c>
    </row>
    <row r="220" spans="1:10">
      <c r="A220">
        <v>10219</v>
      </c>
      <c r="B220" t="str">
        <f>TEXT(Orders[[#This Row],[Date]], "mmm yyyy")</f>
        <v>aug 2024</v>
      </c>
      <c r="C220" s="5">
        <v>45510</v>
      </c>
      <c r="D220" t="s">
        <v>8</v>
      </c>
      <c r="E220" t="s">
        <v>225</v>
      </c>
      <c r="F220">
        <v>3</v>
      </c>
      <c r="G220" s="1">
        <v>49.99</v>
      </c>
      <c r="H220" t="s">
        <v>10</v>
      </c>
      <c r="I220" t="s">
        <v>11</v>
      </c>
      <c r="J220" s="1">
        <f>Orders[[#This Row],[Units Sold]]*Orders[[#This Row],[Unit Price]]</f>
        <v>149.97</v>
      </c>
    </row>
    <row r="221" spans="1:10">
      <c r="A221">
        <v>10220</v>
      </c>
      <c r="B221" t="str">
        <f>TEXT(Orders[[#This Row],[Date]], "mmm yyyy")</f>
        <v>aug 2024</v>
      </c>
      <c r="C221" s="5">
        <v>45511</v>
      </c>
      <c r="D221" t="s">
        <v>12</v>
      </c>
      <c r="E221" t="s">
        <v>226</v>
      </c>
      <c r="F221">
        <v>2</v>
      </c>
      <c r="G221" s="1">
        <v>12.99</v>
      </c>
      <c r="H221" t="s">
        <v>2</v>
      </c>
      <c r="I221" t="s">
        <v>3</v>
      </c>
      <c r="J221" s="1">
        <f>Orders[[#This Row],[Units Sold]]*Orders[[#This Row],[Unit Price]]</f>
        <v>25.98</v>
      </c>
    </row>
    <row r="222" spans="1:10">
      <c r="A222">
        <v>10221</v>
      </c>
      <c r="B222" t="str">
        <f>TEXT(Orders[[#This Row],[Date]], "mmm yyyy")</f>
        <v>aug 2024</v>
      </c>
      <c r="C222" s="5">
        <v>45512</v>
      </c>
      <c r="D222" t="s">
        <v>14</v>
      </c>
      <c r="E222" t="s">
        <v>227</v>
      </c>
      <c r="F222">
        <v>1</v>
      </c>
      <c r="G222" s="1">
        <v>0.27</v>
      </c>
      <c r="H222" t="s">
        <v>6</v>
      </c>
      <c r="I222" t="s">
        <v>7</v>
      </c>
      <c r="J222" s="1">
        <f>Orders[[#This Row],[Units Sold]]*Orders[[#This Row],[Unit Price]]</f>
        <v>0.27</v>
      </c>
    </row>
    <row r="223" spans="1:10">
      <c r="A223">
        <v>10222</v>
      </c>
      <c r="B223" t="str">
        <f>TEXT(Orders[[#This Row],[Date]], "mmm yyyy")</f>
        <v>aug 2024</v>
      </c>
      <c r="C223" s="5">
        <v>45513</v>
      </c>
      <c r="D223" t="s">
        <v>16</v>
      </c>
      <c r="E223" t="s">
        <v>30</v>
      </c>
      <c r="F223">
        <v>1</v>
      </c>
      <c r="G223" s="1">
        <v>599.99</v>
      </c>
      <c r="H223" t="s">
        <v>10</v>
      </c>
      <c r="I223" t="s">
        <v>3</v>
      </c>
      <c r="J223" s="1">
        <f>Orders[[#This Row],[Units Sold]]*Orders[[#This Row],[Unit Price]]</f>
        <v>599.99</v>
      </c>
    </row>
    <row r="224" spans="1:10">
      <c r="A224">
        <v>10223</v>
      </c>
      <c r="B224" t="str">
        <f>TEXT(Orders[[#This Row],[Date]], "mmm yyyy")</f>
        <v>aug 2024</v>
      </c>
      <c r="C224" s="5">
        <v>45514</v>
      </c>
      <c r="D224" t="s">
        <v>0</v>
      </c>
      <c r="E224" t="s">
        <v>228</v>
      </c>
      <c r="F224">
        <v>4</v>
      </c>
      <c r="G224" s="1">
        <v>49.99</v>
      </c>
      <c r="H224" t="s">
        <v>2</v>
      </c>
      <c r="I224" t="s">
        <v>3</v>
      </c>
      <c r="J224" s="1">
        <f>Orders[[#This Row],[Units Sold]]*Orders[[#This Row],[Unit Price]]</f>
        <v>199.96</v>
      </c>
    </row>
    <row r="225" spans="1:10">
      <c r="A225">
        <v>10224</v>
      </c>
      <c r="B225" t="str">
        <f>TEXT(Orders[[#This Row],[Date]], "mmm yyyy")</f>
        <v>aug 2024</v>
      </c>
      <c r="C225" s="5">
        <v>45515</v>
      </c>
      <c r="D225" t="s">
        <v>4</v>
      </c>
      <c r="E225" t="s">
        <v>229</v>
      </c>
      <c r="F225">
        <v>2</v>
      </c>
      <c r="G225" s="1">
        <v>229.99</v>
      </c>
      <c r="H225" t="s">
        <v>6</v>
      </c>
      <c r="I225" t="s">
        <v>7</v>
      </c>
      <c r="J225" s="1">
        <f>Orders[[#This Row],[Units Sold]]*Orders[[#This Row],[Unit Price]]</f>
        <v>459.98</v>
      </c>
    </row>
    <row r="226" spans="1:10">
      <c r="A226">
        <v>10225</v>
      </c>
      <c r="B226" t="str">
        <f>TEXT(Orders[[#This Row],[Date]], "mmm yyyy")</f>
        <v>aug 2024</v>
      </c>
      <c r="C226" s="5">
        <v>45516</v>
      </c>
      <c r="D226" t="s">
        <v>8</v>
      </c>
      <c r="E226" t="s">
        <v>230</v>
      </c>
      <c r="F226">
        <v>2</v>
      </c>
      <c r="G226" s="1">
        <v>44.99</v>
      </c>
      <c r="H226" t="s">
        <v>10</v>
      </c>
      <c r="I226" t="s">
        <v>11</v>
      </c>
      <c r="J226" s="1">
        <f>Orders[[#This Row],[Units Sold]]*Orders[[#This Row],[Unit Price]]</f>
        <v>89.98</v>
      </c>
    </row>
    <row r="227" spans="1:10">
      <c r="A227">
        <v>10226</v>
      </c>
      <c r="B227" t="str">
        <f>TEXT(Orders[[#This Row],[Date]], "mmm yyyy")</f>
        <v>aug 2024</v>
      </c>
      <c r="C227" s="5">
        <v>45517</v>
      </c>
      <c r="D227" t="s">
        <v>12</v>
      </c>
      <c r="E227" t="s">
        <v>63</v>
      </c>
      <c r="F227">
        <v>3</v>
      </c>
      <c r="G227" s="1">
        <v>26.99</v>
      </c>
      <c r="H227" t="s">
        <v>2</v>
      </c>
      <c r="I227" t="s">
        <v>3</v>
      </c>
      <c r="J227" s="1">
        <f>Orders[[#This Row],[Units Sold]]*Orders[[#This Row],[Unit Price]]</f>
        <v>80.97</v>
      </c>
    </row>
    <row r="228" spans="1:10">
      <c r="A228">
        <v>10227</v>
      </c>
      <c r="B228" t="str">
        <f>TEXT(Orders[[#This Row],[Date]], "mmm yyyy")</f>
        <v>aug 2024</v>
      </c>
      <c r="C228" s="5">
        <v>45518</v>
      </c>
      <c r="D228" t="s">
        <v>14</v>
      </c>
      <c r="E228" t="s">
        <v>231</v>
      </c>
      <c r="F228">
        <v>1</v>
      </c>
      <c r="G228" s="1">
        <v>0.67</v>
      </c>
      <c r="H228" t="s">
        <v>6</v>
      </c>
      <c r="I228" t="s">
        <v>7</v>
      </c>
      <c r="J228" s="1">
        <f>Orders[[#This Row],[Units Sold]]*Orders[[#This Row],[Unit Price]]</f>
        <v>0.67</v>
      </c>
    </row>
    <row r="229" spans="1:10">
      <c r="A229">
        <v>10228</v>
      </c>
      <c r="B229" t="str">
        <f>TEXT(Orders[[#This Row],[Date]], "mmm yyyy")</f>
        <v>aug 2024</v>
      </c>
      <c r="C229" s="5">
        <v>45519</v>
      </c>
      <c r="D229" t="s">
        <v>16</v>
      </c>
      <c r="E229" t="s">
        <v>232</v>
      </c>
      <c r="F229">
        <v>2</v>
      </c>
      <c r="G229" s="1">
        <v>149.94999999999999</v>
      </c>
      <c r="H229" t="s">
        <v>10</v>
      </c>
      <c r="I229" t="s">
        <v>3</v>
      </c>
      <c r="J229" s="1">
        <f>Orders[[#This Row],[Units Sold]]*Orders[[#This Row],[Unit Price]]</f>
        <v>299.89999999999998</v>
      </c>
    </row>
    <row r="230" spans="1:10">
      <c r="A230">
        <v>10229</v>
      </c>
      <c r="B230" t="str">
        <f>TEXT(Orders[[#This Row],[Date]], "mmm yyyy")</f>
        <v>aug 2024</v>
      </c>
      <c r="C230" s="5">
        <v>45520</v>
      </c>
      <c r="D230" t="s">
        <v>0</v>
      </c>
      <c r="E230" t="s">
        <v>233</v>
      </c>
      <c r="F230">
        <v>1</v>
      </c>
      <c r="G230" s="1">
        <v>1.69</v>
      </c>
      <c r="H230" t="s">
        <v>2</v>
      </c>
      <c r="I230" t="s">
        <v>3</v>
      </c>
      <c r="J230" s="1">
        <f>Orders[[#This Row],[Units Sold]]*Orders[[#This Row],[Unit Price]]</f>
        <v>1.69</v>
      </c>
    </row>
    <row r="231" spans="1:10">
      <c r="A231">
        <v>10230</v>
      </c>
      <c r="B231" t="str">
        <f>TEXT(Orders[[#This Row],[Date]], "mmm yyyy")</f>
        <v>aug 2024</v>
      </c>
      <c r="C231" s="5">
        <v>45521</v>
      </c>
      <c r="D231" t="s">
        <v>4</v>
      </c>
      <c r="E231" t="s">
        <v>234</v>
      </c>
      <c r="F231">
        <v>1</v>
      </c>
      <c r="G231" s="1">
        <v>5.99</v>
      </c>
      <c r="H231" t="s">
        <v>6</v>
      </c>
      <c r="I231" t="s">
        <v>7</v>
      </c>
      <c r="J231" s="1">
        <f>Orders[[#This Row],[Units Sold]]*Orders[[#This Row],[Unit Price]]</f>
        <v>5.99</v>
      </c>
    </row>
    <row r="232" spans="1:10">
      <c r="A232">
        <v>10231</v>
      </c>
      <c r="B232" t="str">
        <f>TEXT(Orders[[#This Row],[Date]], "mmm yyyy")</f>
        <v>aug 2024</v>
      </c>
      <c r="C232" s="5">
        <v>45522</v>
      </c>
      <c r="D232" t="s">
        <v>8</v>
      </c>
      <c r="E232" t="s">
        <v>235</v>
      </c>
      <c r="F232">
        <v>4</v>
      </c>
      <c r="G232" s="1">
        <v>64.989999999999995</v>
      </c>
      <c r="H232" t="s">
        <v>10</v>
      </c>
      <c r="I232" t="s">
        <v>11</v>
      </c>
      <c r="J232" s="1">
        <f>Orders[[#This Row],[Units Sold]]*Orders[[#This Row],[Unit Price]]</f>
        <v>259.95999999999998</v>
      </c>
    </row>
    <row r="233" spans="1:10">
      <c r="A233">
        <v>10232</v>
      </c>
      <c r="B233" t="str">
        <f>TEXT(Orders[[#This Row],[Date]], "mmm yyyy")</f>
        <v>aug 2024</v>
      </c>
      <c r="C233" s="5">
        <v>45523</v>
      </c>
      <c r="D233" t="s">
        <v>12</v>
      </c>
      <c r="E233" t="s">
        <v>21</v>
      </c>
      <c r="F233">
        <v>2</v>
      </c>
      <c r="G233" s="1">
        <v>9.99</v>
      </c>
      <c r="H233" t="s">
        <v>2</v>
      </c>
      <c r="I233" t="s">
        <v>3</v>
      </c>
      <c r="J233" s="1">
        <f>Orders[[#This Row],[Units Sold]]*Orders[[#This Row],[Unit Price]]</f>
        <v>19.98</v>
      </c>
    </row>
    <row r="234" spans="1:10">
      <c r="A234">
        <v>10233</v>
      </c>
      <c r="B234" t="str">
        <f>TEXT(Orders[[#This Row],[Date]], "mmm yyyy")</f>
        <v>aug 2024</v>
      </c>
      <c r="C234" s="5">
        <v>45524</v>
      </c>
      <c r="D234" t="s">
        <v>14</v>
      </c>
      <c r="E234" t="s">
        <v>236</v>
      </c>
      <c r="F234">
        <v>1</v>
      </c>
      <c r="G234" s="1">
        <v>0.24</v>
      </c>
      <c r="H234" t="s">
        <v>6</v>
      </c>
      <c r="I234" t="s">
        <v>7</v>
      </c>
      <c r="J234" s="1">
        <f>Orders[[#This Row],[Units Sold]]*Orders[[#This Row],[Unit Price]]</f>
        <v>0.24</v>
      </c>
    </row>
    <row r="235" spans="1:10">
      <c r="A235">
        <v>10234</v>
      </c>
      <c r="B235" t="str">
        <f>TEXT(Orders[[#This Row],[Date]], "mmm yyyy")</f>
        <v>aug 2024</v>
      </c>
      <c r="C235" s="5">
        <v>45525</v>
      </c>
      <c r="D235" t="s">
        <v>16</v>
      </c>
      <c r="E235" t="s">
        <v>237</v>
      </c>
      <c r="F235">
        <v>3</v>
      </c>
      <c r="G235" s="1">
        <v>32.950000000000003</v>
      </c>
      <c r="H235" t="s">
        <v>10</v>
      </c>
      <c r="I235" t="s">
        <v>3</v>
      </c>
      <c r="J235" s="1">
        <f>Orders[[#This Row],[Units Sold]]*Orders[[#This Row],[Unit Price]]</f>
        <v>98.850000000000009</v>
      </c>
    </row>
    <row r="236" spans="1:10">
      <c r="A236">
        <v>10235</v>
      </c>
      <c r="B236" t="str">
        <f>TEXT(Orders[[#This Row],[Date]], "mmm yyyy")</f>
        <v>aug 2024</v>
      </c>
      <c r="C236" s="5">
        <v>45526</v>
      </c>
      <c r="D236" t="s">
        <v>0</v>
      </c>
      <c r="E236" t="s">
        <v>238</v>
      </c>
      <c r="F236">
        <v>1</v>
      </c>
      <c r="G236" s="1">
        <v>2.99</v>
      </c>
      <c r="H236" t="s">
        <v>2</v>
      </c>
      <c r="I236" t="s">
        <v>3</v>
      </c>
      <c r="J236" s="1">
        <f>Orders[[#This Row],[Units Sold]]*Orders[[#This Row],[Unit Price]]</f>
        <v>2.99</v>
      </c>
    </row>
    <row r="237" spans="1:10">
      <c r="A237">
        <v>10236</v>
      </c>
      <c r="B237" t="str">
        <f>TEXT(Orders[[#This Row],[Date]], "mmm yyyy")</f>
        <v>aug 2024</v>
      </c>
      <c r="C237" s="5">
        <v>45527</v>
      </c>
      <c r="D237" t="s">
        <v>4</v>
      </c>
      <c r="E237" t="s">
        <v>239</v>
      </c>
      <c r="F237">
        <v>1</v>
      </c>
      <c r="G237" s="1">
        <v>159.99</v>
      </c>
      <c r="H237" t="s">
        <v>6</v>
      </c>
      <c r="I237" t="s">
        <v>7</v>
      </c>
      <c r="J237" s="1">
        <f>Orders[[#This Row],[Units Sold]]*Orders[[#This Row],[Unit Price]]</f>
        <v>159.99</v>
      </c>
    </row>
    <row r="238" spans="1:10">
      <c r="A238">
        <v>10237</v>
      </c>
      <c r="B238" t="str">
        <f>TEXT(Orders[[#This Row],[Date]], "mmm yyyy")</f>
        <v>aug 2024</v>
      </c>
      <c r="C238" s="5">
        <v>45528</v>
      </c>
      <c r="D238" t="s">
        <v>8</v>
      </c>
      <c r="E238" t="s">
        <v>240</v>
      </c>
      <c r="F238">
        <v>3</v>
      </c>
      <c r="G238" s="1">
        <v>0.9</v>
      </c>
      <c r="H238" t="s">
        <v>10</v>
      </c>
      <c r="I238" t="s">
        <v>11</v>
      </c>
      <c r="J238" s="1">
        <f>Orders[[#This Row],[Units Sold]]*Orders[[#This Row],[Unit Price]]</f>
        <v>2.7</v>
      </c>
    </row>
    <row r="239" spans="1:10">
      <c r="A239">
        <v>10238</v>
      </c>
      <c r="B239" t="str">
        <f>TEXT(Orders[[#This Row],[Date]], "mmm yyyy")</f>
        <v>aug 2024</v>
      </c>
      <c r="C239" s="5">
        <v>45529</v>
      </c>
      <c r="D239" t="s">
        <v>12</v>
      </c>
      <c r="E239" t="s">
        <v>241</v>
      </c>
      <c r="F239">
        <v>3</v>
      </c>
      <c r="G239" s="1">
        <v>10.99</v>
      </c>
      <c r="H239" t="s">
        <v>2</v>
      </c>
      <c r="I239" t="s">
        <v>3</v>
      </c>
      <c r="J239" s="1">
        <f>Orders[[#This Row],[Units Sold]]*Orders[[#This Row],[Unit Price]]</f>
        <v>32.97</v>
      </c>
    </row>
    <row r="240" spans="1:10">
      <c r="A240">
        <v>10239</v>
      </c>
      <c r="B240" t="str">
        <f>TEXT(Orders[[#This Row],[Date]], "mmm yyyy")</f>
        <v>aug 2024</v>
      </c>
      <c r="C240" s="5">
        <v>45530</v>
      </c>
      <c r="D240" t="s">
        <v>14</v>
      </c>
      <c r="E240" t="s">
        <v>242</v>
      </c>
      <c r="F240">
        <v>1</v>
      </c>
      <c r="G240" s="1">
        <v>0.55000000000000004</v>
      </c>
      <c r="H240" t="s">
        <v>6</v>
      </c>
      <c r="I240" t="s">
        <v>7</v>
      </c>
      <c r="J240" s="1">
        <f>Orders[[#This Row],[Units Sold]]*Orders[[#This Row],[Unit Price]]</f>
        <v>0.55000000000000004</v>
      </c>
    </row>
    <row r="241" spans="1:10">
      <c r="A241">
        <v>10240</v>
      </c>
      <c r="B241" t="str">
        <f>TEXT(Orders[[#This Row],[Date]], "mmm yyyy")</f>
        <v>aug 2024</v>
      </c>
      <c r="C241" s="5">
        <v>45531</v>
      </c>
      <c r="D241" t="s">
        <v>16</v>
      </c>
      <c r="E241" t="s">
        <v>243</v>
      </c>
      <c r="F241">
        <v>2</v>
      </c>
      <c r="G241" s="1">
        <v>29.99</v>
      </c>
      <c r="H241" t="s">
        <v>10</v>
      </c>
      <c r="I241" t="s">
        <v>3</v>
      </c>
      <c r="J241" s="1">
        <f>Orders[[#This Row],[Units Sold]]*Orders[[#This Row],[Unit Price]]</f>
        <v>59.98</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4CAAA-CB67-4C94-B768-4416A2248091}">
  <dimension ref="B2:H25"/>
  <sheetViews>
    <sheetView zoomScale="88" workbookViewId="0">
      <selection activeCell="E18" sqref="E18"/>
    </sheetView>
  </sheetViews>
  <sheetFormatPr defaultRowHeight="13.8"/>
  <cols>
    <col min="1" max="1" width="8.59765625" bestFit="1" customWidth="1"/>
    <col min="2" max="2" width="20.5" bestFit="1" customWidth="1"/>
    <col min="3" max="3" width="21" bestFit="1" customWidth="1"/>
    <col min="4" max="4" width="9.19921875" bestFit="1" customWidth="1"/>
    <col min="5" max="5" width="10.69921875" bestFit="1" customWidth="1"/>
    <col min="6" max="6" width="10.796875" bestFit="1" customWidth="1"/>
    <col min="7" max="7" width="17.5" customWidth="1"/>
    <col min="8" max="8" width="10.69921875" bestFit="1" customWidth="1"/>
    <col min="9" max="43" width="7.19921875" bestFit="1" customWidth="1"/>
    <col min="44" max="90" width="8.19921875" bestFit="1" customWidth="1"/>
    <col min="91" max="161" width="9.19921875" bestFit="1" customWidth="1"/>
    <col min="162" max="173" width="10.796875" bestFit="1" customWidth="1"/>
  </cols>
  <sheetData>
    <row r="2" spans="2:8">
      <c r="B2" s="2" t="s">
        <v>255</v>
      </c>
      <c r="C2" s="4" t="s">
        <v>246</v>
      </c>
    </row>
    <row r="3" spans="2:8">
      <c r="B3" s="2" t="s">
        <v>254</v>
      </c>
      <c r="C3" t="s">
        <v>14</v>
      </c>
      <c r="D3" t="s">
        <v>12</v>
      </c>
      <c r="E3" t="s">
        <v>8</v>
      </c>
      <c r="F3" t="s">
        <v>0</v>
      </c>
      <c r="G3" t="s">
        <v>4</v>
      </c>
      <c r="H3" t="s">
        <v>16</v>
      </c>
    </row>
    <row r="4" spans="2:8">
      <c r="B4" s="3" t="s">
        <v>265</v>
      </c>
      <c r="C4" s="1">
        <v>699.95</v>
      </c>
      <c r="D4" s="1">
        <v>308.86</v>
      </c>
      <c r="E4" s="1">
        <v>1789.84</v>
      </c>
      <c r="F4" s="1">
        <v>7999.8999999999978</v>
      </c>
      <c r="G4" s="1">
        <v>2169.94</v>
      </c>
      <c r="H4" s="1">
        <v>1579.8300000000002</v>
      </c>
    </row>
    <row r="5" spans="2:8">
      <c r="B5" s="3" t="s">
        <v>263</v>
      </c>
      <c r="C5" s="1">
        <v>82.499999999999986</v>
      </c>
      <c r="D5" s="1">
        <v>222.75</v>
      </c>
      <c r="E5" s="1">
        <v>1284.8100000000002</v>
      </c>
      <c r="F5" s="1">
        <v>2899.88</v>
      </c>
      <c r="G5" s="1">
        <v>2869.92</v>
      </c>
      <c r="H5" s="1">
        <v>772.31000000000006</v>
      </c>
    </row>
    <row r="6" spans="2:8">
      <c r="B6" s="3" t="s">
        <v>264</v>
      </c>
      <c r="C6" s="1">
        <v>4.17</v>
      </c>
      <c r="D6" s="1">
        <v>252.83</v>
      </c>
      <c r="E6" s="1">
        <v>1009.76</v>
      </c>
      <c r="F6" s="1">
        <v>4499.8999999999996</v>
      </c>
      <c r="G6" s="1">
        <v>5059.91</v>
      </c>
      <c r="H6" s="1">
        <v>1609.8400000000001</v>
      </c>
    </row>
    <row r="7" spans="2:8">
      <c r="B7" s="3" t="s">
        <v>253</v>
      </c>
      <c r="C7" s="1">
        <v>32.28</v>
      </c>
      <c r="D7" s="1">
        <v>220.84999999999997</v>
      </c>
      <c r="E7" s="1">
        <v>769.80000000000007</v>
      </c>
      <c r="F7" s="1">
        <v>6709.91</v>
      </c>
      <c r="G7" s="1">
        <v>1989.85</v>
      </c>
      <c r="H7" s="1">
        <v>2559.8000000000002</v>
      </c>
    </row>
    <row r="8" spans="2:8">
      <c r="B8" s="3" t="s">
        <v>256</v>
      </c>
      <c r="C8" s="1">
        <v>4.54</v>
      </c>
      <c r="D8" s="1">
        <v>149.87</v>
      </c>
      <c r="E8" s="1">
        <v>344.78000000000003</v>
      </c>
      <c r="F8" s="1">
        <v>3655.45</v>
      </c>
      <c r="G8" s="1">
        <v>1989.8200000000002</v>
      </c>
      <c r="H8" s="1">
        <v>1159.6600000000001</v>
      </c>
    </row>
    <row r="9" spans="2:8">
      <c r="B9" s="3" t="s">
        <v>260</v>
      </c>
      <c r="C9" s="1">
        <v>21.569999999999997</v>
      </c>
      <c r="D9" s="1">
        <v>149.86000000000001</v>
      </c>
      <c r="E9" s="1">
        <v>525.81000000000006</v>
      </c>
      <c r="F9" s="1">
        <v>3599.9300000000003</v>
      </c>
      <c r="G9" s="1">
        <v>1479.89</v>
      </c>
      <c r="H9" s="1">
        <v>1221.3900000000001</v>
      </c>
    </row>
    <row r="10" spans="2:8">
      <c r="B10" s="3" t="s">
        <v>261</v>
      </c>
      <c r="C10" s="1">
        <v>4.6400000000000006</v>
      </c>
      <c r="D10" s="1">
        <v>163.88</v>
      </c>
      <c r="E10" s="1">
        <v>865.80000000000018</v>
      </c>
      <c r="F10" s="1">
        <v>1257.54</v>
      </c>
      <c r="G10" s="1">
        <v>1023.85</v>
      </c>
      <c r="H10" s="1">
        <v>1521.1699999999998</v>
      </c>
    </row>
    <row r="11" spans="2:8">
      <c r="B11" s="3" t="s">
        <v>262</v>
      </c>
      <c r="C11" s="1">
        <v>2.31</v>
      </c>
      <c r="D11" s="1">
        <v>192.87</v>
      </c>
      <c r="E11" s="1">
        <v>502.60999999999996</v>
      </c>
      <c r="F11" s="1">
        <v>228.63000000000002</v>
      </c>
      <c r="G11" s="1">
        <v>1075.95</v>
      </c>
      <c r="H11" s="1">
        <v>1408.71</v>
      </c>
    </row>
    <row r="13" spans="2:8">
      <c r="B13" t="s">
        <v>257</v>
      </c>
    </row>
    <row r="14" spans="2:8">
      <c r="B14" s="1">
        <v>69949.920000000071</v>
      </c>
    </row>
    <row r="16" spans="2:8">
      <c r="B16" s="2" t="s">
        <v>258</v>
      </c>
      <c r="C16" t="s">
        <v>257</v>
      </c>
    </row>
    <row r="17" spans="2:8">
      <c r="B17" s="3" t="s">
        <v>265</v>
      </c>
      <c r="C17" s="1">
        <v>14548.319999999991</v>
      </c>
      <c r="E17" s="11" t="s">
        <v>268</v>
      </c>
      <c r="F17" s="11"/>
      <c r="G17" s="11"/>
      <c r="H17" s="10">
        <f>(C18-C17)/C17</f>
        <v>-0.44102343088411555</v>
      </c>
    </row>
    <row r="18" spans="2:8">
      <c r="B18" s="3" t="s">
        <v>263</v>
      </c>
      <c r="C18" s="1">
        <v>8132.1699999999992</v>
      </c>
    </row>
    <row r="19" spans="2:8">
      <c r="B19" s="3" t="s">
        <v>264</v>
      </c>
      <c r="C19" s="1">
        <v>12436.409999999994</v>
      </c>
    </row>
    <row r="20" spans="2:8">
      <c r="B20" s="3" t="s">
        <v>253</v>
      </c>
      <c r="C20" s="1">
        <v>12282.489999999994</v>
      </c>
    </row>
    <row r="21" spans="2:8">
      <c r="B21" s="3" t="s">
        <v>256</v>
      </c>
      <c r="C21" s="1">
        <v>7304.1199999999972</v>
      </c>
    </row>
    <row r="22" spans="2:8">
      <c r="B22" s="3" t="s">
        <v>260</v>
      </c>
      <c r="C22" s="1">
        <v>6998.4499999999989</v>
      </c>
    </row>
    <row r="23" spans="2:8">
      <c r="B23" s="3" t="s">
        <v>261</v>
      </c>
      <c r="C23" s="1">
        <v>4836.88</v>
      </c>
    </row>
    <row r="24" spans="2:8">
      <c r="B24" s="3" t="s">
        <v>262</v>
      </c>
      <c r="C24" s="1">
        <v>3411.079999999999</v>
      </c>
    </row>
    <row r="25" spans="2:8">
      <c r="B25" s="3" t="s">
        <v>259</v>
      </c>
      <c r="C25" s="1">
        <v>69949.919999999984</v>
      </c>
    </row>
  </sheetData>
  <mergeCells count="1">
    <mergeCell ref="E17:G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F7B3A-5B2A-4117-A154-FC0A40D8D65C}">
  <dimension ref="A1:Z10"/>
  <sheetViews>
    <sheetView showGridLines="0" tabSelected="1" zoomScale="90" workbookViewId="0">
      <selection sqref="A1:T5"/>
    </sheetView>
  </sheetViews>
  <sheetFormatPr defaultRowHeight="13.8"/>
  <cols>
    <col min="2" max="2" width="26.3984375" bestFit="1" customWidth="1"/>
    <col min="3" max="3" width="10.5" customWidth="1"/>
    <col min="4" max="4" width="21.796875" bestFit="1" customWidth="1"/>
  </cols>
  <sheetData>
    <row r="1" spans="1:26" ht="13.8" customHeight="1">
      <c r="A1" s="16" t="s">
        <v>269</v>
      </c>
      <c r="B1" s="16"/>
      <c r="C1" s="16"/>
      <c r="D1" s="16"/>
      <c r="E1" s="16"/>
      <c r="F1" s="16"/>
      <c r="G1" s="16"/>
      <c r="H1" s="16"/>
      <c r="I1" s="16"/>
      <c r="J1" s="16"/>
      <c r="K1" s="16"/>
      <c r="L1" s="16"/>
      <c r="M1" s="16"/>
      <c r="N1" s="16"/>
      <c r="O1" s="16"/>
      <c r="P1" s="16"/>
      <c r="Q1" s="16"/>
      <c r="R1" s="16"/>
      <c r="S1" s="16"/>
      <c r="T1" s="16"/>
      <c r="U1" s="9"/>
      <c r="V1" s="9"/>
      <c r="W1" s="9"/>
      <c r="X1" s="9"/>
      <c r="Y1" s="9"/>
      <c r="Z1" s="9"/>
    </row>
    <row r="2" spans="1:26">
      <c r="A2" s="16"/>
      <c r="B2" s="16"/>
      <c r="C2" s="16"/>
      <c r="D2" s="16"/>
      <c r="E2" s="16"/>
      <c r="F2" s="16"/>
      <c r="G2" s="16"/>
      <c r="H2" s="16"/>
      <c r="I2" s="16"/>
      <c r="J2" s="16"/>
      <c r="K2" s="16"/>
      <c r="L2" s="16"/>
      <c r="M2" s="16"/>
      <c r="N2" s="16"/>
      <c r="O2" s="16"/>
      <c r="P2" s="16"/>
      <c r="Q2" s="16"/>
      <c r="R2" s="16"/>
      <c r="S2" s="16"/>
      <c r="T2" s="16"/>
      <c r="U2" s="9"/>
      <c r="V2" s="9"/>
      <c r="W2" s="9"/>
      <c r="X2" s="9"/>
      <c r="Y2" s="9"/>
      <c r="Z2" s="9"/>
    </row>
    <row r="3" spans="1:26">
      <c r="A3" s="16"/>
      <c r="B3" s="16"/>
      <c r="C3" s="16"/>
      <c r="D3" s="16"/>
      <c r="E3" s="16"/>
      <c r="F3" s="16"/>
      <c r="G3" s="16"/>
      <c r="H3" s="16"/>
      <c r="I3" s="16"/>
      <c r="J3" s="16"/>
      <c r="K3" s="16"/>
      <c r="L3" s="16"/>
      <c r="M3" s="16"/>
      <c r="N3" s="16"/>
      <c r="O3" s="16"/>
      <c r="P3" s="16"/>
      <c r="Q3" s="16"/>
      <c r="R3" s="16"/>
      <c r="S3" s="16"/>
      <c r="T3" s="16"/>
      <c r="U3" s="9"/>
      <c r="V3" s="9"/>
      <c r="W3" s="9"/>
      <c r="X3" s="9"/>
      <c r="Y3" s="9"/>
      <c r="Z3" s="9"/>
    </row>
    <row r="4" spans="1:26">
      <c r="A4" s="16"/>
      <c r="B4" s="16"/>
      <c r="C4" s="16"/>
      <c r="D4" s="16"/>
      <c r="E4" s="16"/>
      <c r="F4" s="16"/>
      <c r="G4" s="16"/>
      <c r="H4" s="16"/>
      <c r="I4" s="16"/>
      <c r="J4" s="16"/>
      <c r="K4" s="16"/>
      <c r="L4" s="16"/>
      <c r="M4" s="16"/>
      <c r="N4" s="16"/>
      <c r="O4" s="16"/>
      <c r="P4" s="16"/>
      <c r="Q4" s="16"/>
      <c r="R4" s="16"/>
      <c r="S4" s="16"/>
      <c r="T4" s="16"/>
      <c r="U4" s="9"/>
      <c r="V4" s="9"/>
      <c r="W4" s="9"/>
      <c r="X4" s="9"/>
      <c r="Y4" s="9"/>
      <c r="Z4" s="9"/>
    </row>
    <row r="5" spans="1:26">
      <c r="A5" s="16"/>
      <c r="B5" s="16"/>
      <c r="C5" s="16"/>
      <c r="D5" s="16"/>
      <c r="E5" s="16"/>
      <c r="F5" s="16"/>
      <c r="G5" s="16"/>
      <c r="H5" s="16"/>
      <c r="I5" s="16"/>
      <c r="J5" s="16"/>
      <c r="K5" s="16"/>
      <c r="L5" s="16"/>
      <c r="M5" s="16"/>
      <c r="N5" s="16"/>
      <c r="O5" s="16"/>
      <c r="P5" s="16"/>
      <c r="Q5" s="16"/>
      <c r="R5" s="16"/>
      <c r="S5" s="16"/>
      <c r="T5" s="16"/>
      <c r="U5" s="9"/>
      <c r="V5" s="9"/>
      <c r="W5" s="9"/>
      <c r="X5" s="9"/>
      <c r="Y5" s="9"/>
      <c r="Z5" s="9"/>
    </row>
    <row r="7" spans="1:26" ht="24.6">
      <c r="B7" s="6" t="s">
        <v>252</v>
      </c>
      <c r="C7" s="7"/>
      <c r="D7" s="8">
        <f>GETPIVOTDATA("Total Revenue",PivotTable!$B$13)</f>
        <v>69949.920000000071</v>
      </c>
    </row>
    <row r="9" spans="1:26" ht="24.6">
      <c r="B9" s="12" t="s">
        <v>266</v>
      </c>
      <c r="C9" s="12"/>
      <c r="D9" s="14">
        <f>PivotTable!H17</f>
        <v>-0.44102343088411555</v>
      </c>
    </row>
    <row r="10" spans="1:26">
      <c r="B10" s="13" t="s">
        <v>267</v>
      </c>
      <c r="C10" s="13"/>
      <c r="D10" s="15"/>
    </row>
  </sheetData>
  <mergeCells count="4">
    <mergeCell ref="B9:C9"/>
    <mergeCell ref="B10:C10"/>
    <mergeCell ref="D9:D10"/>
    <mergeCell ref="A1:T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E A A B Q S w M E F A A C A A g A K K h G W r Z 8 a x G l A A A A 9 w A A A B I A H A B D b 2 5 m a W c v U G F j a 2 F n Z S 5 4 b W w g o h g A K K A U A A A A A A A A A A A A A A A A A A A A A A A A A A A A h Y 8 x D o I w A E W v Q r r T F h g E U s r g K t F o Y l y b U q E R W t M W y 9 0 c P J J X E K O o m + N / / w 3 / 3 6 8 3 U o 5 9 F 1 y E s V K r A k Q Q g 0 A o r m u p m g I M 7 h i m o K R k w / i J N S K Y Z G X z 0 d Y F a J 0 7 5 w h 5 7 6 F P o D Y N i j G O 0 K F a 7 X g r e g Y + s v w v h 1 J Z x x Q X g J L 9 a w y N Y Z R k M E o X G c Q E z Z R U U n 2 N e B r 8 b H 8 g W Q 6 d G 4 y g R o f b N U F z J O h 9 g j 4 A U E s D B B Q A A g A I A C i o 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q E Z a c C f J p I A B A A D c C A A A E w A c A E Z v c m 1 1 b G F z L 1 N l Y 3 R p b 2 4 x L m 0 g o h g A K K A U A A A A A A A A A A A A A A A A A A A A A A A A A A A A v Z X P a 8 I w F M f v h f 4 P I b t U C A V / C + J l d Q c P G 8 4 6 d h A P s X 3 T Y p p I m o p F + r / v t Q X n Z G w X s 1 7 S J i + f 7 / c l v N c M I p M o S c J m b I 9 d x 3 W y H d c Q k y X f C O i Q C R F g X I f g E 6 p c R 4 A z T 6 c I h B / k W o M 0 7 0 r v N 0 r t v d Z 5 9 c J T m N B m J 1 2 X q 0 B J g y F r 1 g A e a L D j c l v B i w N Q J N W h / l J z m X 0 o n Q Z K 5 K m s F j O v U W P n M 6 2 X e e N 0 N m V T b o D N t Y r z y J A A P 7 Z K F 5 e J y g J 7 k 4 n J 0 K + I 6 1 c y 1 w m i l s p w Q R Z w B J k D W 8 A W g W z O i x Q t k m c w O x V T R g y q E w M n U 5 a t i + / w I B D T 2 C O b g k x B J G l i Q H 8 l U Y c 0 E d 5 N o o z 8 c w 6 1 F 3 T X m F p i M o / F x b J H G Y a 8 5 s p A a A p 0 H m T H F i P 3 P + f 7 5 + 2 3 L T A 7 F p h d C 8 y e B W b f A n N g g T m 0 w B z R q w K / r t f 2 H 5 3 p t 3 Z g o 1 9 h 7 j N p B j 2 / k i / v X 6 l 1 V d V t L 8 a 9 N g Q 6 3 / q q B Y G u b Y G e 9 U v o W 1 c Y W F c Y 2 r 6 G 0 c 0 P 2 n U S + X M J j z 8 B U E s B A i 0 A F A A C A A g A K K h G W r Z 8 a x G l A A A A 9 w A A A B I A A A A A A A A A A A A A A A A A A A A A A E N v b m Z p Z y 9 Q Y W N r Y W d l L n h t b F B L A Q I t A B Q A A g A I A C i o R l o P y u m r p A A A A O k A A A A T A A A A A A A A A A A A A A A A A P E A A A B b Q 2 9 u d G V u d F 9 U e X B l c 1 0 u e G 1 s U E s B A i 0 A F A A C A A g A K K h G W n A n y a S A A Q A A 3 A g A A B M A A A A A A A A A A A A A A A A A 4 g E A A E Z v c m 1 1 b G F z L 1 N l Y 3 R p b 2 4 x L m 1 Q S w U G A A A A A A M A A w D C A A A A r 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B U A A A A A A A C + 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l F 1 Z X J 5 S U Q i I F Z h b H V l P S J z O T J h Z j Y 2 M j g t M T M y Z i 0 0 Y z l h L W E 3 N W I t Y z B j Y 2 U w Y m Q 3 M G U 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j Q w I i A v P j x F b n R y e S B U e X B l P S J G a W x s R X J y b 3 J D b 2 R l I i B W Y W x 1 Z T 0 i c 1 V u a 2 5 v d 2 4 i I C 8 + P E V u d H J 5 I F R 5 c G U 9 I k Z p b G x F c n J v c k N v d W 5 0 I i B W Y W x 1 Z T 0 i b D A i I C 8 + P E V u d H J 5 I F R 5 c G U 9 I k Z p b G x M Y X N 0 V X B k Y X R l Z C I g V m F s d W U 9 I m Q y M D I 1 L T A y L T A 2 V D E 4 O j Q 3 O j M 4 L j I 0 N D g 4 M z l a I i A v P j x F b n R y e S B U e X B l P S J G a W x s Q 2 9 s d W 1 u V H l w Z X M i I F Z h b H V l P S J z Q X d r R 0 J n T U R B d 1 l H I i A v P j x F b n R y e S B U e X B l P S J G a W x s Q 2 9 s d W 1 u T m F t Z X M i I F Z h b H V l P S J z W y Z x d W 9 0 O 1 R y Y W 5 z Y W N 0 a W 9 u I E l E L E R h d G U s U H J v Z H V j d C B D Y X R l Z 2 9 y e S x Q c m 9 k d W N 0 I E 5 h b W U s V W 5 p d H M g U 2 9 s Z C x V b m l 0 I F B y a W N l L F R v d G F s I F J l J n F 1 b 3 Q 7 L C Z x d W 9 0 O 1 R y Y W 5 z Y W N 0 a W 9 u I E l E L E R h d G U s U H J v Z H V j d C B D Y X R l Z 2 9 y e S x Q c m 9 k d W N 0 I E 5 h b W U s V W 5 p d H M g U 2 9 s Z C x V b m l 0 I F B y a W N l L F R v d G F s I C 4 x J n F 1 b 3 Q 7 L C Z x d W 9 0 O 1 R y Y W 5 z Y W N 0 a W 9 u I E l E L E R h d G U s U H J v Z H V j d C B D Y X R l Z 2 9 y e S x Q c m 9 k d W N 0 I E 5 h b W U s V W 5 p d H M g U 2 9 s Z C x V b m l 0 I F B y a W N l L F R v d G F s I C 4 y J n F 1 b 3 Q 7 L C Z x d W 9 0 O 1 R y Y W 5 z Y W N 0 a W 9 u I E l E L E R h d G U s U H J v Z H V j d C B D Y X R l Z 2 9 y e S x Q c m 9 k d W N 0 I E 5 h b W U s V W 5 p d H M g U 2 9 s Z C x V b m l 0 I F B y a W N l L F R v d G F s I C 4 z J n F 1 b 3 Q 7 L C Z x d W 9 0 O 1 R y Y W 5 z Y W N 0 a W 9 u I E l E L E R h d G U s U H J v Z H V j d C B D Y X R l Z 2 9 y e S x Q c m 9 k d W N 0 I E 5 h b W U s V W 5 p d H M g U 2 9 s Z C x V b m l 0 I F B y a W N l L F R v d G F s I C 4 0 J n F 1 b 3 Q 7 L C Z x d W 9 0 O 1 R y Y W 5 z Y W N 0 a W 9 u I E l E L E R h d G U s U H J v Z H V j d C B D Y X R l Z 2 9 y e S x Q c m 9 k d W N 0 I E 5 h b W U s V W 5 p d H M g U 2 9 s Z C x V b m l 0 I F B y a W N l L F R v d G F s I C 4 1 J n F 1 b 3 Q 7 L C Z x d W 9 0 O 1 R y Y W 5 z Y W N 0 a W 9 u I E l E L E R h d G U s U H J v Z H V j d C B D Y X R l Z 2 9 y e S x Q c m 9 k d W N 0 I E 5 h b W U s V W 5 p d H M g U 2 9 s Z C x V b m l 0 I F B y a W N l L F R v d G F s I C 4 2 J n F 1 b 3 Q 7 L C Z x d W 9 0 O 1 R y Y W 5 z Y W N 0 a W 9 u I E l E L E R h d G U s U H J v Z H V j d C B D Y X R l Z 2 9 y e S x Q c m 9 k d W N 0 I E 5 h b W U s V W 5 p d H M g U 2 9 s Z C x V b m l 0 I F B y a W N l L F R v d G F s I C 4 3 J n F 1 b 3 Q 7 L C Z x d W 9 0 O 1 R y Y W 5 z Y W N 0 a W 9 u I E l E L E R h d G U s U H J v Z H V j d C B D Y X R l Z 2 9 y e S x Q c m 9 k d W N 0 I E 5 h b W U s V W 5 p d H M g U 2 9 s Z C x V b m l 0 I F B y a W N l L F R v d G F s I C 4 4 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y L 0 F 1 d G 9 S Z W 1 v d m V k Q 2 9 s d W 1 u c z E u e 1 R y Y W 5 z Y W N 0 a W 9 u I E l E L E R h d G U s U H J v Z H V j d C B D Y X R l Z 2 9 y e S x Q c m 9 k d W N 0 I E 5 h b W U s V W 5 p d H M g U 2 9 s Z C x V b m l 0 I F B y a W N l L F R v d G F s I F J l L D B 9 J n F 1 b 3 Q 7 L C Z x d W 9 0 O 1 N l Y 3 R p b 2 4 x L 1 R h Y m x l M i 9 B d X R v U m V t b 3 Z l Z E N v b H V t b n M x L n t U c m F u c 2 F j d G l v b i B J R C x E Y X R l L F B y b 2 R 1 Y 3 Q g Q 2 F 0 Z W d v c n k s U H J v Z H V j d C B O Y W 1 l L F V u a X R z I F N v b G Q s V W 5 p d C B Q c m l j Z S x U b 3 R h b C A u M S w x f S Z x d W 9 0 O y w m c X V v d D t T Z W N 0 a W 9 u M S 9 U Y W J s Z T I v Q X V 0 b 1 J l b W 9 2 Z W R D b 2 x 1 b W 5 z M S 5 7 V H J h b n N h Y 3 R p b 2 4 g S U Q s R G F 0 Z S x Q c m 9 k d W N 0 I E N h d G V n b 3 J 5 L F B y b 2 R 1 Y 3 Q g T m F t Z S x V b m l 0 c y B T b 2 x k L F V u a X Q g U H J p Y 2 U s V G 9 0 Y W w g L j I s M n 0 m c X V v d D s s J n F 1 b 3 Q 7 U 2 V j d G l v b j E v V G F i b G U y L 0 F 1 d G 9 S Z W 1 v d m V k Q 2 9 s d W 1 u c z E u e 1 R y Y W 5 z Y W N 0 a W 9 u I E l E L E R h d G U s U H J v Z H V j d C B D Y X R l Z 2 9 y e S x Q c m 9 k d W N 0 I E 5 h b W U s V W 5 p d H M g U 2 9 s Z C x V b m l 0 I F B y a W N l L F R v d G F s I C 4 z L D N 9 J n F 1 b 3 Q 7 L C Z x d W 9 0 O 1 N l Y 3 R p b 2 4 x L 1 R h Y m x l M i 9 B d X R v U m V t b 3 Z l Z E N v b H V t b n M x L n t U c m F u c 2 F j d G l v b i B J R C x E Y X R l L F B y b 2 R 1 Y 3 Q g Q 2 F 0 Z W d v c n k s U H J v Z H V j d C B O Y W 1 l L F V u a X R z I F N v b G Q s V W 5 p d C B Q c m l j Z S x U b 3 R h b C A u N C w 0 f S Z x d W 9 0 O y w m c X V v d D t T Z W N 0 a W 9 u M S 9 U Y W J s Z T I v Q X V 0 b 1 J l b W 9 2 Z W R D b 2 x 1 b W 5 z M S 5 7 V H J h b n N h Y 3 R p b 2 4 g S U Q s R G F 0 Z S x Q c m 9 k d W N 0 I E N h d G V n b 3 J 5 L F B y b 2 R 1 Y 3 Q g T m F t Z S x V b m l 0 c y B T b 2 x k L F V u a X Q g U H J p Y 2 U s V G 9 0 Y W w g L j U s N X 0 m c X V v d D s s J n F 1 b 3 Q 7 U 2 V j d G l v b j E v V G F i b G U y L 0 F 1 d G 9 S Z W 1 v d m V k Q 2 9 s d W 1 u c z E u e 1 R y Y W 5 z Y W N 0 a W 9 u I E l E L E R h d G U s U H J v Z H V j d C B D Y X R l Z 2 9 y e S x Q c m 9 k d W N 0 I E 5 h b W U s V W 5 p d H M g U 2 9 s Z C x V b m l 0 I F B y a W N l L F R v d G F s I C 4 2 L D Z 9 J n F 1 b 3 Q 7 L C Z x d W 9 0 O 1 N l Y 3 R p b 2 4 x L 1 R h Y m x l M i 9 B d X R v U m V t b 3 Z l Z E N v b H V t b n M x L n t U c m F u c 2 F j d G l v b i B J R C x E Y X R l L F B y b 2 R 1 Y 3 Q g Q 2 F 0 Z W d v c n k s U H J v Z H V j d C B O Y W 1 l L F V u a X R z I F N v b G Q s V W 5 p d C B Q c m l j Z S x U b 3 R h b C A u N y w 3 f S Z x d W 9 0 O y w m c X V v d D t T Z W N 0 a W 9 u M S 9 U Y W J s Z T I v Q X V 0 b 1 J l b W 9 2 Z W R D b 2 x 1 b W 5 z M S 5 7 V H J h b n N h Y 3 R p b 2 4 g S U Q s R G F 0 Z S x Q c m 9 k d W N 0 I E N h d G V n b 3 J 5 L F B y b 2 R 1 Y 3 Q g T m F t Z S x V b m l 0 c y B T b 2 x k L F V u a X Q g U H J p Y 2 U s V G 9 0 Y W w g L j g s O H 0 m c X V v d D t d L C Z x d W 9 0 O 0 N v b H V t b k N v d W 5 0 J n F 1 b 3 Q 7 O j k s J n F 1 b 3 Q 7 S 2 V 5 Q 2 9 s d W 1 u T m F t Z X M m c X V v d D s 6 W 1 0 s J n F 1 b 3 Q 7 Q 2 9 s d W 1 u S W R l b n R p d G l l c y Z x d W 9 0 O z p b J n F 1 b 3 Q 7 U 2 V j d G l v b j E v V G F i b G U y L 0 F 1 d G 9 S Z W 1 v d m V k Q 2 9 s d W 1 u c z E u e 1 R y Y W 5 z Y W N 0 a W 9 u I E l E L E R h d G U s U H J v Z H V j d C B D Y X R l Z 2 9 y e S x Q c m 9 k d W N 0 I E 5 h b W U s V W 5 p d H M g U 2 9 s Z C x V b m l 0 I F B y a W N l L F R v d G F s I F J l L D B 9 J n F 1 b 3 Q 7 L C Z x d W 9 0 O 1 N l Y 3 R p b 2 4 x L 1 R h Y m x l M i 9 B d X R v U m V t b 3 Z l Z E N v b H V t b n M x L n t U c m F u c 2 F j d G l v b i B J R C x E Y X R l L F B y b 2 R 1 Y 3 Q g Q 2 F 0 Z W d v c n k s U H J v Z H V j d C B O Y W 1 l L F V u a X R z I F N v b G Q s V W 5 p d C B Q c m l j Z S x U b 3 R h b C A u M S w x f S Z x d W 9 0 O y w m c X V v d D t T Z W N 0 a W 9 u M S 9 U Y W J s Z T I v Q X V 0 b 1 J l b W 9 2 Z W R D b 2 x 1 b W 5 z M S 5 7 V H J h b n N h Y 3 R p b 2 4 g S U Q s R G F 0 Z S x Q c m 9 k d W N 0 I E N h d G V n b 3 J 5 L F B y b 2 R 1 Y 3 Q g T m F t Z S x V b m l 0 c y B T b 2 x k L F V u a X Q g U H J p Y 2 U s V G 9 0 Y W w g L j I s M n 0 m c X V v d D s s J n F 1 b 3 Q 7 U 2 V j d G l v b j E v V G F i b G U y L 0 F 1 d G 9 S Z W 1 v d m V k Q 2 9 s d W 1 u c z E u e 1 R y Y W 5 z Y W N 0 a W 9 u I E l E L E R h d G U s U H J v Z H V j d C B D Y X R l Z 2 9 y e S x Q c m 9 k d W N 0 I E 5 h b W U s V W 5 p d H M g U 2 9 s Z C x V b m l 0 I F B y a W N l L F R v d G F s I C 4 z L D N 9 J n F 1 b 3 Q 7 L C Z x d W 9 0 O 1 N l Y 3 R p b 2 4 x L 1 R h Y m x l M i 9 B d X R v U m V t b 3 Z l Z E N v b H V t b n M x L n t U c m F u c 2 F j d G l v b i B J R C x E Y X R l L F B y b 2 R 1 Y 3 Q g Q 2 F 0 Z W d v c n k s U H J v Z H V j d C B O Y W 1 l L F V u a X R z I F N v b G Q s V W 5 p d C B Q c m l j Z S x U b 3 R h b C A u N C w 0 f S Z x d W 9 0 O y w m c X V v d D t T Z W N 0 a W 9 u M S 9 U Y W J s Z T I v Q X V 0 b 1 J l b W 9 2 Z W R D b 2 x 1 b W 5 z M S 5 7 V H J h b n N h Y 3 R p b 2 4 g S U Q s R G F 0 Z S x Q c m 9 k d W N 0 I E N h d G V n b 3 J 5 L F B y b 2 R 1 Y 3 Q g T m F t Z S x V b m l 0 c y B T b 2 x k L F V u a X Q g U H J p Y 2 U s V G 9 0 Y W w g L j U s N X 0 m c X V v d D s s J n F 1 b 3 Q 7 U 2 V j d G l v b j E v V G F i b G U y L 0 F 1 d G 9 S Z W 1 v d m V k Q 2 9 s d W 1 u c z E u e 1 R y Y W 5 z Y W N 0 a W 9 u I E l E L E R h d G U s U H J v Z H V j d C B D Y X R l Z 2 9 y e S x Q c m 9 k d W N 0 I E 5 h b W U s V W 5 p d H M g U 2 9 s Z C x V b m l 0 I F B y a W N l L F R v d G F s I C 4 2 L D Z 9 J n F 1 b 3 Q 7 L C Z x d W 9 0 O 1 N l Y 3 R p b 2 4 x L 1 R h Y m x l M i 9 B d X R v U m V t b 3 Z l Z E N v b H V t b n M x L n t U c m F u c 2 F j d G l v b i B J R C x E Y X R l L F B y b 2 R 1 Y 3 Q g Q 2 F 0 Z W d v c n k s U H J v Z H V j d C B O Y W 1 l L F V u a X R z I F N v b G Q s V W 5 p d C B Q c m l j Z S x U b 3 R h b C A u N y w 3 f S Z x d W 9 0 O y w m c X V v d D t T Z W N 0 a W 9 u M S 9 U Y W J s Z T I v Q X V 0 b 1 J l b W 9 2 Z W R D b 2 x 1 b W 5 z M S 5 7 V H J h b n N h Y 3 R p b 2 4 g S U Q s R G F 0 Z S x Q c m 9 k d W N 0 I E N h d G V n b 3 J 5 L F B y b 2 R 1 Y 3 Q g T m F t Z S x V b m l 0 c y B T b 2 x k L F V u a X Q g U H J p Y 2 U s V G 9 0 Y W w g L j g s O H 0 m c X V v d D t d L C Z x d W 9 0 O 1 J l b G F 0 a W 9 u c 2 h p c E l u Z m 8 m c X V v d D s 6 W 1 1 9 I i A v P j x F b n R y e S B U e X B l P S J G a W x s V G F y Z 2 V 0 T m F t Z U N 1 c 3 R v b W l 6 Z W Q i I F Z h b H V l P S J s M 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L 0 l 0 Z W 1 z P j w v T G 9 j Y W x Q Y W N r Y W d l T W V 0 Y W R h d G F G a W x l P h Y A A A B Q S w U G A A A A A A A A A A A A A A A A A A A A A A A A J g E A A A E A A A D Q j J 3 f A R X R E Y x 6 A M B P w p f r A Q A A A K s J D 6 X / s Z R H m o j 1 3 t Q t 2 G 8 A A A A A A g A A A A A A E G Y A A A A B A A A g A A A A W H p s p 3 C O q c G I d K s E Y e A P a m I e l V x G H C x j Y x A 9 T Z 6 Y m T I A A A A A D o A A A A A C A A A g A A A A p L b j 6 W W n b Y e G M 0 o t B G 8 g h 7 h T z z C i N l O C P 0 b 0 Q b 3 E E P 5 Q A A A A 5 d V r n Z L q e A R W 7 O H O p f R 1 / t 2 I 2 B M q U O J Y W M Z t c r 4 S J X g j c C x o 3 l o P o a o e d + 7 y t Q 7 T H d O j L o a M 9 R C K g F j p M f c 5 L t v 3 m a Y N V g l + h a Y f 4 V q 0 r / 1 A A A A A 1 w h Y v v i C F X + t V N Q 5 W M D N J B g b U d z N o R l P a 2 I t y a h t t 8 6 Q E F L h F 9 z 9 L G T h W p F e A t 7 k H y X 6 E 2 M g P T d d q O Z 3 P S y n N g = = < / D a t a M a s h u p > 
</file>

<file path=customXml/itemProps1.xml><?xml version="1.0" encoding="utf-8"?>
<ds:datastoreItem xmlns:ds="http://schemas.openxmlformats.org/officeDocument/2006/customXml" ds:itemID="{FC6C091D-0DB2-4EC5-83BA-C690E1C216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Madalina</dc:creator>
  <cp:lastModifiedBy>VEGA 93</cp:lastModifiedBy>
  <dcterms:created xsi:type="dcterms:W3CDTF">2025-02-06T19:34:10Z</dcterms:created>
  <dcterms:modified xsi:type="dcterms:W3CDTF">2025-04-10T13:13:51Z</dcterms:modified>
</cp:coreProperties>
</file>