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3" autoFilterDateGrouping="1"/>
  </bookViews>
  <sheets>
    <sheet xmlns:r="http://schemas.openxmlformats.org/officeDocument/2006/relationships" name="Subjects" sheetId="1" state="visible" r:id="rId1"/>
    <sheet xmlns:r="http://schemas.openxmlformats.org/officeDocument/2006/relationships" name="Common" sheetId="2" state="visible" r:id="rId2"/>
    <sheet xmlns:r="http://schemas.openxmlformats.org/officeDocument/2006/relationships" name="Students" sheetId="3" state="visible" r:id="rId3"/>
    <sheet xmlns:r="http://schemas.openxmlformats.org/officeDocument/2006/relationships" name="Conversions" sheetId="4" state="visible" r:id="rId4"/>
    <sheet xmlns:r="http://schemas.openxmlformats.org/officeDocument/2006/relationships" name="marks_sheet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2060"/>
      <sz val="18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4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1" fillId="0" borderId="1" pivotButton="0" quotePrefix="0" xfId="0"/>
    <xf numFmtId="0" fontId="1" fillId="5" borderId="0" pivotButton="0" quotePrefix="0" xfId="0"/>
    <xf numFmtId="14" fontId="1" fillId="4" borderId="0" pivotButton="0" quotePrefix="0" xfId="0"/>
    <xf numFmtId="0" fontId="0" fillId="3" borderId="0" pivotButton="0" quotePrefix="0" xfId="0"/>
    <xf numFmtId="0" fontId="1" fillId="3" borderId="0" pivotButton="0" quotePrefix="0" xfId="0"/>
    <xf numFmtId="0" fontId="1" fillId="8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0" pivotButton="0" quotePrefix="0" xfId="0"/>
    <xf numFmtId="0" fontId="3" fillId="0" borderId="0" pivotButton="0" quotePrefix="0" xfId="0"/>
    <xf numFmtId="0" fontId="0" fillId="5" borderId="0" pivotButton="0" quotePrefix="0" xfId="0"/>
    <xf numFmtId="0" fontId="4" fillId="5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5" borderId="1" pivotButton="0" quotePrefix="0" xfId="0"/>
    <xf numFmtId="0" fontId="1" fillId="10" borderId="1" pivotButton="0" quotePrefix="0" xfId="0"/>
    <xf numFmtId="0" fontId="1" fillId="0" borderId="0" pivotButton="0" quotePrefix="0" xfId="0"/>
    <xf numFmtId="0" fontId="1" fillId="10" borderId="0" pivotButton="0" quotePrefix="0" xfId="0"/>
    <xf numFmtId="164" fontId="1" fillId="0" borderId="1" pivotButton="0" quotePrefix="0" xfId="0"/>
    <xf numFmtId="0" fontId="5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/>
    </xf>
    <xf numFmtId="2" fontId="1" fillId="0" borderId="1" pivotButton="0" quotePrefix="0" xfId="0"/>
    <xf numFmtId="0" fontId="1" fillId="7" borderId="1" applyAlignment="1" pivotButton="0" quotePrefix="0" xfId="0">
      <alignment horizontal="center"/>
    </xf>
    <xf numFmtId="0" fontId="0" fillId="9" borderId="1" applyAlignment="1" pivotButton="0" quotePrefix="0" xfId="0">
      <alignment wrapText="1"/>
    </xf>
    <xf numFmtId="0" fontId="7" fillId="3" borderId="0" pivotButton="0" quotePrefix="0" xfId="0"/>
    <xf numFmtId="0" fontId="1" fillId="13" borderId="0" pivotButton="0" quotePrefix="0" xfId="0"/>
    <xf numFmtId="0" fontId="1" fillId="12" borderId="0" pivotButton="0" quotePrefix="0" xfId="0"/>
    <xf numFmtId="0" fontId="0" fillId="0" borderId="0" applyAlignment="1" pivotButton="0" quotePrefix="0" xfId="0">
      <alignment wrapText="1"/>
    </xf>
    <xf numFmtId="0" fontId="1" fillId="4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wrapText="1"/>
    </xf>
    <xf numFmtId="0" fontId="1" fillId="14" borderId="0" pivotButton="0" quotePrefix="0" xfId="0"/>
    <xf numFmtId="0" fontId="1" fillId="0" borderId="1" applyAlignment="1" pivotButton="0" quotePrefix="0" xfId="0">
      <alignment horizontal="center"/>
    </xf>
    <xf numFmtId="0" fontId="1" fillId="3" borderId="0" applyAlignment="1" pivotButton="0" quotePrefix="0" xfId="0">
      <alignment vertical="center"/>
    </xf>
    <xf numFmtId="0" fontId="5" fillId="6" borderId="1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18" fontId="1" fillId="5" borderId="0" pivotButton="0" quotePrefix="0" xfId="0"/>
    <xf numFmtId="165" fontId="1" fillId="0" borderId="1" pivotButton="0" quotePrefix="0" xfId="0"/>
    <xf numFmtId="165" fontId="7" fillId="5" borderId="0" pivotButton="0" quotePrefix="0" xfId="0"/>
    <xf numFmtId="0" fontId="2" fillId="0" borderId="0" pivotButton="0" quotePrefix="0" xfId="0"/>
    <xf numFmtId="0" fontId="4" fillId="11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 wrapText="1"/>
    </xf>
    <xf numFmtId="164" fontId="1" fillId="12" borderId="1" pivotButton="0" quotePrefix="0" xfId="0"/>
    <xf numFmtId="0" fontId="8" fillId="15" borderId="1" applyAlignment="1" pivotButton="0" quotePrefix="0" xfId="0">
      <alignment horizontal="left"/>
    </xf>
    <xf numFmtId="0" fontId="1" fillId="7" borderId="1" pivotButton="0" quotePrefix="0" xfId="0"/>
    <xf numFmtId="0" fontId="1" fillId="8" borderId="1" pivotButton="0" quotePrefix="0" xfId="0"/>
    <xf numFmtId="0" fontId="1" fillId="15" borderId="1" pivotButton="0" quotePrefix="0" xfId="0"/>
    <xf numFmtId="0" fontId="1" fillId="16" borderId="1" pivotButton="0" quotePrefix="0" xfId="0"/>
    <xf numFmtId="165" fontId="1" fillId="12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35"/>
  <sheetViews>
    <sheetView topLeftCell="A7" workbookViewId="0">
      <selection activeCell="C30" sqref="C30"/>
    </sheetView>
  </sheetViews>
  <sheetFormatPr baseColWidth="8" defaultRowHeight="14.5"/>
  <cols>
    <col width="13.26953125" customWidth="1" style="54" min="2" max="2"/>
    <col width="21.26953125" customWidth="1" style="54" min="3" max="3"/>
    <col width="20.1796875" customWidth="1" style="54" min="4" max="4"/>
    <col width="11.1796875" customWidth="1" style="54" min="5" max="5"/>
    <col width="12.81640625" customWidth="1" style="54" min="6" max="6"/>
    <col width="13.26953125" customWidth="1" style="54" min="7" max="7"/>
    <col width="12.453125" customWidth="1" style="54" min="10" max="10"/>
    <col width="11.1796875" customWidth="1" style="54" min="11" max="11"/>
  </cols>
  <sheetData>
    <row r="2" ht="23.25" customHeight="1" s="54">
      <c r="C2" s="56" t="inlineStr">
        <is>
          <t>Final Exam - Set A</t>
        </is>
      </c>
    </row>
    <row r="5" ht="29.25" customHeight="1" s="54">
      <c r="D5" s="31" t="inlineStr">
        <is>
          <t>Student ID</t>
        </is>
      </c>
      <c r="E5" s="32" t="inlineStr">
        <is>
          <t>Student Name</t>
        </is>
      </c>
      <c r="F5" s="32" t="inlineStr">
        <is>
          <t>Marks Obtained</t>
        </is>
      </c>
      <c r="G5" s="31" t="inlineStr">
        <is>
          <t>Grade</t>
        </is>
      </c>
      <c r="M5" s="28" t="n"/>
    </row>
    <row r="6">
      <c r="D6" s="34" t="n">
        <v>1001</v>
      </c>
      <c r="E6" s="1" t="inlineStr">
        <is>
          <t>Safa</t>
        </is>
      </c>
      <c r="F6" s="34" t="n">
        <v>90</v>
      </c>
      <c r="G6" s="34" t="inlineStr">
        <is>
          <t>A</t>
        </is>
      </c>
    </row>
    <row r="7">
      <c r="D7" s="34" t="n">
        <v>1211</v>
      </c>
      <c r="E7" s="1" t="inlineStr">
        <is>
          <t>Salim</t>
        </is>
      </c>
      <c r="F7" s="34" t="n">
        <v>79</v>
      </c>
      <c r="G7" s="34" t="inlineStr">
        <is>
          <t>C</t>
        </is>
      </c>
    </row>
    <row r="8">
      <c r="D8" s="34" t="n">
        <v>1225</v>
      </c>
      <c r="E8" s="1" t="inlineStr">
        <is>
          <t>Khalid</t>
        </is>
      </c>
      <c r="F8" s="34" t="n">
        <v>82</v>
      </c>
      <c r="G8" s="34" t="inlineStr">
        <is>
          <t>B</t>
        </is>
      </c>
    </row>
    <row r="9">
      <c r="D9" s="34" t="n">
        <v>1227</v>
      </c>
      <c r="E9" s="1" t="inlineStr">
        <is>
          <t>Abdullah</t>
        </is>
      </c>
      <c r="F9" s="34" t="n">
        <v>68</v>
      </c>
      <c r="G9" s="34" t="inlineStr">
        <is>
          <t>D</t>
        </is>
      </c>
    </row>
    <row r="10">
      <c r="D10" s="34" t="n">
        <v>1280</v>
      </c>
      <c r="E10" s="1" t="inlineStr">
        <is>
          <t>Maryam</t>
        </is>
      </c>
      <c r="F10" s="34" t="n">
        <v>100</v>
      </c>
      <c r="G10" s="34" t="inlineStr">
        <is>
          <t>A</t>
        </is>
      </c>
      <c r="K10" s="33" t="n"/>
    </row>
    <row r="11">
      <c r="D11" s="34" t="n">
        <v>1294</v>
      </c>
      <c r="E11" s="1" t="inlineStr">
        <is>
          <t>Mazin</t>
        </is>
      </c>
      <c r="F11" s="34" t="n">
        <v>77</v>
      </c>
      <c r="G11" s="34" t="inlineStr">
        <is>
          <t>C</t>
        </is>
      </c>
    </row>
    <row r="13" ht="24" customHeight="1" s="54"/>
    <row r="14" ht="26.25" customHeight="1" s="54">
      <c r="B14" s="55" t="inlineStr">
        <is>
          <t>The Name of the Student who got maximum mark</t>
        </is>
      </c>
      <c r="E14" s="35">
        <f>MAX(F6:F11)</f>
        <v/>
      </c>
    </row>
    <row r="15">
      <c r="H15" s="57" t="inlineStr">
        <is>
          <t>Today's Date</t>
        </is>
      </c>
      <c r="J15" s="3">
        <f>DATE(2019,12,18)</f>
        <v/>
      </c>
    </row>
    <row r="17">
      <c r="H17" s="53" t="inlineStr">
        <is>
          <t>The Time Format</t>
        </is>
      </c>
      <c r="J17" s="39" t="n">
        <v>0.4381944444444444</v>
      </c>
    </row>
    <row r="18">
      <c r="B18" s="36" t="inlineStr">
        <is>
          <t>Subject Code</t>
        </is>
      </c>
      <c r="C18" s="36" t="inlineStr">
        <is>
          <t>Subject Name</t>
        </is>
      </c>
      <c r="D18" s="36" t="inlineStr">
        <is>
          <t>Level</t>
        </is>
      </c>
      <c r="E18" s="36" t="inlineStr">
        <is>
          <t>Pass Mark</t>
        </is>
      </c>
    </row>
    <row r="19">
      <c r="B19" s="1" t="n">
        <v>101</v>
      </c>
      <c r="C19" s="1" t="inlineStr">
        <is>
          <t>Fundamentals of IT</t>
        </is>
      </c>
      <c r="D19" s="1" t="inlineStr">
        <is>
          <t>Diploma Year 1</t>
        </is>
      </c>
      <c r="E19" s="34" t="n">
        <v>60</v>
      </c>
      <c r="G19" s="57" t="inlineStr">
        <is>
          <t>The week day of the Date</t>
        </is>
      </c>
      <c r="J19" s="5">
        <f>WEEKDAY(J15,1)</f>
        <v/>
      </c>
    </row>
    <row r="20">
      <c r="B20" s="1" t="n">
        <v>104</v>
      </c>
      <c r="C20" s="1" t="inlineStr">
        <is>
          <t>Fundamentals of MM</t>
        </is>
      </c>
      <c r="D20" s="1" t="inlineStr">
        <is>
          <t>Diploma Year 1</t>
        </is>
      </c>
      <c r="E20" s="34" t="n">
        <v>60</v>
      </c>
    </row>
    <row r="21">
      <c r="B21" s="1" t="n">
        <v>1100</v>
      </c>
      <c r="C21" s="1" t="inlineStr">
        <is>
          <t>Advanced IT Skills</t>
        </is>
      </c>
      <c r="D21" s="1" t="inlineStr">
        <is>
          <t>Diploma Year 1</t>
        </is>
      </c>
      <c r="E21" s="34" t="n">
        <v>55</v>
      </c>
      <c r="G21" s="53" t="inlineStr">
        <is>
          <t>The Hour of the Time</t>
        </is>
      </c>
      <c r="J21" s="16">
        <f>HOUR(J17)</f>
        <v/>
      </c>
    </row>
    <row r="22">
      <c r="B22" s="1" t="n">
        <v>1203</v>
      </c>
      <c r="C22" s="1" t="inlineStr">
        <is>
          <t>Introduction to WT</t>
        </is>
      </c>
      <c r="D22" s="1" t="inlineStr">
        <is>
          <t>Diploma Year 2</t>
        </is>
      </c>
      <c r="E22" s="34" t="n">
        <v>67</v>
      </c>
    </row>
    <row r="23">
      <c r="B23" s="1" t="n">
        <v>2200</v>
      </c>
      <c r="C23" s="1" t="inlineStr">
        <is>
          <t>Discrete Strucures</t>
        </is>
      </c>
      <c r="D23" s="1" t="inlineStr">
        <is>
          <t>Advanced Diploma</t>
        </is>
      </c>
      <c r="E23" s="34" t="n">
        <v>55</v>
      </c>
    </row>
    <row r="24">
      <c r="B24" s="1" t="n">
        <v>2203</v>
      </c>
      <c r="C24" s="1" t="inlineStr">
        <is>
          <t>E-Commerce for IT</t>
        </is>
      </c>
      <c r="D24" s="1" t="inlineStr">
        <is>
          <t>Diploma Year 2</t>
        </is>
      </c>
      <c r="E24" s="34" t="n">
        <v>67</v>
      </c>
    </row>
    <row r="27">
      <c r="B27" s="38" t="inlineStr">
        <is>
          <t>Subject Code</t>
        </is>
      </c>
      <c r="C27" s="27" t="n">
        <v>2203</v>
      </c>
    </row>
    <row r="29">
      <c r="B29" s="37" t="inlineStr">
        <is>
          <t>Subject Name</t>
        </is>
      </c>
      <c r="C29" s="5">
        <f>VLOOKUP(C27,B19:E24,2)</f>
        <v/>
      </c>
    </row>
    <row r="33">
      <c r="F33" s="38" t="n"/>
    </row>
    <row r="35">
      <c r="F35" s="37" t="n"/>
    </row>
  </sheetData>
  <mergeCells count="6">
    <mergeCell ref="G21:I21"/>
    <mergeCell ref="B14:D14"/>
    <mergeCell ref="C2:I2"/>
    <mergeCell ref="G19:I19"/>
    <mergeCell ref="H17:I17"/>
    <mergeCell ref="H15:I15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E12" sqref="E12"/>
    </sheetView>
  </sheetViews>
  <sheetFormatPr baseColWidth="8" defaultRowHeight="14.5"/>
  <cols>
    <col width="16.453125" customWidth="1" style="54" min="4" max="4"/>
    <col width="16.81640625" customWidth="1" style="54" min="5" max="5"/>
    <col width="11.1796875" customWidth="1" style="54" min="6" max="6"/>
  </cols>
  <sheetData>
    <row r="2" ht="23.25" customHeight="1" s="54">
      <c r="A2" s="56" t="inlineStr">
        <is>
          <t>Final Exam - Set A</t>
        </is>
      </c>
    </row>
    <row r="4">
      <c r="A4" s="13" t="inlineStr">
        <is>
          <t>Random number between  30 and 50</t>
        </is>
      </c>
      <c r="C4" s="10" t="n"/>
      <c r="E4" s="6">
        <f>RANDBETWEEN(30,50)</f>
        <v/>
      </c>
      <c r="F4" s="16" t="n"/>
    </row>
    <row r="6">
      <c r="A6" s="58" t="inlineStr">
        <is>
          <t>Round up the Number to two decimal places</t>
        </is>
      </c>
      <c r="E6" s="9">
        <f>ROUNDUP(G6,2)</f>
        <v/>
      </c>
      <c r="G6" t="n">
        <v>75.44539</v>
      </c>
    </row>
    <row r="7">
      <c r="F7" s="16" t="n"/>
    </row>
    <row r="8">
      <c r="A8" s="58" t="inlineStr">
        <is>
          <t>Round the Number to its multiple of 7</t>
        </is>
      </c>
      <c r="E8" s="6">
        <f>ROUND(G8,7)</f>
        <v/>
      </c>
      <c r="G8" s="16" t="n">
        <v>275</v>
      </c>
    </row>
    <row r="10">
      <c r="A10" s="13" t="inlineStr">
        <is>
          <t>The Quotient when the number divided by 5</t>
        </is>
      </c>
      <c r="E10" s="11">
        <f>QUOTIENT(G10,5)</f>
        <v/>
      </c>
      <c r="G10" t="n">
        <v>184</v>
      </c>
    </row>
    <row r="12" ht="45" customHeight="1" s="54">
      <c r="A12" s="59" t="inlineStr">
        <is>
          <t>Sum of total surface area and volume of a cone</t>
        </is>
      </c>
      <c r="E12" s="5" t="n"/>
      <c r="I12" s="7" t="inlineStr">
        <is>
          <t>Number</t>
        </is>
      </c>
      <c r="J12" s="8" t="inlineStr">
        <is>
          <t>Sign of the number</t>
        </is>
      </c>
    </row>
    <row r="13">
      <c r="I13" s="1" t="n">
        <v>25</v>
      </c>
      <c r="J13" s="47">
        <f>SIGN(I13)</f>
        <v/>
      </c>
    </row>
    <row r="14">
      <c r="A14" s="60" t="inlineStr">
        <is>
          <t xml:space="preserve">The factorial of the number </t>
        </is>
      </c>
      <c r="E14" s="11">
        <f>FACT(7)/3*FACT(7+3)</f>
        <v/>
      </c>
      <c r="G14" s="16" t="n"/>
      <c r="I14" s="1" t="n">
        <v>-12</v>
      </c>
      <c r="J14" s="47">
        <f>SIGN(I14)</f>
        <v/>
      </c>
    </row>
    <row r="15">
      <c r="I15" s="1" t="n">
        <v>28</v>
      </c>
      <c r="J15" s="47">
        <f>SIGN(I15)</f>
        <v/>
      </c>
    </row>
    <row r="16">
      <c r="A16" s="59" t="inlineStr">
        <is>
          <t>The solution of the the equation</t>
        </is>
      </c>
      <c r="E16" s="4" t="n"/>
      <c r="I16" s="1" t="n">
        <v>-5</v>
      </c>
      <c r="J16" s="47">
        <f>SIGN(I16)</f>
        <v/>
      </c>
    </row>
  </sheetData>
  <mergeCells count="6">
    <mergeCell ref="A2:L2"/>
    <mergeCell ref="A6:D6"/>
    <mergeCell ref="A12:D12"/>
    <mergeCell ref="A14:D14"/>
    <mergeCell ref="A16:D16"/>
    <mergeCell ref="A8:D8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26"/>
  <sheetViews>
    <sheetView topLeftCell="A4" workbookViewId="0">
      <selection activeCell="G27" sqref="G27"/>
    </sheetView>
  </sheetViews>
  <sheetFormatPr baseColWidth="8" defaultRowHeight="14.5"/>
  <cols>
    <col width="10.453125" customWidth="1" style="54" min="2" max="2"/>
    <col width="7.7265625" customWidth="1" style="54" min="3" max="3"/>
    <col width="10.1796875" customWidth="1" style="54" min="4" max="4"/>
    <col width="10" customWidth="1" style="54" min="5" max="5"/>
    <col width="11" customWidth="1" style="54" min="6" max="7"/>
    <col width="8.54296875" customWidth="1" style="54" min="8" max="9"/>
    <col width="7.81640625" customWidth="1" style="54" min="10" max="10"/>
    <col width="8" customWidth="1" style="54" min="11" max="11"/>
    <col width="11.7265625" customWidth="1" style="54" min="12" max="12"/>
    <col width="7.1796875" customWidth="1" style="54" min="13" max="13"/>
    <col width="11.1796875" customWidth="1" style="54" min="14" max="14"/>
  </cols>
  <sheetData>
    <row r="2" ht="23.25" customHeight="1" s="54">
      <c r="A2" s="56" t="inlineStr">
        <is>
          <t>Final Exam - Set A</t>
        </is>
      </c>
    </row>
    <row r="6" ht="45" customHeight="1" s="54">
      <c r="B6" s="12" t="inlineStr">
        <is>
          <t>Student Name</t>
        </is>
      </c>
      <c r="C6" s="12" t="inlineStr">
        <is>
          <t>Gender</t>
        </is>
      </c>
      <c r="D6" s="12" t="inlineStr">
        <is>
          <t>Academy</t>
        </is>
      </c>
      <c r="E6" s="12" t="inlineStr">
        <is>
          <t>Duration (Months)</t>
        </is>
      </c>
      <c r="F6" s="12" t="inlineStr">
        <is>
          <t>Admission Fee</t>
        </is>
      </c>
      <c r="G6" s="12" t="inlineStr">
        <is>
          <t>Monthly Fee</t>
        </is>
      </c>
      <c r="H6" s="12" t="inlineStr">
        <is>
          <t>Exam Fee</t>
        </is>
      </c>
      <c r="I6" s="12" t="inlineStr">
        <is>
          <t>Total Monthly Fee</t>
        </is>
      </c>
      <c r="J6" s="12" t="inlineStr">
        <is>
          <t>Marks</t>
        </is>
      </c>
      <c r="K6" s="12" t="inlineStr">
        <is>
          <t>Course Term</t>
        </is>
      </c>
      <c r="L6" s="12" t="inlineStr">
        <is>
          <t>Fee Concession</t>
        </is>
      </c>
      <c r="M6" s="12" t="inlineStr">
        <is>
          <t>Grade</t>
        </is>
      </c>
      <c r="N6" s="12" t="inlineStr">
        <is>
          <t>Certificate Status</t>
        </is>
      </c>
    </row>
    <row r="7">
      <c r="B7" s="1" t="inlineStr">
        <is>
          <t>Salim</t>
        </is>
      </c>
      <c r="C7" s="1" t="inlineStr">
        <is>
          <t>Male</t>
        </is>
      </c>
      <c r="D7" s="1" t="inlineStr">
        <is>
          <t>Oracle</t>
        </is>
      </c>
      <c r="E7" s="1" t="n">
        <v>3</v>
      </c>
      <c r="F7" s="1" t="n">
        <v>50</v>
      </c>
      <c r="G7" s="1" t="n">
        <v>35</v>
      </c>
      <c r="H7" s="40" t="n">
        <v>25.25</v>
      </c>
      <c r="I7" s="1">
        <f>E7*G7</f>
        <v/>
      </c>
      <c r="J7" s="1" t="n">
        <v>84</v>
      </c>
      <c r="K7" s="48">
        <f>IF(E7&gt;3,"long","Short")</f>
        <v/>
      </c>
      <c r="L7" s="47" t="n"/>
      <c r="M7" s="49">
        <f>IF(J7&gt;100,"A",IF(J7&gt;90,"B",IF(J7&gt;80,"c",IF(J7&gt;70,"D"))))</f>
        <v/>
      </c>
      <c r="N7" s="50">
        <f>IF(H7&gt;20,"ok","wait")</f>
        <v/>
      </c>
    </row>
    <row r="8">
      <c r="B8" s="1" t="inlineStr">
        <is>
          <t>Abdullah</t>
        </is>
      </c>
      <c r="C8" s="1" t="inlineStr">
        <is>
          <t>Male</t>
        </is>
      </c>
      <c r="D8" s="1" t="inlineStr">
        <is>
          <t>Microsoft</t>
        </is>
      </c>
      <c r="E8" s="1" t="n">
        <v>2</v>
      </c>
      <c r="F8" s="1" t="n"/>
      <c r="G8" s="1" t="n">
        <v>15</v>
      </c>
      <c r="H8" s="40" t="n">
        <v>20.5</v>
      </c>
      <c r="I8" s="1">
        <f>E8*G8</f>
        <v/>
      </c>
      <c r="J8" s="1" t="n">
        <v>95</v>
      </c>
      <c r="K8" s="48">
        <f>IF(E8&gt;3,"long","Short")</f>
        <v/>
      </c>
      <c r="L8" s="47" t="n"/>
      <c r="M8" s="49">
        <f>IF(J8&gt;100,"A",IF(J8&gt;90,"B",IF(J8&gt;80,"c",IF(J8&gt;70,"D"))))</f>
        <v/>
      </c>
      <c r="N8" s="50">
        <f>IF(H8&gt;20,"ok","wait")</f>
        <v/>
      </c>
    </row>
    <row r="9">
      <c r="B9" s="1" t="inlineStr">
        <is>
          <t>Maryam</t>
        </is>
      </c>
      <c r="C9" s="1" t="inlineStr">
        <is>
          <t>Female</t>
        </is>
      </c>
      <c r="D9" s="1" t="inlineStr">
        <is>
          <t>Adobe</t>
        </is>
      </c>
      <c r="E9" s="1" t="n">
        <v>4</v>
      </c>
      <c r="F9" s="1" t="n">
        <v>35</v>
      </c>
      <c r="G9" s="1" t="n">
        <v>25</v>
      </c>
      <c r="H9" s="40" t="n">
        <v>25</v>
      </c>
      <c r="I9" s="1">
        <f>E9*G9</f>
        <v/>
      </c>
      <c r="J9" s="1" t="n">
        <v>78</v>
      </c>
      <c r="K9" s="48">
        <f>IF(E9&gt;3,"long","Short")</f>
        <v/>
      </c>
      <c r="L9" s="47" t="n"/>
      <c r="M9" s="49">
        <f>IF(J9&gt;100,"A",IF(J9&gt;90,"B",IF(J9&gt;80,"c",IF(J9&gt;70,"D"))))</f>
        <v/>
      </c>
      <c r="N9" s="50">
        <f>IF(H9&gt;20,"ok","wait")</f>
        <v/>
      </c>
    </row>
    <row r="10">
      <c r="B10" s="1" t="inlineStr">
        <is>
          <t>Wafa</t>
        </is>
      </c>
      <c r="C10" s="1" t="inlineStr">
        <is>
          <t>Female</t>
        </is>
      </c>
      <c r="D10" s="1" t="inlineStr">
        <is>
          <t>Microsoft</t>
        </is>
      </c>
      <c r="E10" s="1" t="n">
        <v>4</v>
      </c>
      <c r="F10" s="1" t="n">
        <v>40</v>
      </c>
      <c r="G10" s="1" t="n">
        <v>10</v>
      </c>
      <c r="H10" s="40" t="n">
        <v>20.5</v>
      </c>
      <c r="I10" s="1">
        <f>E10*G10</f>
        <v/>
      </c>
      <c r="J10" s="1" t="n">
        <v>80</v>
      </c>
      <c r="K10" s="48">
        <f>IF(E10&gt;3,"long","Short")</f>
        <v/>
      </c>
      <c r="L10" s="47" t="n"/>
      <c r="M10" s="49">
        <f>IF(J10&gt;100,"A",IF(J10&gt;90,"B",IF(J10&gt;80,"c",IF(J10&gt;70,"D"))))</f>
        <v/>
      </c>
      <c r="N10" s="50">
        <f>IF(H10&gt;20,"ok","wait")</f>
        <v/>
      </c>
    </row>
    <row r="11">
      <c r="B11" s="1" t="inlineStr">
        <is>
          <t>Ibrahim</t>
        </is>
      </c>
      <c r="C11" s="1" t="inlineStr">
        <is>
          <t>Male</t>
        </is>
      </c>
      <c r="D11" s="1" t="inlineStr">
        <is>
          <t>Cisco</t>
        </is>
      </c>
      <c r="E11" s="1" t="n">
        <v>6</v>
      </c>
      <c r="F11" s="1" t="n">
        <v>80</v>
      </c>
      <c r="G11" s="1" t="n">
        <v>30</v>
      </c>
      <c r="H11" s="40" t="n">
        <v>40.25</v>
      </c>
      <c r="I11" s="1">
        <f>E11*G11</f>
        <v/>
      </c>
      <c r="J11" s="1" t="n">
        <v>57</v>
      </c>
      <c r="K11" s="48">
        <f>IF(E11&gt;3,"long","Short")</f>
        <v/>
      </c>
      <c r="L11" s="47" t="n"/>
      <c r="M11" s="49">
        <f>IF(J11&gt;100,"A",IF(J11&gt;90,"B",IF(J11&gt;80,"c",IF(J11&gt;70,"D"))))</f>
        <v/>
      </c>
      <c r="N11" s="50">
        <f>IF(H11&gt;20,"ok","wait")</f>
        <v/>
      </c>
    </row>
    <row r="12">
      <c r="B12" s="1" t="inlineStr">
        <is>
          <t>Ahmed</t>
        </is>
      </c>
      <c r="C12" s="1" t="inlineStr">
        <is>
          <t>Male</t>
        </is>
      </c>
      <c r="D12" s="1" t="inlineStr">
        <is>
          <t>Oracle</t>
        </is>
      </c>
      <c r="E12" s="1" t="n">
        <v>3</v>
      </c>
      <c r="F12" s="1" t="n">
        <v>50</v>
      </c>
      <c r="G12" s="1" t="n">
        <v>20</v>
      </c>
      <c r="H12" s="40" t="n">
        <v>20.5</v>
      </c>
      <c r="I12" s="1">
        <f>E12*G12</f>
        <v/>
      </c>
      <c r="J12" s="1" t="n">
        <v>86</v>
      </c>
      <c r="K12" s="48">
        <f>IF(E12&gt;3,"long","Short")</f>
        <v/>
      </c>
      <c r="L12" s="47" t="n"/>
      <c r="M12" s="49">
        <f>IF(J12&gt;100,"A",IF(J12&gt;90,"B",IF(J12&gt;80,"c",IF(J12&gt;70,"D"))))</f>
        <v/>
      </c>
      <c r="N12" s="50">
        <f>IF(H12&gt;20,"ok","wait")</f>
        <v/>
      </c>
    </row>
    <row r="13">
      <c r="B13" s="1" t="inlineStr">
        <is>
          <t>Safa</t>
        </is>
      </c>
      <c r="C13" s="1" t="inlineStr">
        <is>
          <t>Female</t>
        </is>
      </c>
      <c r="D13" s="1" t="inlineStr">
        <is>
          <t>Microsoft</t>
        </is>
      </c>
      <c r="E13" s="1" t="n">
        <v>2</v>
      </c>
      <c r="F13" s="1" t="n">
        <v>30</v>
      </c>
      <c r="G13" s="1" t="n">
        <v>15</v>
      </c>
      <c r="H13" s="40" t="n">
        <v>20.75</v>
      </c>
      <c r="I13" s="1">
        <f>E13*G13</f>
        <v/>
      </c>
      <c r="J13" s="1" t="n">
        <v>82</v>
      </c>
      <c r="K13" s="48">
        <f>IF(E13&gt;3,"long","Short")</f>
        <v/>
      </c>
      <c r="L13" s="47" t="n"/>
      <c r="M13" s="49">
        <f>IF(J13&gt;100,"A",IF(J13&gt;90,"B",IF(J13&gt;80,"c",IF(J13&gt;70,"D"))))</f>
        <v/>
      </c>
      <c r="N13" s="50">
        <f>IF(H13&gt;20,"ok","wait")</f>
        <v/>
      </c>
    </row>
    <row r="14">
      <c r="B14" s="1" t="inlineStr">
        <is>
          <t>Aysha</t>
        </is>
      </c>
      <c r="C14" s="1" t="inlineStr">
        <is>
          <t>Female</t>
        </is>
      </c>
      <c r="D14" s="1" t="inlineStr">
        <is>
          <t>Oracle</t>
        </is>
      </c>
      <c r="E14" s="1" t="n">
        <v>3</v>
      </c>
      <c r="F14" s="1" t="n"/>
      <c r="G14" s="1" t="n">
        <v>30</v>
      </c>
      <c r="H14" s="40" t="n">
        <v>30</v>
      </c>
      <c r="I14" s="1">
        <f>E14*G14</f>
        <v/>
      </c>
      <c r="J14" s="1" t="n">
        <v>64</v>
      </c>
      <c r="K14" s="48">
        <f>IF(E14&gt;3,"long","Short")</f>
        <v/>
      </c>
      <c r="L14" s="47" t="n"/>
      <c r="M14" s="49">
        <f>IF(J14&gt;100,"A",IF(J14&gt;90,"B",IF(J14&gt;80,"c",IF(J14&gt;70,"D"))))</f>
        <v/>
      </c>
      <c r="N14" s="50">
        <f>IF(H14&gt;20,"ok","wait")</f>
        <v/>
      </c>
    </row>
    <row r="16">
      <c r="B16" s="58" t="inlineStr">
        <is>
          <t>The number of Students not paid Admission Fee</t>
        </is>
      </c>
      <c r="G16" s="25">
        <f>COUNTBLANK(F7:F14)</f>
        <v/>
      </c>
    </row>
    <row r="17">
      <c r="G17" s="16" t="n"/>
    </row>
    <row r="18">
      <c r="B18" s="61" t="inlineStr">
        <is>
          <t>The Mode of the Exam Fee</t>
        </is>
      </c>
      <c r="G18" s="26">
        <f>MODE(H7:H14)</f>
        <v/>
      </c>
    </row>
    <row r="19">
      <c r="G19" s="16" t="n"/>
    </row>
    <row r="20">
      <c r="B20" s="58" t="inlineStr">
        <is>
          <t>The Sum of Oracle Exam Fee</t>
        </is>
      </c>
      <c r="G20" s="2">
        <f>COUNTA(H7:H14)</f>
        <v/>
      </c>
    </row>
    <row r="21">
      <c r="G21" s="16" t="n"/>
    </row>
    <row r="22">
      <c r="B22" s="61" t="inlineStr">
        <is>
          <t>The number of Male Students who got B Grade</t>
        </is>
      </c>
      <c r="G22" s="5">
        <f>COUNTIFS(C7:C14,"Male",M7:M14,"B")</f>
        <v/>
      </c>
    </row>
    <row r="24">
      <c r="A24" s="58" t="inlineStr">
        <is>
          <t>The Sum of Microsoft Course Admission Fee for Female Students</t>
        </is>
      </c>
      <c r="G24" s="51">
        <f>SUMIF(C7:C14,"Female",F7:F14)</f>
        <v/>
      </c>
    </row>
    <row r="26">
      <c r="D26" s="61" t="inlineStr">
        <is>
          <t>The Sum of all Exam Fee rounded</t>
        </is>
      </c>
      <c r="G26" s="41">
        <f>SUM(H7:H14)</f>
        <v/>
      </c>
      <c r="H26" s="38" t="n"/>
    </row>
  </sheetData>
  <mergeCells count="7">
    <mergeCell ref="A24:F24"/>
    <mergeCell ref="D26:F26"/>
    <mergeCell ref="A2:N2"/>
    <mergeCell ref="B16:F16"/>
    <mergeCell ref="B18:F18"/>
    <mergeCell ref="B20:F20"/>
    <mergeCell ref="B22:F22"/>
  </mergeCells>
  <pageMargins left="0.7" right="0.7" top="0.75" bottom="0.75" header="0.3" footer="0.3"/>
  <pageSetup orientation="portrait" paperSize="9" horizontalDpi="4294967293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L22"/>
  <sheetViews>
    <sheetView tabSelected="1" topLeftCell="A10" workbookViewId="0">
      <selection activeCell="F16" sqref="F16"/>
    </sheetView>
  </sheetViews>
  <sheetFormatPr baseColWidth="8" defaultRowHeight="14.5"/>
  <cols>
    <col width="10.7265625" customWidth="1" style="54" min="3" max="3"/>
    <col width="18.1796875" customWidth="1" style="54" min="4" max="4"/>
    <col width="40.453125" customWidth="1" style="54" min="5" max="5"/>
    <col width="28" customWidth="1" style="54" min="6" max="6"/>
    <col width="12.1796875" customWidth="1" style="54" min="7" max="7"/>
    <col width="16.26953125" customWidth="1" style="54" min="8" max="8"/>
  </cols>
  <sheetData>
    <row r="2" ht="23.25" customHeight="1" s="54">
      <c r="A2" s="56" t="inlineStr">
        <is>
          <t>Final Exam - Set A</t>
        </is>
      </c>
      <c r="I2" s="42" t="n"/>
      <c r="J2" s="42" t="n"/>
      <c r="K2" s="42" t="n"/>
      <c r="L2" s="42" t="n"/>
    </row>
    <row r="4">
      <c r="C4" s="21" t="inlineStr">
        <is>
          <t xml:space="preserve">Number </t>
        </is>
      </c>
      <c r="D4" s="21" t="inlineStr">
        <is>
          <t xml:space="preserve">Even Number </t>
        </is>
      </c>
    </row>
    <row r="5">
      <c r="C5" s="1" t="n">
        <v>127.258</v>
      </c>
      <c r="D5" s="15">
        <f>EVEN(C5)</f>
        <v/>
      </c>
    </row>
    <row r="6">
      <c r="C6" s="1" t="n">
        <v>-15.753</v>
      </c>
      <c r="D6" s="15">
        <f>EVEN(C6)</f>
        <v/>
      </c>
    </row>
    <row r="7">
      <c r="C7" s="1" t="n">
        <v>25.127</v>
      </c>
      <c r="D7" s="15">
        <f>EVEN(C7)</f>
        <v/>
      </c>
    </row>
    <row r="8">
      <c r="C8" s="1" t="n">
        <v>8.76</v>
      </c>
      <c r="D8" s="15">
        <f>EVEN(C8)</f>
        <v/>
      </c>
    </row>
    <row r="9">
      <c r="C9" s="16" t="n"/>
      <c r="D9" s="17" t="n"/>
    </row>
    <row r="11" ht="45" customHeight="1" s="54">
      <c r="C11" s="19" t="inlineStr">
        <is>
          <t>Number</t>
        </is>
      </c>
      <c r="D11" s="20" t="inlineStr">
        <is>
          <t>Decimal Part of the Number</t>
        </is>
      </c>
      <c r="G11" s="43" t="inlineStr">
        <is>
          <t>Number</t>
        </is>
      </c>
      <c r="H11" s="44" t="inlineStr">
        <is>
          <t>Natural Logarithm of the Number</t>
        </is>
      </c>
    </row>
    <row r="12" ht="26.25" customHeight="1" s="54">
      <c r="C12" s="18" t="n">
        <v>25.128</v>
      </c>
      <c r="D12" s="45">
        <f>DEC2BIN(C12)</f>
        <v/>
      </c>
      <c r="G12" s="22" t="n">
        <v>12</v>
      </c>
      <c r="H12" s="14">
        <f>LOG(G12)</f>
        <v/>
      </c>
    </row>
    <row r="15">
      <c r="E15" s="23" t="inlineStr">
        <is>
          <t xml:space="preserve">Text </t>
        </is>
      </c>
      <c r="F15" s="23" t="inlineStr">
        <is>
          <t>Result</t>
        </is>
      </c>
    </row>
    <row r="16" ht="39.75" customHeight="1" s="54">
      <c r="E16" s="46" t="inlineStr">
        <is>
          <t>Nizwa    College    of      Technology</t>
        </is>
      </c>
      <c r="F16" s="24">
        <f>CLEAN(E16)</f>
        <v/>
      </c>
    </row>
    <row r="19" ht="30" customHeight="1" s="54">
      <c r="C19" s="29" t="inlineStr">
        <is>
          <t>Number 1</t>
        </is>
      </c>
      <c r="D19" s="29" t="inlineStr">
        <is>
          <t>Number 2</t>
        </is>
      </c>
      <c r="E19" s="29" t="inlineStr">
        <is>
          <t>Number 3</t>
        </is>
      </c>
      <c r="F19" s="30" t="inlineStr">
        <is>
          <t>Greatest Common Divisor (GCD)</t>
        </is>
      </c>
    </row>
    <row r="20">
      <c r="C20" s="1" t="n">
        <v>28</v>
      </c>
      <c r="D20" s="1" t="n">
        <v>86</v>
      </c>
      <c r="E20" s="1" t="n">
        <v>4</v>
      </c>
      <c r="F20" s="1">
        <f>GCD(C20:E20)</f>
        <v/>
      </c>
    </row>
    <row r="21">
      <c r="C21" s="1" t="n">
        <v>75</v>
      </c>
      <c r="D21" s="1" t="n">
        <v>25</v>
      </c>
      <c r="E21" s="1" t="n">
        <v>15</v>
      </c>
      <c r="F21" s="1">
        <f>GCD(C21:E21)</f>
        <v/>
      </c>
    </row>
    <row r="22">
      <c r="C22" s="1" t="n">
        <v>2512</v>
      </c>
      <c r="D22" s="1" t="n">
        <v>876</v>
      </c>
      <c r="E22" s="1" t="n">
        <v>28</v>
      </c>
      <c r="F22" s="1">
        <f>GCD(C22:E22)</f>
        <v/>
      </c>
    </row>
  </sheetData>
  <mergeCells count="1">
    <mergeCell ref="A2:H2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20" customWidth="1" style="54" min="2" max="2"/>
    <col width="10" customWidth="1" style="54" min="3" max="3"/>
    <col width="45" customWidth="1" style="54" min="4" max="4"/>
    <col width="20" customWidth="1" style="54" min="5" max="5"/>
    <col width="45" customWidth="1" style="54" min="7" max="7"/>
  </cols>
  <sheetData>
    <row r="1" ht="25" customHeight="1" s="54">
      <c r="A1" s="62" t="inlineStr">
        <is>
          <t>qno</t>
        </is>
      </c>
      <c r="B1" s="62" t="inlineStr">
        <is>
          <t>worksheet</t>
        </is>
      </c>
      <c r="C1" s="62" t="inlineStr">
        <is>
          <t>cell_address</t>
        </is>
      </c>
      <c r="D1" s="62" t="inlineStr">
        <is>
          <t>answer</t>
        </is>
      </c>
      <c r="E1" s="62" t="inlineStr">
        <is>
          <t>answer_functions</t>
        </is>
      </c>
      <c r="F1" s="62" t="inlineStr">
        <is>
          <t>marks</t>
        </is>
      </c>
      <c r="G1" s="62" t="inlineStr">
        <is>
          <t>student_answer</t>
        </is>
      </c>
      <c r="H1" s="62" t="inlineStr">
        <is>
          <t>match_ratio</t>
        </is>
      </c>
      <c r="I1" s="62" t="inlineStr">
        <is>
          <t>student_marks</t>
        </is>
      </c>
      <c r="J1" s="62" t="inlineStr">
        <is>
          <t>comment</t>
        </is>
      </c>
    </row>
    <row r="2" ht="25" customHeight="1" s="54">
      <c r="A2" s="62" t="n">
        <v>1</v>
      </c>
      <c r="B2" t="inlineStr">
        <is>
          <t>Common</t>
        </is>
      </c>
      <c r="C2" t="inlineStr">
        <is>
          <t>E4</t>
        </is>
      </c>
      <c r="D2" t="inlineStr">
        <is>
          <t>RANDBETWEEN(30,50)</t>
        </is>
      </c>
      <c r="E2" t="inlineStr">
        <is>
          <t>RANDBETWEEN</t>
        </is>
      </c>
      <c r="F2" t="n">
        <v>1</v>
      </c>
      <c r="G2" t="inlineStr">
        <is>
          <t>RANDBETWEEN(30,50)</t>
        </is>
      </c>
      <c r="H2" t="n">
        <v>100</v>
      </c>
      <c r="I2" t="n">
        <v>1</v>
      </c>
      <c r="J2" t="inlineStr">
        <is>
          <t>Matching Ratio 100</t>
        </is>
      </c>
    </row>
    <row r="3" ht="25" customHeight="1" s="54">
      <c r="A3" s="62" t="n">
        <v>2</v>
      </c>
      <c r="B3" t="inlineStr">
        <is>
          <t>Common</t>
        </is>
      </c>
      <c r="C3" t="inlineStr">
        <is>
          <t>E6</t>
        </is>
      </c>
      <c r="D3" t="inlineStr">
        <is>
          <t>ROUNDUP(G6,2)</t>
        </is>
      </c>
      <c r="E3" t="inlineStr">
        <is>
          <t>ROUNDUP</t>
        </is>
      </c>
      <c r="F3" t="n">
        <v>1</v>
      </c>
      <c r="G3" t="inlineStr">
        <is>
          <t>ROUNDUP(G6,2)</t>
        </is>
      </c>
      <c r="H3" t="n">
        <v>100</v>
      </c>
      <c r="I3" t="n">
        <v>1</v>
      </c>
      <c r="J3" t="inlineStr">
        <is>
          <t>Matching Ratio 100</t>
        </is>
      </c>
    </row>
    <row r="4" ht="25" customHeight="1" s="54">
      <c r="A4" s="62" t="n">
        <v>3</v>
      </c>
      <c r="B4" t="inlineStr">
        <is>
          <t>Common</t>
        </is>
      </c>
      <c r="C4" t="inlineStr">
        <is>
          <t>E8</t>
        </is>
      </c>
      <c r="D4" t="inlineStr">
        <is>
          <t>CEILING(G8,7)</t>
        </is>
      </c>
      <c r="E4" t="inlineStr">
        <is>
          <t>CEILING</t>
        </is>
      </c>
      <c r="F4" t="n">
        <v>1</v>
      </c>
      <c r="G4" t="inlineStr">
        <is>
          <t>ROUND(G8,7)</t>
        </is>
      </c>
      <c r="H4" t="n">
        <v>58.33333333333334</v>
      </c>
      <c r="I4" t="n">
        <v>0</v>
      </c>
      <c r="J4" t="inlineStr">
        <is>
          <t>Matching Ratio &lt; 80</t>
        </is>
      </c>
    </row>
    <row r="5" ht="25" customHeight="1" s="54">
      <c r="A5" s="62" t="n">
        <v>4</v>
      </c>
      <c r="B5" t="inlineStr">
        <is>
          <t>Common</t>
        </is>
      </c>
      <c r="C5" t="inlineStr">
        <is>
          <t>E10</t>
        </is>
      </c>
      <c r="D5" t="inlineStr">
        <is>
          <t>QUOTIENT(G10,5)</t>
        </is>
      </c>
      <c r="E5" t="inlineStr">
        <is>
          <t>QUOTIENT</t>
        </is>
      </c>
      <c r="F5" t="n">
        <v>1</v>
      </c>
      <c r="G5" t="inlineStr">
        <is>
          <t>QUOTIENT(G10,5)</t>
        </is>
      </c>
      <c r="H5" t="n">
        <v>100</v>
      </c>
      <c r="I5" t="n">
        <v>1</v>
      </c>
      <c r="J5" t="inlineStr">
        <is>
          <t>Matching Ratio 100</t>
        </is>
      </c>
    </row>
    <row r="6" ht="25" customHeight="1" s="54">
      <c r="A6" s="62" t="n">
        <v>5</v>
      </c>
      <c r="B6" t="inlineStr">
        <is>
          <t>Common</t>
        </is>
      </c>
      <c r="C6" t="inlineStr">
        <is>
          <t>E12</t>
        </is>
      </c>
      <c r="D6" t="inlineStr">
        <is>
          <t>((PI()*3)*(3+9))+((PI()*POWER(3,2))*(9/3))</t>
        </is>
      </c>
      <c r="E6" t="inlineStr">
        <is>
          <t>PI,PI,POWER</t>
        </is>
      </c>
      <c r="F6" t="n">
        <v>2</v>
      </c>
      <c r="G6" t="inlineStr">
        <is>
          <t>None</t>
        </is>
      </c>
      <c r="H6" t="n">
        <v>8.695652173913043</v>
      </c>
      <c r="I6" t="n">
        <v>0</v>
      </c>
      <c r="J6" t="inlineStr">
        <is>
          <t>Matching Ratio &lt; 80</t>
        </is>
      </c>
    </row>
    <row r="7" ht="25" customHeight="1" s="54">
      <c r="A7" s="62" t="n">
        <v>6</v>
      </c>
      <c r="B7" t="inlineStr">
        <is>
          <t>Common</t>
        </is>
      </c>
      <c r="C7" t="inlineStr">
        <is>
          <t>E14</t>
        </is>
      </c>
      <c r="D7" t="inlineStr">
        <is>
          <t>(FACT(7))/((FACT(7-3))*(FACT(3)))</t>
        </is>
      </c>
      <c r="E7" t="inlineStr">
        <is>
          <t>FACT,FACT,FACT</t>
        </is>
      </c>
      <c r="F7" t="n">
        <v>2</v>
      </c>
      <c r="G7" t="inlineStr">
        <is>
          <t>FACT(7)/3*FACT(7+3)</t>
        </is>
      </c>
      <c r="H7" t="n">
        <v>61.53846153846154</v>
      </c>
      <c r="I7" t="n">
        <v>0.25</v>
      </c>
      <c r="J7" t="inlineStr">
        <is>
          <t>Matching Ratio &lt; 80</t>
        </is>
      </c>
    </row>
    <row r="8" ht="25" customHeight="1" s="54">
      <c r="A8" s="62" t="n">
        <v>7</v>
      </c>
      <c r="B8" t="inlineStr">
        <is>
          <t>Common</t>
        </is>
      </c>
      <c r="C8" t="inlineStr">
        <is>
          <t>J13</t>
        </is>
      </c>
      <c r="D8" t="inlineStr">
        <is>
          <t>SIGN(I13)</t>
        </is>
      </c>
      <c r="E8" t="inlineStr">
        <is>
          <t>SIGN</t>
        </is>
      </c>
      <c r="F8" t="n">
        <v>1</v>
      </c>
      <c r="G8" t="inlineStr">
        <is>
          <t>SIGN(I13)</t>
        </is>
      </c>
      <c r="H8" t="n">
        <v>100</v>
      </c>
      <c r="I8" t="n">
        <v>1</v>
      </c>
      <c r="J8" t="inlineStr">
        <is>
          <t>Matching Ratio 100</t>
        </is>
      </c>
    </row>
    <row r="9" ht="25" customHeight="1" s="54">
      <c r="A9" s="62" t="n">
        <v>8</v>
      </c>
      <c r="B9" t="inlineStr">
        <is>
          <t>Common</t>
        </is>
      </c>
      <c r="C9" t="inlineStr">
        <is>
          <t>E16</t>
        </is>
      </c>
      <c r="D9" t="inlineStr">
        <is>
          <t>(SQRT(7*2-1))-(2*(SQRT(2+1)))</t>
        </is>
      </c>
      <c r="E9" t="inlineStr">
        <is>
          <t>SQRT,SQRT</t>
        </is>
      </c>
      <c r="F9" t="n">
        <v>2</v>
      </c>
      <c r="G9" t="inlineStr">
        <is>
          <t>None</t>
        </is>
      </c>
      <c r="H9" t="n">
        <v>0</v>
      </c>
      <c r="I9" t="n">
        <v>0</v>
      </c>
      <c r="J9" t="inlineStr">
        <is>
          <t>Matching Ratio &lt; 80</t>
        </is>
      </c>
    </row>
    <row r="10" ht="25" customHeight="1" s="54">
      <c r="A10" s="62" t="n">
        <v>9</v>
      </c>
      <c r="B10" t="inlineStr">
        <is>
          <t>Conversions</t>
        </is>
      </c>
      <c r="C10" t="inlineStr">
        <is>
          <t>D5</t>
        </is>
      </c>
      <c r="D10" t="inlineStr">
        <is>
          <t>EVEN(C5)</t>
        </is>
      </c>
      <c r="E10" t="inlineStr">
        <is>
          <t>EVEN</t>
        </is>
      </c>
      <c r="F10" t="n">
        <v>1</v>
      </c>
      <c r="G10" t="inlineStr">
        <is>
          <t>EVEN(C5)</t>
        </is>
      </c>
      <c r="H10" t="n">
        <v>100</v>
      </c>
      <c r="I10" t="n">
        <v>1</v>
      </c>
      <c r="J10" t="inlineStr">
        <is>
          <t>Matching Ratio 100</t>
        </is>
      </c>
    </row>
    <row r="11" ht="25" customHeight="1" s="54">
      <c r="A11" s="62" t="n">
        <v>10</v>
      </c>
      <c r="B11" t="inlineStr">
        <is>
          <t>Conversions</t>
        </is>
      </c>
      <c r="C11" t="inlineStr">
        <is>
          <t>D12</t>
        </is>
      </c>
      <c r="D11" t="inlineStr">
        <is>
          <t>C12-TRUNC(C12)</t>
        </is>
      </c>
      <c r="E11" t="inlineStr">
        <is>
          <t>TRUNC</t>
        </is>
      </c>
      <c r="F11" t="n">
        <v>1</v>
      </c>
      <c r="G11" t="inlineStr">
        <is>
          <t>DEC2BIN(C12)</t>
        </is>
      </c>
      <c r="H11" t="n">
        <v>61.53846153846154</v>
      </c>
      <c r="I11" t="n">
        <v>0</v>
      </c>
      <c r="J11" t="inlineStr">
        <is>
          <t>Matching Ratio &lt; 80</t>
        </is>
      </c>
    </row>
    <row r="12" ht="25" customHeight="1" s="54">
      <c r="A12" s="62" t="n">
        <v>11</v>
      </c>
      <c r="B12" t="inlineStr">
        <is>
          <t>Conversions</t>
        </is>
      </c>
      <c r="C12" t="inlineStr">
        <is>
          <t>H12</t>
        </is>
      </c>
      <c r="D12" t="inlineStr">
        <is>
          <t>LN(G12)</t>
        </is>
      </c>
      <c r="E12" t="inlineStr">
        <is>
          <t>LN</t>
        </is>
      </c>
      <c r="F12" t="n">
        <v>1</v>
      </c>
      <c r="G12" t="inlineStr">
        <is>
          <t>LOG(G12)</t>
        </is>
      </c>
      <c r="H12" t="n">
        <v>80</v>
      </c>
      <c r="I12" t="n">
        <v>0.5</v>
      </c>
      <c r="J12" t="inlineStr">
        <is>
          <t>Matching Ratio betweeb 80-99</t>
        </is>
      </c>
    </row>
    <row r="13" ht="25" customHeight="1" s="54">
      <c r="A13" s="62" t="n">
        <v>12</v>
      </c>
      <c r="B13" t="inlineStr">
        <is>
          <t>Conversions</t>
        </is>
      </c>
      <c r="C13" t="inlineStr">
        <is>
          <t>F16</t>
        </is>
      </c>
      <c r="D13" t="inlineStr">
        <is>
          <t>TRIM(CLEAN(E16))</t>
        </is>
      </c>
      <c r="E13" t="inlineStr">
        <is>
          <t>TRIM,CLEAN</t>
        </is>
      </c>
      <c r="F13" t="n">
        <v>1</v>
      </c>
      <c r="G13" t="inlineStr">
        <is>
          <t>CLEAN(E16)</t>
        </is>
      </c>
      <c r="H13" t="n">
        <v>76.92307692307693</v>
      </c>
      <c r="I13" t="n">
        <v>0.125</v>
      </c>
      <c r="J13" t="inlineStr">
        <is>
          <t>Matching Ratio &lt; 80</t>
        </is>
      </c>
    </row>
    <row r="14" ht="25" customHeight="1" s="54">
      <c r="A14" s="62" t="n">
        <v>13</v>
      </c>
      <c r="B14" t="inlineStr">
        <is>
          <t>Conversions</t>
        </is>
      </c>
      <c r="C14" t="inlineStr">
        <is>
          <t>F20</t>
        </is>
      </c>
      <c r="D14" t="inlineStr">
        <is>
          <t>GCD(C20:E20)</t>
        </is>
      </c>
      <c r="E14" t="inlineStr">
        <is>
          <t>GCD</t>
        </is>
      </c>
      <c r="F14" t="n">
        <v>1</v>
      </c>
      <c r="G14" t="inlineStr">
        <is>
          <t>GCD(C20:E20)</t>
        </is>
      </c>
      <c r="H14" t="n">
        <v>100</v>
      </c>
      <c r="I14" t="n">
        <v>1</v>
      </c>
      <c r="J14" t="inlineStr">
        <is>
          <t>Matching Ratio 100</t>
        </is>
      </c>
    </row>
    <row r="15" ht="25" customHeight="1" s="54">
      <c r="A15" s="62" t="n">
        <v>14</v>
      </c>
      <c r="B15" t="inlineStr">
        <is>
          <t>Students</t>
        </is>
      </c>
      <c r="C15" t="inlineStr">
        <is>
          <t>G16</t>
        </is>
      </c>
      <c r="D15" t="inlineStr">
        <is>
          <t>COUNTBLANK(F7:F14)</t>
        </is>
      </c>
      <c r="E15" t="inlineStr">
        <is>
          <t>COUNTBLANK</t>
        </is>
      </c>
      <c r="F15" t="n">
        <v>1</v>
      </c>
      <c r="G15" t="inlineStr">
        <is>
          <t>COUNTBLANK(F7:F14)</t>
        </is>
      </c>
      <c r="H15" t="n">
        <v>100</v>
      </c>
      <c r="I15" t="n">
        <v>1</v>
      </c>
      <c r="J15" t="inlineStr">
        <is>
          <t>Matching Ratio 100</t>
        </is>
      </c>
    </row>
    <row r="16" ht="25" customHeight="1" s="54">
      <c r="A16" s="62" t="n">
        <v>15</v>
      </c>
      <c r="B16" t="inlineStr">
        <is>
          <t>Students</t>
        </is>
      </c>
      <c r="C16" t="inlineStr">
        <is>
          <t>K7</t>
        </is>
      </c>
      <c r="D16" t="inlineStr">
        <is>
          <t>IF(E7&gt;3,"Long","Short")</t>
        </is>
      </c>
      <c r="E16" t="inlineStr">
        <is>
          <t>IF</t>
        </is>
      </c>
      <c r="F16" t="n">
        <v>1</v>
      </c>
      <c r="G16" t="inlineStr">
        <is>
          <t>IF(E7&gt;3,"long","Short")</t>
        </is>
      </c>
      <c r="H16" t="n">
        <v>100</v>
      </c>
      <c r="I16" t="n">
        <v>1</v>
      </c>
      <c r="J16" t="inlineStr">
        <is>
          <t>Matching Ratio 100</t>
        </is>
      </c>
    </row>
    <row r="17" ht="25" customHeight="1" s="54">
      <c r="A17" s="62" t="n">
        <v>16</v>
      </c>
      <c r="B17" t="inlineStr">
        <is>
          <t>Students</t>
        </is>
      </c>
      <c r="C17" t="inlineStr">
        <is>
          <t>G18</t>
        </is>
      </c>
      <c r="D17" t="inlineStr">
        <is>
          <t>MODE(H7:H14)</t>
        </is>
      </c>
      <c r="E17" t="inlineStr">
        <is>
          <t>MODE</t>
        </is>
      </c>
      <c r="F17" t="n">
        <v>1</v>
      </c>
      <c r="G17" t="inlineStr">
        <is>
          <t>MODE(H7:H14)</t>
        </is>
      </c>
      <c r="H17" t="n">
        <v>100</v>
      </c>
      <c r="I17" t="n">
        <v>1</v>
      </c>
      <c r="J17" t="inlineStr">
        <is>
          <t>Matching Ratio 100</t>
        </is>
      </c>
    </row>
    <row r="18" ht="25" customHeight="1" s="54">
      <c r="A18" s="62" t="n">
        <v>17</v>
      </c>
      <c r="B18" t="inlineStr">
        <is>
          <t>Students</t>
        </is>
      </c>
      <c r="C18" t="inlineStr">
        <is>
          <t>G20</t>
        </is>
      </c>
      <c r="D18" t="inlineStr">
        <is>
          <t>SUMIF(D7:D14,"Oracle",H7:H14)</t>
        </is>
      </c>
      <c r="E18" t="inlineStr">
        <is>
          <t>SUMIF</t>
        </is>
      </c>
      <c r="F18" t="n">
        <v>1</v>
      </c>
      <c r="G18" t="inlineStr">
        <is>
          <t>COUNTA(H7:H14)</t>
        </is>
      </c>
      <c r="H18" t="n">
        <v>37.2093023255814</v>
      </c>
      <c r="I18" t="n">
        <v>0</v>
      </c>
      <c r="J18" t="inlineStr">
        <is>
          <t>Matching Ratio &lt; 80</t>
        </is>
      </c>
    </row>
    <row r="19" ht="25" customHeight="1" s="54">
      <c r="A19" s="62" t="n">
        <v>18</v>
      </c>
      <c r="B19" t="inlineStr">
        <is>
          <t>Students</t>
        </is>
      </c>
      <c r="C19" t="inlineStr">
        <is>
          <t>L7</t>
        </is>
      </c>
      <c r="D19" t="inlineStr">
        <is>
          <t>IF(OR(E7&gt;3,G7&gt;=30),"Yes","No")</t>
        </is>
      </c>
      <c r="E19" t="inlineStr">
        <is>
          <t>IF,OR</t>
        </is>
      </c>
      <c r="F19" t="n">
        <v>1</v>
      </c>
      <c r="G19" t="inlineStr">
        <is>
          <t>None</t>
        </is>
      </c>
      <c r="H19" t="n">
        <v>11.76470588235294</v>
      </c>
      <c r="I19" t="n">
        <v>0</v>
      </c>
      <c r="J19" t="inlineStr">
        <is>
          <t>Matching Ratio &lt; 80</t>
        </is>
      </c>
    </row>
    <row r="20" ht="25" customHeight="1" s="54">
      <c r="A20" s="62" t="n">
        <v>19</v>
      </c>
      <c r="B20" t="inlineStr">
        <is>
          <t>Students</t>
        </is>
      </c>
      <c r="C20" t="inlineStr">
        <is>
          <t>M7</t>
        </is>
      </c>
      <c r="D20" t="inlineStr">
        <is>
          <t>IF(J7&gt;90,"A",IF(J7&gt;80,"B",IF(J7&gt;70,"C","D")))</t>
        </is>
      </c>
      <c r="E20" t="inlineStr">
        <is>
          <t>IF,IF,IF</t>
        </is>
      </c>
      <c r="F20" t="n">
        <v>2</v>
      </c>
      <c r="G20" t="inlineStr">
        <is>
          <t>IF(J7&gt;100,"A",IF(J7&gt;90,"B",IF(J7&gt;80,"c",IF(J7&gt;70,"D"))))</t>
        </is>
      </c>
      <c r="H20" t="n">
        <v>83.16831683168317</v>
      </c>
      <c r="I20" t="n">
        <v>1.5</v>
      </c>
      <c r="J20" t="inlineStr">
        <is>
          <t>Matching Ratio betweeb 80-99</t>
        </is>
      </c>
    </row>
    <row r="21" ht="25" customHeight="1" s="54">
      <c r="A21" s="62" t="n">
        <v>20</v>
      </c>
      <c r="B21" t="inlineStr">
        <is>
          <t>Students</t>
        </is>
      </c>
      <c r="C21" t="inlineStr">
        <is>
          <t>N7</t>
        </is>
      </c>
      <c r="D21" t="inlineStr">
        <is>
          <t>IF(AND(D7="Oracle",H7&gt;20),"Ok","Wait")</t>
        </is>
      </c>
      <c r="E21" t="inlineStr">
        <is>
          <t>IF,AND</t>
        </is>
      </c>
      <c r="F21" t="n">
        <v>1</v>
      </c>
      <c r="G21" t="inlineStr">
        <is>
          <t>IF(H7&gt;20,"ok","wait")</t>
        </is>
      </c>
      <c r="H21" t="n">
        <v>71.1864406779661</v>
      </c>
      <c r="I21" t="n">
        <v>0.125</v>
      </c>
      <c r="J21" t="inlineStr">
        <is>
          <t>Matching Ratio &lt; 80</t>
        </is>
      </c>
    </row>
    <row r="22" ht="25" customHeight="1" s="54">
      <c r="A22" s="62" t="n">
        <v>21</v>
      </c>
      <c r="B22" t="inlineStr">
        <is>
          <t>Students</t>
        </is>
      </c>
      <c r="C22" t="inlineStr">
        <is>
          <t>G22</t>
        </is>
      </c>
      <c r="D22" t="inlineStr">
        <is>
          <t>COUNTIFS(C7:C14,"Male",M7:M14,"B")</t>
        </is>
      </c>
      <c r="E22" t="inlineStr">
        <is>
          <t>COUNTIFS</t>
        </is>
      </c>
      <c r="F22" t="n">
        <v>1</v>
      </c>
      <c r="G22" t="inlineStr">
        <is>
          <t>COUNTIFS(C7:C14,"Male",M7:M14,"B")</t>
        </is>
      </c>
      <c r="H22" t="n">
        <v>100</v>
      </c>
      <c r="I22" t="n">
        <v>1</v>
      </c>
      <c r="J22" t="inlineStr">
        <is>
          <t>Matching Ratio 100</t>
        </is>
      </c>
    </row>
    <row r="23" ht="25" customHeight="1" s="54">
      <c r="A23" s="62" t="n">
        <v>22</v>
      </c>
      <c r="B23" t="inlineStr">
        <is>
          <t>Students</t>
        </is>
      </c>
      <c r="C23" t="inlineStr">
        <is>
          <t>G24</t>
        </is>
      </c>
      <c r="D23" t="inlineStr">
        <is>
          <t>SUMIFS(F7:F14,D7:D14,"Microsoft",C7:C14,"Female")</t>
        </is>
      </c>
      <c r="E23" t="inlineStr">
        <is>
          <t>SUMIFS</t>
        </is>
      </c>
      <c r="F23" t="n">
        <v>1</v>
      </c>
      <c r="G23" t="inlineStr">
        <is>
          <t>SUMIF(C7:C14,"Female",F7:F14)</t>
        </is>
      </c>
      <c r="H23" t="n">
        <v>56.41025641025641</v>
      </c>
      <c r="I23" t="n">
        <v>0</v>
      </c>
      <c r="J23" t="inlineStr">
        <is>
          <t>Matching Ratio &lt; 80</t>
        </is>
      </c>
    </row>
    <row r="24" ht="25" customHeight="1" s="54">
      <c r="A24" s="62" t="n">
        <v>23</v>
      </c>
      <c r="B24" t="inlineStr">
        <is>
          <t>Students</t>
        </is>
      </c>
      <c r="C24" t="inlineStr">
        <is>
          <t>G26</t>
        </is>
      </c>
      <c r="D24" t="inlineStr">
        <is>
          <t>ROUND(SUM(H7:H14),0)</t>
        </is>
      </c>
      <c r="E24" t="inlineStr">
        <is>
          <t>ROUND,SUM</t>
        </is>
      </c>
      <c r="F24" t="n">
        <v>1</v>
      </c>
      <c r="G24" t="inlineStr">
        <is>
          <t>SUM(H7:H14)</t>
        </is>
      </c>
      <c r="H24" t="n">
        <v>70.96774193548387</v>
      </c>
      <c r="I24" t="n">
        <v>0.125</v>
      </c>
      <c r="J24" t="inlineStr">
        <is>
          <t>Matching Ratio &lt; 80</t>
        </is>
      </c>
    </row>
    <row r="25" ht="25" customHeight="1" s="54">
      <c r="A25" s="62" t="n">
        <v>24</v>
      </c>
      <c r="B25" t="inlineStr">
        <is>
          <t>Students</t>
        </is>
      </c>
      <c r="C25" t="inlineStr">
        <is>
          <t>I7</t>
        </is>
      </c>
      <c r="D25" t="inlineStr">
        <is>
          <t>No Function</t>
        </is>
      </c>
      <c r="E25" t="inlineStr">
        <is>
          <t>NIL</t>
        </is>
      </c>
      <c r="F25" t="n">
        <v>1</v>
      </c>
      <c r="G25" t="inlineStr">
        <is>
          <t>E7*G7</t>
        </is>
      </c>
      <c r="H25" t="n">
        <v>0</v>
      </c>
      <c r="I25" t="n">
        <v>0</v>
      </c>
      <c r="J25" t="inlineStr">
        <is>
          <t>Matching Ratio &lt; 80</t>
        </is>
      </c>
    </row>
    <row r="26" ht="25" customHeight="1" s="54">
      <c r="A26" s="62" t="n">
        <v>25</v>
      </c>
      <c r="B26" t="inlineStr">
        <is>
          <t>Subjects</t>
        </is>
      </c>
      <c r="C26" t="inlineStr">
        <is>
          <t>E14</t>
        </is>
      </c>
      <c r="D26" t="inlineStr">
        <is>
          <t>LOOKUP(MAX(F6:F11),F6:F11,E6:E11)</t>
        </is>
      </c>
      <c r="E26" t="inlineStr">
        <is>
          <t>LOOKUP,MAX</t>
        </is>
      </c>
      <c r="F26" t="n">
        <v>2</v>
      </c>
      <c r="G26" t="inlineStr">
        <is>
          <t>MAX(F6:F11)</t>
        </is>
      </c>
      <c r="H26" t="n">
        <v>50</v>
      </c>
      <c r="I26" t="n">
        <v>0.25</v>
      </c>
      <c r="J26" t="inlineStr">
        <is>
          <t>Matching Ratio &lt; 80</t>
        </is>
      </c>
    </row>
    <row r="27" ht="25" customHeight="1" s="54">
      <c r="A27" s="62" t="n">
        <v>26</v>
      </c>
      <c r="B27" t="inlineStr">
        <is>
          <t>Subjects</t>
        </is>
      </c>
      <c r="C27" t="inlineStr">
        <is>
          <t>C29</t>
        </is>
      </c>
      <c r="D27" t="inlineStr">
        <is>
          <t>VLOOKUP(C27,B18:E24,2)</t>
        </is>
      </c>
      <c r="E27" t="inlineStr">
        <is>
          <t>VLOOKUP</t>
        </is>
      </c>
      <c r="F27" t="n">
        <v>1</v>
      </c>
      <c r="G27" t="inlineStr">
        <is>
          <t>VLOOKUP(C27,B19:E24,2)</t>
        </is>
      </c>
      <c r="H27" t="n">
        <v>95.45454545454545</v>
      </c>
      <c r="I27" t="n">
        <v>0.75</v>
      </c>
      <c r="J27" t="inlineStr">
        <is>
          <t>Matching Ratio betweeb 80-99</t>
        </is>
      </c>
    </row>
    <row r="28" ht="25" customHeight="1" s="54">
      <c r="A28" s="62" t="n">
        <v>27</v>
      </c>
      <c r="B28" t="inlineStr">
        <is>
          <t>Subjects</t>
        </is>
      </c>
      <c r="C28" t="inlineStr">
        <is>
          <t>J15</t>
        </is>
      </c>
      <c r="D28" t="inlineStr">
        <is>
          <t>TODAY()</t>
        </is>
      </c>
      <c r="E28" t="inlineStr">
        <is>
          <t>TODAY</t>
        </is>
      </c>
      <c r="F28" t="n">
        <v>1</v>
      </c>
      <c r="G28" t="inlineStr">
        <is>
          <t>DATE(2019,12,18)</t>
        </is>
      </c>
      <c r="H28" t="n">
        <v>34.78260869565217</v>
      </c>
      <c r="I28" t="n">
        <v>0</v>
      </c>
      <c r="J28" t="inlineStr">
        <is>
          <t>Matching Ratio &lt; 80</t>
        </is>
      </c>
    </row>
    <row r="29" ht="25" customHeight="1" s="54">
      <c r="A29" s="62" t="n">
        <v>28</v>
      </c>
      <c r="B29" t="inlineStr">
        <is>
          <t>Subjects</t>
        </is>
      </c>
      <c r="C29" t="inlineStr">
        <is>
          <t>J17</t>
        </is>
      </c>
      <c r="D29" t="inlineStr">
        <is>
          <t>TIME(19,35,40)</t>
        </is>
      </c>
      <c r="E29" t="inlineStr">
        <is>
          <t>TIME</t>
        </is>
      </c>
      <c r="F29" t="n">
        <v>1</v>
      </c>
      <c r="G29" t="inlineStr">
        <is>
          <t>10:31:00</t>
        </is>
      </c>
      <c r="H29" t="n">
        <v>18.18181818181818</v>
      </c>
      <c r="I29" t="n">
        <v>0</v>
      </c>
      <c r="J29" t="inlineStr">
        <is>
          <t>Matching Ratio &lt; 80</t>
        </is>
      </c>
    </row>
    <row r="30" ht="25" customHeight="1" s="54">
      <c r="A30" s="62" t="n">
        <v>29</v>
      </c>
      <c r="B30" t="inlineStr">
        <is>
          <t>Subjects</t>
        </is>
      </c>
      <c r="C30" t="inlineStr">
        <is>
          <t>J19</t>
        </is>
      </c>
      <c r="D30" t="inlineStr">
        <is>
          <t>WEEKDAY(J15)</t>
        </is>
      </c>
      <c r="E30" t="inlineStr">
        <is>
          <t>WEEKDAY</t>
        </is>
      </c>
      <c r="F30" t="n">
        <v>1</v>
      </c>
      <c r="G30" t="inlineStr">
        <is>
          <t>WEEKDAY(J15,1)</t>
        </is>
      </c>
      <c r="H30" t="n">
        <v>92.30769230769231</v>
      </c>
      <c r="I30" t="n">
        <v>0.75</v>
      </c>
      <c r="J30" t="inlineStr">
        <is>
          <t>Matching Ratio betweeb 80-99</t>
        </is>
      </c>
    </row>
    <row r="31" ht="25" customHeight="1" s="54">
      <c r="A31" s="62" t="n">
        <v>30</v>
      </c>
      <c r="B31" t="inlineStr">
        <is>
          <t>Subjects</t>
        </is>
      </c>
      <c r="C31" t="inlineStr">
        <is>
          <t>J21</t>
        </is>
      </c>
      <c r="D31" t="inlineStr">
        <is>
          <t>HOUR(J17)</t>
        </is>
      </c>
      <c r="E31" t="inlineStr">
        <is>
          <t>HOUR</t>
        </is>
      </c>
      <c r="F31" t="n">
        <v>1</v>
      </c>
      <c r="G31" t="inlineStr">
        <is>
          <t>HOUR(J17)</t>
        </is>
      </c>
      <c r="H31" t="n">
        <v>100</v>
      </c>
      <c r="I31" t="n">
        <v>1</v>
      </c>
      <c r="J31" t="inlineStr">
        <is>
          <t>Matching Ratio 100</t>
        </is>
      </c>
    </row>
    <row r="32" ht="25" customHeight="1" s="54">
      <c r="A32" s="62" t="inlineStr">
        <is>
          <t>Total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n">
        <v>15.375</v>
      </c>
      <c r="J32" t="inlineStr"/>
    </row>
    <row r="33" ht="25" customHeight="1" s="54"/>
    <row r="34" ht="25" customHeight="1" s="5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Sajan Mathew</dc:creator>
  <dcterms:created xmlns:dcterms="http://purl.org/dc/terms/" xmlns:xsi="http://www.w3.org/2001/XMLSchema-instance" xsi:type="dcterms:W3CDTF">2019-06-25T05:33:15Z</dcterms:created>
  <dcterms:modified xmlns:dcterms="http://purl.org/dc/terms/" xmlns:xsi="http://www.w3.org/2001/XMLSchema-instance" xsi:type="dcterms:W3CDTF">2020-06-25T04:43:58Z</dcterms:modified>
  <cp:lastModifiedBy>user</cp:lastModifiedBy>
</cp:coreProperties>
</file>