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mamo\OneDrive\Desktop\Github-repository\Projects\Excel\"/>
    </mc:Choice>
  </mc:AlternateContent>
  <xr:revisionPtr revIDLastSave="0" documentId="13_ncr:1_{597AC4E3-01AA-497F-BB9F-BA04A0C6C9BF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Task-1" sheetId="1" r:id="rId1"/>
    <sheet name="Task-2" sheetId="3" r:id="rId2"/>
    <sheet name="Task-3" sheetId="4" r:id="rId3"/>
    <sheet name="Task-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  <c r="D7" i="7" s="1"/>
  <c r="E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C8" i="7" l="1"/>
  <c r="B8" i="7"/>
  <c r="E8" i="7" l="1"/>
  <c r="D8" i="7"/>
  <c r="B9" i="7" l="1"/>
  <c r="C9" i="7"/>
  <c r="E9" i="7"/>
  <c r="D9" i="7" l="1"/>
  <c r="C10" i="7" s="1"/>
  <c r="E10" i="7" l="1"/>
  <c r="B10" i="7"/>
  <c r="D10" i="7" l="1"/>
  <c r="C11" i="7" s="1"/>
  <c r="B11" i="7" l="1"/>
  <c r="D11" i="7"/>
  <c r="E11" i="7"/>
  <c r="C12" i="7" l="1"/>
  <c r="B12" i="7"/>
  <c r="D12" i="7"/>
  <c r="E12" i="7" l="1"/>
  <c r="C13" i="7" s="1"/>
  <c r="B13" i="7" l="1"/>
  <c r="E13" i="7"/>
  <c r="D13" i="7"/>
  <c r="C14" i="7" s="1"/>
  <c r="B14" i="7" l="1"/>
  <c r="E14" i="7" l="1"/>
  <c r="D14" i="7"/>
  <c r="B15" i="7" l="1"/>
  <c r="C15" i="7"/>
  <c r="D15" i="7"/>
  <c r="E15" i="7" l="1"/>
  <c r="C16" i="7" s="1"/>
  <c r="B16" i="7" l="1"/>
  <c r="E16" i="7"/>
  <c r="D16" i="7"/>
  <c r="C17" i="7" s="1"/>
  <c r="B17" i="7" l="1"/>
  <c r="D17" i="7"/>
  <c r="E17" i="7" l="1"/>
  <c r="B18" i="7" s="1"/>
  <c r="C18" i="7" l="1"/>
  <c r="E18" i="7" l="1"/>
  <c r="D18" i="7"/>
  <c r="B19" i="7" s="1"/>
  <c r="C19" i="7" l="1"/>
  <c r="E19" i="7" l="1"/>
  <c r="D19" i="7"/>
  <c r="B20" i="7" s="1"/>
  <c r="C20" i="7" l="1"/>
  <c r="E20" i="7" l="1"/>
  <c r="D20" i="7"/>
  <c r="B21" i="7" s="1"/>
  <c r="C21" i="7" l="1"/>
  <c r="E21" i="7" l="1"/>
  <c r="D21" i="7"/>
  <c r="B22" i="7" s="1"/>
  <c r="C22" i="7" l="1"/>
  <c r="E22" i="7" l="1"/>
  <c r="D22" i="7"/>
  <c r="B23" i="7" s="1"/>
  <c r="C23" i="7" l="1"/>
  <c r="E23" i="7" l="1"/>
  <c r="D23" i="7"/>
  <c r="B24" i="7" s="1"/>
  <c r="C24" i="7" l="1"/>
  <c r="E24" i="7" l="1"/>
  <c r="D24" i="7"/>
  <c r="B25" i="7" s="1"/>
  <c r="C25" i="7" l="1"/>
  <c r="E25" i="7" l="1"/>
  <c r="D25" i="7"/>
  <c r="B26" i="7" s="1"/>
  <c r="C26" i="7" l="1"/>
  <c r="E26" i="7" l="1"/>
  <c r="D26" i="7"/>
  <c r="B27" i="7" s="1"/>
  <c r="C27" i="7" l="1"/>
  <c r="E27" i="7" l="1"/>
  <c r="D27" i="7"/>
  <c r="B28" i="7" s="1"/>
  <c r="C28" i="7" l="1"/>
  <c r="E28" i="7" l="1"/>
  <c r="D28" i="7"/>
  <c r="B29" i="7" s="1"/>
  <c r="C29" i="7" l="1"/>
  <c r="E29" i="7" l="1"/>
  <c r="D29" i="7"/>
  <c r="B30" i="7" s="1"/>
  <c r="C30" i="7" l="1"/>
  <c r="E30" i="7" l="1"/>
  <c r="D30" i="7"/>
  <c r="B31" i="7" s="1"/>
  <c r="C31" i="7" l="1"/>
  <c r="E31" i="7" l="1"/>
  <c r="D31" i="7"/>
  <c r="B32" i="7" s="1"/>
  <c r="C32" i="7" l="1"/>
  <c r="E32" i="7"/>
  <c r="D32" i="7" l="1"/>
  <c r="C5" i="4" l="1"/>
  <c r="B8" i="4"/>
  <c r="F8" i="4"/>
  <c r="D9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C2" i="4" l="1"/>
  <c r="E8" i="4" s="1"/>
  <c r="B9" i="4" s="1"/>
  <c r="C9" i="4" l="1"/>
  <c r="F9" i="4" s="1"/>
  <c r="D10" i="4" s="1"/>
  <c r="E9" i="4"/>
  <c r="C10" i="4" s="1"/>
  <c r="F10" i="4" s="1"/>
  <c r="D11" i="4" s="1"/>
  <c r="B10" i="4" l="1"/>
  <c r="E10" i="4" s="1"/>
  <c r="C11" i="4" s="1"/>
  <c r="F11" i="4" l="1"/>
  <c r="D12" i="4" s="1"/>
  <c r="B11" i="4"/>
  <c r="E11" i="4" l="1"/>
  <c r="C12" i="4" s="1"/>
  <c r="F12" i="4" l="1"/>
  <c r="D13" i="4" s="1"/>
  <c r="B12" i="4"/>
  <c r="E12" i="4" l="1"/>
  <c r="C13" i="4" s="1"/>
  <c r="F13" i="4" l="1"/>
  <c r="D14" i="4" s="1"/>
  <c r="B13" i="4"/>
  <c r="E13" i="4" l="1"/>
  <c r="C14" i="4" s="1"/>
  <c r="F14" i="4" l="1"/>
  <c r="D15" i="4" s="1"/>
  <c r="B14" i="4"/>
  <c r="E14" i="4" l="1"/>
  <c r="C15" i="4" s="1"/>
  <c r="F15" i="4" l="1"/>
  <c r="D16" i="4" s="1"/>
  <c r="B15" i="4"/>
  <c r="E15" i="4" l="1"/>
  <c r="C16" i="4" s="1"/>
  <c r="F16" i="4" l="1"/>
  <c r="D17" i="4" s="1"/>
  <c r="B16" i="4"/>
  <c r="E16" i="4" l="1"/>
  <c r="C17" i="4" s="1"/>
  <c r="F17" i="4" l="1"/>
  <c r="D18" i="4" s="1"/>
  <c r="B17" i="4"/>
  <c r="E17" i="4" l="1"/>
  <c r="C18" i="4" s="1"/>
  <c r="F18" i="4" l="1"/>
  <c r="D19" i="4" s="1"/>
  <c r="B18" i="4"/>
  <c r="E18" i="4" l="1"/>
  <c r="C19" i="4" s="1"/>
  <c r="F19" i="4" l="1"/>
  <c r="D20" i="4" s="1"/>
  <c r="B19" i="4"/>
  <c r="E19" i="4" l="1"/>
  <c r="C20" i="4" s="1"/>
  <c r="F20" i="4" l="1"/>
  <c r="D21" i="4" s="1"/>
  <c r="B20" i="4"/>
  <c r="E20" i="4" l="1"/>
  <c r="C21" i="4" s="1"/>
  <c r="F21" i="4" l="1"/>
  <c r="D22" i="4" s="1"/>
  <c r="B21" i="4"/>
  <c r="E21" i="4" l="1"/>
  <c r="C22" i="4" s="1"/>
  <c r="F22" i="4" l="1"/>
  <c r="D23" i="4" s="1"/>
  <c r="B22" i="4"/>
  <c r="E22" i="4" l="1"/>
  <c r="C23" i="4" s="1"/>
  <c r="F23" i="4" l="1"/>
  <c r="D24" i="4" s="1"/>
  <c r="B23" i="4"/>
  <c r="E23" i="4" l="1"/>
  <c r="C24" i="4" s="1"/>
  <c r="F24" i="4" l="1"/>
  <c r="D25" i="4" s="1"/>
  <c r="B24" i="4"/>
  <c r="E24" i="4" l="1"/>
  <c r="C25" i="4" s="1"/>
  <c r="F25" i="4" l="1"/>
  <c r="D26" i="4" s="1"/>
  <c r="B25" i="4"/>
  <c r="E25" i="4" l="1"/>
  <c r="C26" i="4" s="1"/>
  <c r="F26" i="4" l="1"/>
  <c r="D27" i="4" s="1"/>
  <c r="B26" i="4"/>
  <c r="E26" i="4" l="1"/>
  <c r="C27" i="4" s="1"/>
  <c r="F27" i="4" l="1"/>
  <c r="D28" i="4" s="1"/>
  <c r="B27" i="4"/>
  <c r="E27" i="4" l="1"/>
  <c r="C28" i="4" s="1"/>
  <c r="F28" i="4" l="1"/>
  <c r="D29" i="4" s="1"/>
  <c r="B28" i="4"/>
  <c r="E28" i="4" l="1"/>
  <c r="C29" i="4" s="1"/>
  <c r="F29" i="4" l="1"/>
  <c r="D30" i="4" s="1"/>
  <c r="B29" i="4"/>
  <c r="E29" i="4" l="1"/>
  <c r="C30" i="4" s="1"/>
  <c r="F30" i="4" l="1"/>
  <c r="D31" i="4" s="1"/>
  <c r="B30" i="4"/>
  <c r="E30" i="4" l="1"/>
  <c r="C31" i="4" s="1"/>
  <c r="F31" i="4" l="1"/>
  <c r="D32" i="4" s="1"/>
  <c r="B31" i="4"/>
  <c r="E31" i="4" l="1"/>
  <c r="C32" i="4" s="1"/>
  <c r="F32" i="4" l="1"/>
  <c r="D33" i="4" s="1"/>
  <c r="B32" i="4"/>
  <c r="E32" i="4" l="1"/>
  <c r="C33" i="4" s="1"/>
  <c r="F33" i="4" s="1"/>
  <c r="B33" i="4" l="1"/>
  <c r="E33" i="4" s="1"/>
  <c r="B9" i="3" l="1"/>
  <c r="A10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C9" i="3" l="1"/>
  <c r="B10" i="3" s="1"/>
  <c r="C10" i="3" s="1"/>
  <c r="B11" i="3" l="1"/>
  <c r="C11" i="3" s="1"/>
  <c r="B12" i="3" l="1"/>
  <c r="C12" i="3" s="1"/>
  <c r="B13" i="3" l="1"/>
  <c r="C13" i="3" s="1"/>
  <c r="B14" i="3" l="1"/>
  <c r="C14" i="3" s="1"/>
  <c r="B15" i="3" l="1"/>
  <c r="C15" i="3" s="1"/>
  <c r="B16" i="3" l="1"/>
  <c r="C16" i="3" s="1"/>
  <c r="B17" i="3" l="1"/>
  <c r="C17" i="3" s="1"/>
  <c r="B18" i="3" l="1"/>
  <c r="C18" i="3" s="1"/>
  <c r="B19" i="3" l="1"/>
  <c r="C19" i="3" s="1"/>
  <c r="B20" i="3" l="1"/>
  <c r="C20" i="3" s="1"/>
  <c r="B21" i="3" l="1"/>
  <c r="C21" i="3" s="1"/>
  <c r="B22" i="3" l="1"/>
  <c r="C22" i="3" s="1"/>
  <c r="B23" i="3" l="1"/>
  <c r="C23" i="3" s="1"/>
  <c r="B24" i="3" l="1"/>
  <c r="C24" i="3" s="1"/>
  <c r="B25" i="3" l="1"/>
  <c r="C25" i="3" s="1"/>
  <c r="B26" i="3" l="1"/>
  <c r="C26" i="3" s="1"/>
  <c r="B27" i="3" l="1"/>
  <c r="C27" i="3" s="1"/>
  <c r="B28" i="3" l="1"/>
  <c r="C28" i="3" s="1"/>
  <c r="B29" i="3" s="1"/>
  <c r="C29" i="3" s="1"/>
  <c r="B30" i="3" l="1"/>
  <c r="C30" i="3" s="1"/>
  <c r="B31" i="3" l="1"/>
  <c r="C31" i="3" s="1"/>
  <c r="B32" i="3" l="1"/>
  <c r="C32" i="3" s="1"/>
  <c r="B33" i="3" l="1"/>
  <c r="C33" i="3" s="1"/>
  <c r="B34" i="3" l="1"/>
  <c r="C34" i="3" s="1"/>
  <c r="B35" i="3" l="1"/>
  <c r="C35" i="3" s="1"/>
  <c r="B36" i="3" l="1"/>
  <c r="C36" i="3" s="1"/>
  <c r="B37" i="3" l="1"/>
  <c r="C37" i="3" s="1"/>
  <c r="B38" i="3" l="1"/>
  <c r="C38" i="3" s="1"/>
  <c r="B39" i="3" l="1"/>
  <c r="C39" i="3" s="1"/>
  <c r="B40" i="3" l="1"/>
  <c r="C40" i="3" s="1"/>
  <c r="B41" i="3" l="1"/>
  <c r="C41" i="3" s="1"/>
  <c r="B42" i="3" l="1"/>
  <c r="C42" i="3" s="1"/>
  <c r="B43" i="3" l="1"/>
  <c r="C43" i="3" s="1"/>
  <c r="B44" i="3" l="1"/>
  <c r="C44" i="3" s="1"/>
  <c r="B45" i="3" l="1"/>
  <c r="C45" i="3" s="1"/>
  <c r="B46" i="3" l="1"/>
  <c r="C46" i="3" s="1"/>
  <c r="B47" i="3" l="1"/>
  <c r="C47" i="3" s="1"/>
  <c r="B48" i="3" l="1"/>
  <c r="C48" i="3" s="1"/>
  <c r="B49" i="3" l="1"/>
  <c r="C49" i="3" s="1"/>
  <c r="B50" i="3" l="1"/>
  <c r="C50" i="3" s="1"/>
  <c r="B51" i="3" l="1"/>
  <c r="C51" i="3" s="1"/>
  <c r="B52" i="3" l="1"/>
  <c r="C52" i="3" s="1"/>
  <c r="B53" i="3" l="1"/>
  <c r="C53" i="3" s="1"/>
  <c r="B54" i="3" l="1"/>
  <c r="C54" i="3" s="1"/>
  <c r="B55" i="3" l="1"/>
  <c r="C55" i="3" s="1"/>
  <c r="B56" i="3" l="1"/>
  <c r="C56" i="3" s="1"/>
  <c r="B57" i="3" l="1"/>
  <c r="C57" i="3" s="1"/>
  <c r="B58" i="3" l="1"/>
  <c r="C58" i="3" s="1"/>
  <c r="B59" i="3" l="1"/>
  <c r="C59" i="3" s="1"/>
  <c r="B60" i="3" l="1"/>
  <c r="C60" i="3" s="1"/>
  <c r="B61" i="3" l="1"/>
  <c r="C61" i="3" s="1"/>
  <c r="B62" i="3" l="1"/>
  <c r="C62" i="3" s="1"/>
  <c r="B63" i="3" l="1"/>
  <c r="C63" i="3" s="1"/>
  <c r="B64" i="3" l="1"/>
  <c r="C64" i="3" s="1"/>
  <c r="B65" i="3" l="1"/>
  <c r="C65" i="3" s="1"/>
  <c r="B66" i="3" l="1"/>
  <c r="C66" i="3" s="1"/>
  <c r="B67" i="3" l="1"/>
  <c r="C67" i="3" s="1"/>
  <c r="B68" i="3" l="1"/>
  <c r="C68" i="3" s="1"/>
  <c r="B69" i="3" l="1"/>
  <c r="C69" i="3" s="1"/>
  <c r="B70" i="3" l="1"/>
  <c r="C70" i="3" s="1"/>
  <c r="B71" i="3" l="1"/>
  <c r="C71" i="3" s="1"/>
  <c r="B72" i="3" l="1"/>
  <c r="C72" i="3" s="1"/>
  <c r="B73" i="3" l="1"/>
  <c r="C73" i="3" s="1"/>
  <c r="B74" i="3" l="1"/>
  <c r="C74" i="3" s="1"/>
  <c r="B75" i="3" l="1"/>
  <c r="C75" i="3" s="1"/>
  <c r="B76" i="3" l="1"/>
  <c r="C76" i="3" s="1"/>
  <c r="B77" i="3" l="1"/>
  <c r="C77" i="3" s="1"/>
  <c r="B78" i="3" l="1"/>
  <c r="C78" i="3" s="1"/>
  <c r="B79" i="3" l="1"/>
  <c r="C79" i="3" s="1"/>
  <c r="B80" i="3" l="1"/>
  <c r="C80" i="3" s="1"/>
  <c r="B81" i="3" l="1"/>
  <c r="C81" i="3" s="1"/>
  <c r="B82" i="3" l="1"/>
  <c r="C82" i="3" s="1"/>
  <c r="B83" i="3" l="1"/>
  <c r="C83" i="3" s="1"/>
  <c r="B84" i="3" l="1"/>
  <c r="C84" i="3" s="1"/>
  <c r="B85" i="3" l="1"/>
  <c r="C85" i="3" s="1"/>
  <c r="B86" i="3" l="1"/>
  <c r="C86" i="3" s="1"/>
  <c r="B87" i="3" l="1"/>
  <c r="C87" i="3" s="1"/>
  <c r="B88" i="3" l="1"/>
  <c r="C88" i="3" s="1"/>
  <c r="B89" i="3" l="1"/>
  <c r="C89" i="3" s="1"/>
  <c r="B90" i="3" l="1"/>
  <c r="C90" i="3" s="1"/>
  <c r="B91" i="3" l="1"/>
  <c r="C91" i="3" s="1"/>
  <c r="B92" i="3" l="1"/>
  <c r="C92" i="3" s="1"/>
  <c r="B93" i="3" l="1"/>
  <c r="C93" i="3" s="1"/>
  <c r="B94" i="3" l="1"/>
  <c r="C94" i="3" s="1"/>
  <c r="B95" i="3" l="1"/>
  <c r="C95" i="3" s="1"/>
  <c r="B96" i="3" l="1"/>
  <c r="C96" i="3" s="1"/>
  <c r="B97" i="3" l="1"/>
  <c r="C97" i="3" s="1"/>
  <c r="B98" i="3" l="1"/>
  <c r="C98" i="3" s="1"/>
  <c r="B99" i="3" l="1"/>
  <c r="C99" i="3" s="1"/>
  <c r="B100" i="3" l="1"/>
  <c r="C100" i="3" s="1"/>
  <c r="B101" i="3" l="1"/>
  <c r="C101" i="3" s="1"/>
  <c r="B102" i="3" l="1"/>
  <c r="C102" i="3" s="1"/>
  <c r="B103" i="3" l="1"/>
  <c r="C103" i="3" s="1"/>
  <c r="B104" i="3" l="1"/>
  <c r="C104" i="3" s="1"/>
  <c r="B105" i="3" l="1"/>
  <c r="C105" i="3" s="1"/>
  <c r="B106" i="3" l="1"/>
  <c r="C106" i="3" s="1"/>
  <c r="B107" i="3" l="1"/>
  <c r="C107" i="3" s="1"/>
  <c r="B108" i="3" l="1"/>
  <c r="C108" i="3" s="1"/>
  <c r="B109" i="3" l="1"/>
  <c r="C109" i="3" s="1"/>
  <c r="D2" i="1" l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5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<sst xmlns="http://schemas.openxmlformats.org/spreadsheetml/2006/main" count="46" uniqueCount="36">
  <si>
    <t>R</t>
  </si>
  <si>
    <t>D</t>
  </si>
  <si>
    <t>C</t>
  </si>
  <si>
    <t>Time Passed</t>
  </si>
  <si>
    <t>T0</t>
  </si>
  <si>
    <t>Tn</t>
  </si>
  <si>
    <t>Tn for Equilibrium</t>
  </si>
  <si>
    <t>deltaan</t>
  </si>
  <si>
    <t>an</t>
  </si>
  <si>
    <t>period</t>
  </si>
  <si>
    <t>b</t>
  </si>
  <si>
    <t>a0</t>
  </si>
  <si>
    <t>is given by detaan = ban(C-an)</t>
  </si>
  <si>
    <t>the change between the n+1st and nth population, deltaan,</t>
  </si>
  <si>
    <t>There is a ceiling above which the population should not grow, C</t>
  </si>
  <si>
    <t>The intrinsic rate of growth of the population is  b</t>
  </si>
  <si>
    <t>For each period n, the population of some species is an.</t>
  </si>
  <si>
    <t>Logistic model</t>
  </si>
  <si>
    <t>m</t>
  </si>
  <si>
    <t>M</t>
  </si>
  <si>
    <t>Ao</t>
  </si>
  <si>
    <t>Removed</t>
  </si>
  <si>
    <t>Infected</t>
  </si>
  <si>
    <t>Removals</t>
  </si>
  <si>
    <t>Infectives</t>
  </si>
  <si>
    <t>Susceptibles</t>
  </si>
  <si>
    <t>Week</t>
  </si>
  <si>
    <t>Newly</t>
  </si>
  <si>
    <t>Removal Rate</t>
  </si>
  <si>
    <t>Transmission Coefficient</t>
  </si>
  <si>
    <t>Population</t>
  </si>
  <si>
    <t>Number of New Cases in Week one</t>
  </si>
  <si>
    <t>Proportion Quarantined</t>
  </si>
  <si>
    <t>Porpotion  Quarantined</t>
  </si>
  <si>
    <t>Scroll bar for Initial case</t>
  </si>
  <si>
    <t>Healed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</si>
</sst>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76903804856561"/>
          <c:y val="0.20152886743110038"/>
          <c:w val="0.77418667290714538"/>
          <c:h val="0.62302044773069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'Task-1'!$B$4</c:f>
              <c:strCache>
                <c:ptCount val="1"/>
                <c:pt idx="0">
                  <c:v>Tn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'Task-1'!$A$5:$A$41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'Task-1'!$B$5:$B$41</c:f>
              <c:numCache>
                <c:formatCode>General</c:formatCode>
                <c:ptCount val="37"/>
                <c:pt idx="0">
                  <c:v>1000</c:v>
                </c:pt>
                <c:pt idx="1">
                  <c:v>1539.6666666666667</c:v>
                </c:pt>
                <c:pt idx="2">
                  <c:v>2439.1111111111113</c:v>
                </c:pt>
                <c:pt idx="3">
                  <c:v>3938.1851851851857</c:v>
                </c:pt>
                <c:pt idx="4">
                  <c:v>6436.6419753086429</c:v>
                </c:pt>
                <c:pt idx="5">
                  <c:v>10600.736625514406</c:v>
                </c:pt>
                <c:pt idx="6">
                  <c:v>17540.894375857344</c:v>
                </c:pt>
                <c:pt idx="7">
                  <c:v>29107.823959762241</c:v>
                </c:pt>
                <c:pt idx="8">
                  <c:v>48386.03993293707</c:v>
                </c:pt>
                <c:pt idx="9">
                  <c:v>80516.39988822845</c:v>
                </c:pt>
                <c:pt idx="10">
                  <c:v>134066.99981371409</c:v>
                </c:pt>
                <c:pt idx="11">
                  <c:v>223317.99968952351</c:v>
                </c:pt>
                <c:pt idx="12">
                  <c:v>372069.66614920588</c:v>
                </c:pt>
                <c:pt idx="13">
                  <c:v>619989.1102486765</c:v>
                </c:pt>
                <c:pt idx="14">
                  <c:v>1033188.1837477942</c:v>
                </c:pt>
                <c:pt idx="15">
                  <c:v>1721853.3062463237</c:v>
                </c:pt>
                <c:pt idx="16">
                  <c:v>2869628.5104105398</c:v>
                </c:pt>
                <c:pt idx="17">
                  <c:v>4782587.184017567</c:v>
                </c:pt>
                <c:pt idx="18">
                  <c:v>7970851.6400292786</c:v>
                </c:pt>
                <c:pt idx="19">
                  <c:v>13284625.733382132</c:v>
                </c:pt>
                <c:pt idx="20">
                  <c:v>22140915.888970222</c:v>
                </c:pt>
                <c:pt idx="21">
                  <c:v>36901399.481617041</c:v>
                </c:pt>
                <c:pt idx="22">
                  <c:v>61502205.469361737</c:v>
                </c:pt>
                <c:pt idx="23">
                  <c:v>102503548.78226957</c:v>
                </c:pt>
                <c:pt idx="24">
                  <c:v>170839120.9704493</c:v>
                </c:pt>
                <c:pt idx="25">
                  <c:v>284731741.28408217</c:v>
                </c:pt>
                <c:pt idx="26">
                  <c:v>474552775.14013696</c:v>
                </c:pt>
                <c:pt idx="27">
                  <c:v>790921164.90022826</c:v>
                </c:pt>
                <c:pt idx="28">
                  <c:v>1318201814.5003805</c:v>
                </c:pt>
                <c:pt idx="29">
                  <c:v>2197002897.1673012</c:v>
                </c:pt>
                <c:pt idx="30">
                  <c:v>3661671368.2788353</c:v>
                </c:pt>
                <c:pt idx="31">
                  <c:v>6102785486.7980595</c:v>
                </c:pt>
                <c:pt idx="32">
                  <c:v>10171309017.663433</c:v>
                </c:pt>
                <c:pt idx="33">
                  <c:v>16952181569.105722</c:v>
                </c:pt>
                <c:pt idx="34">
                  <c:v>28253635821.509537</c:v>
                </c:pt>
                <c:pt idx="35">
                  <c:v>47089392908.849228</c:v>
                </c:pt>
                <c:pt idx="36">
                  <c:v>78482321387.748718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B-4523-A8EB-8F165CDF4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53880"/>
        <c:axId val="528951584"/>
      </c:scatterChart>
      <c:valAx>
        <c:axId val="5289538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51584"/>
        <c:crosses val="autoZero"/>
        <c:crossBetween val="midCat"/>
      </c:valAx>
      <c:valAx>
        <c:axId val="528951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5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'Task-2'!$B$8</c:f>
              <c:strCache>
                <c:ptCount val="1"/>
                <c:pt idx="0">
                  <c:v>an</c:v>
                </c:pt>
              </c:strCache>
            </c:strRef>
          </c:tx>
          <c:spPr>
            <a:ln w="28575">
              <a:noFill/>
            </a:ln>
          </c:spPr>
          <c:xVal>
            <c:numRef>
              <c:f>'Task-2'!$A$9:$A$109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'Task-2'!$B$9:$B$109</c:f>
              <c:numCache>
                <c:formatCode>General</c:formatCode>
                <c:ptCount val="101"/>
                <c:pt idx="0">
                  <c:v>30000</c:v>
                </c:pt>
                <c:pt idx="1">
                  <c:v>-15090</c:v>
                </c:pt>
                <c:pt idx="2">
                  <c:v>-46896.486000000004</c:v>
                </c:pt>
                <c:pt idx="3">
                  <c:v>-216081.20154889178</c:v>
                </c:pt>
                <c:pt idx="4">
                  <c:v>-3156285.0622469946</c:v>
                </c:pt>
                <c:pt idx="5">
                  <c:v>-602787269.7494061</c:v>
                </c:pt>
                <c:pt idx="6">
                  <c:v>-21802114023038.195</c:v>
                </c:pt>
                <c:pt idx="7">
                  <c:v>-2.8519930587296909E+22</c:v>
                </c:pt>
                <c:pt idx="8">
                  <c:v>-4.880318644225403E+40</c:v>
                </c:pt>
                <c:pt idx="9">
                  <c:v>-1.4290506041504444E+77</c:v>
                </c:pt>
                <c:pt idx="10">
                  <c:v>-1.2253113775336502E+150</c:v>
                </c:pt>
                <c:pt idx="11">
                  <c:v>-9.0083278314804678E+295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1-49D5-AF59-32D70FA21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0496"/>
        <c:axId val="65124608"/>
      </c:scatterChart>
      <c:valAx>
        <c:axId val="651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124608"/>
        <c:crosses val="autoZero"/>
        <c:crossBetween val="midCat"/>
      </c:valAx>
      <c:valAx>
        <c:axId val="6512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30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'Task-3'!$B$7</c:f>
              <c:strCache>
                <c:ptCount val="1"/>
                <c:pt idx="0">
                  <c:v>Susceptibles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'Task-3'!$A$8:$A$33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'Task-3'!$B$8:$B$33</c:f>
              <c:numCache>
                <c:formatCode>General</c:formatCode>
                <c:ptCount val="26"/>
                <c:pt idx="0">
                  <c:v>997</c:v>
                </c:pt>
                <c:pt idx="1">
                  <c:v>608.16999999999996</c:v>
                </c:pt>
                <c:pt idx="2">
                  <c:v>-30252.139493000006</c:v>
                </c:pt>
                <c:pt idx="3">
                  <c:v>122104038.89036718</c:v>
                </c:pt>
                <c:pt idx="4">
                  <c:v>1938455371006269</c:v>
                </c:pt>
                <c:pt idx="5">
                  <c:v>4.8848918391659395E+29</c:v>
                </c:pt>
                <c:pt idx="6">
                  <c:v>3.1020818764454937E+58</c:v>
                </c:pt>
                <c:pt idx="7">
                  <c:v>1.2509785558623075E+116</c:v>
                </c:pt>
                <c:pt idx="8">
                  <c:v>2.0344315513955479E+231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E9-427C-963B-C62808898B51}"/>
            </c:ext>
          </c:extLst>
        </c:ser>
        <c:ser>
          <c:idx val="1"/>
          <c:order val="1"/>
          <c:tx>
            <c:strRef>
              <c:f>'Task-3'!$C$7</c:f>
              <c:strCache>
                <c:ptCount val="1"/>
                <c:pt idx="0">
                  <c:v>Infectives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'Task-3'!$A$8:$A$33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'Task-3'!$C$8:$C$33</c:f>
              <c:numCache>
                <c:formatCode>General</c:formatCode>
                <c:ptCount val="26"/>
                <c:pt idx="0">
                  <c:v>3</c:v>
                </c:pt>
                <c:pt idx="1">
                  <c:v>390.33000000000004</c:v>
                </c:pt>
                <c:pt idx="2">
                  <c:v>31055.474493000005</c:v>
                </c:pt>
                <c:pt idx="3">
                  <c:v>-122118763.29261369</c:v>
                </c:pt>
                <c:pt idx="4">
                  <c:v>-1938455309961611.5</c:v>
                </c:pt>
                <c:pt idx="5">
                  <c:v>-4.8848918391659297E+29</c:v>
                </c:pt>
                <c:pt idx="6">
                  <c:v>-3.1020818764454937E+58</c:v>
                </c:pt>
                <c:pt idx="7">
                  <c:v>-1.2509785558623075E+116</c:v>
                </c:pt>
                <c:pt idx="8">
                  <c:v>-2.0344315513955479E+231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E9-427C-963B-C62808898B51}"/>
            </c:ext>
          </c:extLst>
        </c:ser>
        <c:ser>
          <c:idx val="2"/>
          <c:order val="2"/>
          <c:tx>
            <c:strRef>
              <c:f>'Task-3'!$D$7</c:f>
              <c:strCache>
                <c:ptCount val="1"/>
                <c:pt idx="0">
                  <c:v>Removals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'Task-3'!$A$8:$A$33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'Task-3'!$D$8:$D$33</c:f>
              <c:numCache>
                <c:formatCode>General</c:formatCode>
                <c:ptCount val="26"/>
                <c:pt idx="0">
                  <c:v>0</c:v>
                </c:pt>
                <c:pt idx="1">
                  <c:v>1.5</c:v>
                </c:pt>
                <c:pt idx="2">
                  <c:v>196.66500000000002</c:v>
                </c:pt>
                <c:pt idx="3">
                  <c:v>15724.402246500003</c:v>
                </c:pt>
                <c:pt idx="4">
                  <c:v>-61043657.244060345</c:v>
                </c:pt>
                <c:pt idx="5">
                  <c:v>-969227716024463</c:v>
                </c:pt>
                <c:pt idx="6">
                  <c:v>-2.4424459195829747E+29</c:v>
                </c:pt>
                <c:pt idx="7">
                  <c:v>-1.5510409382227468E+58</c:v>
                </c:pt>
                <c:pt idx="8">
                  <c:v>-6.2548927793115377E+115</c:v>
                </c:pt>
                <c:pt idx="9">
                  <c:v>-1.017215775697774E+231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E9-427C-963B-C6280889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341072"/>
        <c:axId val="1868343568"/>
      </c:scatterChart>
      <c:valAx>
        <c:axId val="186834107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343568"/>
        <c:crosses val="autoZero"/>
        <c:crossBetween val="midCat"/>
      </c:valAx>
      <c:valAx>
        <c:axId val="18683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3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'Task-4'!$B$6</c:f>
              <c:strCache>
                <c:ptCount val="1"/>
                <c:pt idx="0">
                  <c:v>Susceptibles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'Task-4'!$A$7:$A$32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'Task-4'!$B$7:$B$32</c:f>
              <c:numCache>
                <c:formatCode>General</c:formatCode>
                <c:ptCount val="26"/>
                <c:pt idx="0">
                  <c:v>996</c:v>
                </c:pt>
                <c:pt idx="1">
                  <c:v>991.34672</c:v>
                </c:pt>
                <c:pt idx="2">
                  <c:v>981.34743075544657</c:v>
                </c:pt>
                <c:pt idx="3">
                  <c:v>960.10494836615521</c:v>
                </c:pt>
                <c:pt idx="4">
                  <c:v>916.08573524648489</c:v>
                </c:pt>
                <c:pt idx="5">
                  <c:v>829.66552387950753</c:v>
                </c:pt>
                <c:pt idx="6">
                  <c:v>678.82728918978648</c:v>
                </c:pt>
                <c:pt idx="7">
                  <c:v>475.31890752436891</c:v>
                </c:pt>
                <c:pt idx="8">
                  <c:v>321.17674482625483</c:v>
                </c:pt>
                <c:pt idx="9">
                  <c:v>296.49122591998781</c:v>
                </c:pt>
                <c:pt idx="10">
                  <c:v>299.91003424300146</c:v>
                </c:pt>
                <c:pt idx="11">
                  <c:v>299.31512776388422</c:v>
                </c:pt>
                <c:pt idx="12">
                  <c:v>299.4158418491337</c:v>
                </c:pt>
                <c:pt idx="13">
                  <c:v>299.39870844139</c:v>
                </c:pt>
                <c:pt idx="14">
                  <c:v>299.40162077291569</c:v>
                </c:pt>
                <c:pt idx="15">
                  <c:v>299.40112566650816</c:v>
                </c:pt>
                <c:pt idx="16">
                  <c:v>299.40120983430705</c:v>
                </c:pt>
                <c:pt idx="17">
                  <c:v>299.40119552577278</c:v>
                </c:pt>
                <c:pt idx="18">
                  <c:v>299.40119795822341</c:v>
                </c:pt>
                <c:pt idx="19">
                  <c:v>299.4011975447068</c:v>
                </c:pt>
                <c:pt idx="20">
                  <c:v>299.40119761500461</c:v>
                </c:pt>
                <c:pt idx="21">
                  <c:v>299.40119760305402</c:v>
                </c:pt>
                <c:pt idx="22">
                  <c:v>299.4011976050856</c:v>
                </c:pt>
                <c:pt idx="23">
                  <c:v>299.40119760474022</c:v>
                </c:pt>
                <c:pt idx="24">
                  <c:v>299.40119760479894</c:v>
                </c:pt>
                <c:pt idx="25">
                  <c:v>299.40119760478899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34-4A2B-B24F-13D8AA9CF2B1}"/>
            </c:ext>
          </c:extLst>
        </c:ser>
        <c:ser>
          <c:idx val="1"/>
          <c:order val="1"/>
          <c:tx>
            <c:strRef>
              <c:f>'Task-4'!$C$6</c:f>
              <c:strCache>
                <c:ptCount val="1"/>
                <c:pt idx="0">
                  <c:v>Infectives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'Task-4'!$A$7:$A$32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'Task-4'!$C$7:$C$32</c:f>
              <c:numCache>
                <c:formatCode>General</c:formatCode>
                <c:ptCount val="26"/>
                <c:pt idx="0">
                  <c:v>4</c:v>
                </c:pt>
                <c:pt idx="1">
                  <c:v>8.6532800000000005</c:v>
                </c:pt>
                <c:pt idx="2">
                  <c:v>18.652569244553472</c:v>
                </c:pt>
                <c:pt idx="3">
                  <c:v>39.895051633844851</c:v>
                </c:pt>
                <c:pt idx="4">
                  <c:v>83.914264753515198</c:v>
                </c:pt>
                <c:pt idx="5">
                  <c:v>170.33447612049252</c:v>
                </c:pt>
                <c:pt idx="6">
                  <c:v>321.17271081021363</c:v>
                </c:pt>
                <c:pt idx="7">
                  <c:v>524.6810924756312</c:v>
                </c:pt>
                <c:pt idx="8">
                  <c:v>678.82325517374522</c:v>
                </c:pt>
                <c:pt idx="9">
                  <c:v>703.50877408001224</c:v>
                </c:pt>
                <c:pt idx="10">
                  <c:v>700.08996575699871</c:v>
                </c:pt>
                <c:pt idx="11">
                  <c:v>700.68487223611589</c:v>
                </c:pt>
                <c:pt idx="12">
                  <c:v>700.58415815086641</c:v>
                </c:pt>
                <c:pt idx="13">
                  <c:v>700.60129155861011</c:v>
                </c:pt>
                <c:pt idx="14">
                  <c:v>700.59837922708425</c:v>
                </c:pt>
                <c:pt idx="15">
                  <c:v>700.59887433349184</c:v>
                </c:pt>
                <c:pt idx="16">
                  <c:v>700.59879016569289</c:v>
                </c:pt>
                <c:pt idx="17">
                  <c:v>700.59880447422722</c:v>
                </c:pt>
                <c:pt idx="18">
                  <c:v>700.59880204177671</c:v>
                </c:pt>
                <c:pt idx="19">
                  <c:v>700.59880245529325</c:v>
                </c:pt>
                <c:pt idx="20">
                  <c:v>700.59880238499557</c:v>
                </c:pt>
                <c:pt idx="21">
                  <c:v>700.59880239694621</c:v>
                </c:pt>
                <c:pt idx="22">
                  <c:v>700.59880239491463</c:v>
                </c:pt>
                <c:pt idx="23">
                  <c:v>700.59880239526012</c:v>
                </c:pt>
                <c:pt idx="24">
                  <c:v>700.59880239520157</c:v>
                </c:pt>
                <c:pt idx="25">
                  <c:v>700.59880239521146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34-4A2B-B24F-13D8AA9CF2B1}"/>
            </c:ext>
          </c:extLst>
        </c:ser>
        <c:ser>
          <c:idx val="2"/>
          <c:order val="2"/>
          <c:tx>
            <c:strRef>
              <c:f>'Task-4'!#REF!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'Task-4'!$A$7:$A$32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'Task-4'!#REF!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34-4A2B-B24F-13D8AA9CF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341072"/>
        <c:axId val="1868343568"/>
      </c:scatterChart>
      <c:valAx>
        <c:axId val="186834107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343568"/>
        <c:crosses val="autoZero"/>
        <c:crossBetween val="midCat"/>
      </c:valAx>
      <c:valAx>
        <c:axId val="186834356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34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</xdr:colOff>
      <xdr:row>3</xdr:row>
      <xdr:rowOff>180974</xdr:rowOff>
    </xdr:from>
    <xdr:to>
      <xdr:col>12</xdr:col>
      <xdr:colOff>104775</xdr:colOff>
      <xdr:row>20</xdr:row>
      <xdr:rowOff>99059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22860</xdr:rowOff>
        </xdr:from>
        <xdr:to>
          <xdr:col>3</xdr:col>
          <xdr:colOff>594360</xdr:colOff>
          <xdr:row>24</xdr:row>
          <xdr:rowOff>182880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10</xdr:row>
      <xdr:rowOff>0</xdr:rowOff>
    </xdr:from>
    <xdr:to>
      <xdr:col>14</xdr:col>
      <xdr:colOff>352425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</xdr:colOff>
          <xdr:row>3</xdr:row>
          <xdr:rowOff>38100</xdr:rowOff>
        </xdr:from>
        <xdr:to>
          <xdr:col>17</xdr:col>
          <xdr:colOff>0</xdr:colOff>
          <xdr:row>26</xdr:row>
          <xdr:rowOff>175260</xdr:rowOff>
        </xdr:to>
        <xdr:sp macro="" textlink="">
          <xdr:nvSpPr>
            <xdr:cNvPr id="2049" name="ScrollBar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5</xdr:row>
          <xdr:rowOff>22860</xdr:rowOff>
        </xdr:from>
        <xdr:to>
          <xdr:col>15</xdr:col>
          <xdr:colOff>601980</xdr:colOff>
          <xdr:row>27</xdr:row>
          <xdr:rowOff>22860</xdr:rowOff>
        </xdr:to>
        <xdr:sp macro="" textlink="">
          <xdr:nvSpPr>
            <xdr:cNvPr id="2050" name="ScrollBar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14</xdr:row>
      <xdr:rowOff>90487</xdr:rowOff>
    </xdr:from>
    <xdr:to>
      <xdr:col>14</xdr:col>
      <xdr:colOff>295275</xdr:colOff>
      <xdr:row>28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3</xdr:row>
          <xdr:rowOff>22860</xdr:rowOff>
        </xdr:from>
        <xdr:to>
          <xdr:col>15</xdr:col>
          <xdr:colOff>327660</xdr:colOff>
          <xdr:row>5</xdr:row>
          <xdr:rowOff>0</xdr:rowOff>
        </xdr:to>
        <xdr:sp macro="" textlink="">
          <xdr:nvSpPr>
            <xdr:cNvPr id="3073" name="ScrollBa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9</xdr:row>
          <xdr:rowOff>38100</xdr:rowOff>
        </xdr:from>
        <xdr:to>
          <xdr:col>16</xdr:col>
          <xdr:colOff>0</xdr:colOff>
          <xdr:row>11</xdr:row>
          <xdr:rowOff>83820</xdr:rowOff>
        </xdr:to>
        <xdr:sp macro="" textlink="">
          <xdr:nvSpPr>
            <xdr:cNvPr id="3074" name="ScrollBar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52387</xdr:rowOff>
    </xdr:from>
    <xdr:to>
      <xdr:col>13</xdr:col>
      <xdr:colOff>76200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3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5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5.xml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1"/>
  <sheetViews>
    <sheetView workbookViewId="0">
      <selection activeCell="B6" sqref="B6"/>
    </sheetView>
  </sheetViews>
  <sheetFormatPr defaultRowHeight="14.4" x14ac:dyDescent="0.3"/>
  <cols>
    <col min="1" max="1" width="21.33203125" bestFit="1" customWidth="1"/>
    <col min="3" max="3" width="1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6</v>
      </c>
    </row>
    <row r="2" spans="1:7" x14ac:dyDescent="0.3">
      <c r="A2" s="1">
        <v>0.33333333333333331</v>
      </c>
      <c r="B2">
        <v>1</v>
      </c>
      <c r="C2">
        <v>-127</v>
      </c>
      <c r="D2">
        <f>G2/10</f>
        <v>1000</v>
      </c>
      <c r="E2">
        <v>190.5</v>
      </c>
      <c r="G2">
        <v>10000</v>
      </c>
    </row>
    <row r="4" spans="1:7" x14ac:dyDescent="0.3">
      <c r="A4" t="s">
        <v>3</v>
      </c>
      <c r="B4" t="s">
        <v>5</v>
      </c>
    </row>
    <row r="5" spans="1:7" x14ac:dyDescent="0.3">
      <c r="A5">
        <v>0</v>
      </c>
      <c r="B5">
        <f>$D$2</f>
        <v>1000</v>
      </c>
    </row>
    <row r="6" spans="1:7" x14ac:dyDescent="0.3">
      <c r="A6">
        <v>1</v>
      </c>
      <c r="B6">
        <f>(1-$A$2 +$B$2)*$D$2+$C$2</f>
        <v>1539.6666666666667</v>
      </c>
    </row>
    <row r="7" spans="1:7" x14ac:dyDescent="0.3">
      <c r="A7">
        <f>$A6+1</f>
        <v>2</v>
      </c>
      <c r="B7">
        <f>(1-$A$2 +$B$2)*$B6+$C$2</f>
        <v>2439.1111111111113</v>
      </c>
    </row>
    <row r="8" spans="1:7" x14ac:dyDescent="0.3">
      <c r="A8">
        <f t="shared" ref="A8:A39" si="0">$A7+1</f>
        <v>3</v>
      </c>
      <c r="B8">
        <f t="shared" ref="B8:B39" si="1">(1-$A$2 +$B$2)*$B7+$C$2</f>
        <v>3938.1851851851857</v>
      </c>
    </row>
    <row r="9" spans="1:7" x14ac:dyDescent="0.3">
      <c r="A9">
        <f t="shared" si="0"/>
        <v>4</v>
      </c>
      <c r="B9">
        <f t="shared" si="1"/>
        <v>6436.6419753086429</v>
      </c>
    </row>
    <row r="10" spans="1:7" x14ac:dyDescent="0.3">
      <c r="A10">
        <f t="shared" si="0"/>
        <v>5</v>
      </c>
      <c r="B10">
        <f t="shared" si="1"/>
        <v>10600.736625514406</v>
      </c>
    </row>
    <row r="11" spans="1:7" x14ac:dyDescent="0.3">
      <c r="A11">
        <f t="shared" si="0"/>
        <v>6</v>
      </c>
      <c r="B11">
        <f t="shared" si="1"/>
        <v>17540.894375857344</v>
      </c>
    </row>
    <row r="12" spans="1:7" x14ac:dyDescent="0.3">
      <c r="A12">
        <f t="shared" si="0"/>
        <v>7</v>
      </c>
      <c r="B12">
        <f t="shared" si="1"/>
        <v>29107.823959762241</v>
      </c>
    </row>
    <row r="13" spans="1:7" x14ac:dyDescent="0.3">
      <c r="A13">
        <f t="shared" si="0"/>
        <v>8</v>
      </c>
      <c r="B13">
        <f t="shared" si="1"/>
        <v>48386.03993293707</v>
      </c>
    </row>
    <row r="14" spans="1:7" x14ac:dyDescent="0.3">
      <c r="A14">
        <f t="shared" si="0"/>
        <v>9</v>
      </c>
      <c r="B14">
        <f t="shared" si="1"/>
        <v>80516.39988822845</v>
      </c>
    </row>
    <row r="15" spans="1:7" x14ac:dyDescent="0.3">
      <c r="A15">
        <f t="shared" si="0"/>
        <v>10</v>
      </c>
      <c r="B15">
        <f t="shared" si="1"/>
        <v>134066.99981371409</v>
      </c>
    </row>
    <row r="16" spans="1:7" x14ac:dyDescent="0.3">
      <c r="A16">
        <f t="shared" si="0"/>
        <v>11</v>
      </c>
      <c r="B16">
        <f t="shared" si="1"/>
        <v>223317.99968952351</v>
      </c>
    </row>
    <row r="17" spans="1:2" x14ac:dyDescent="0.3">
      <c r="A17">
        <f t="shared" si="0"/>
        <v>12</v>
      </c>
      <c r="B17">
        <f t="shared" si="1"/>
        <v>372069.66614920588</v>
      </c>
    </row>
    <row r="18" spans="1:2" x14ac:dyDescent="0.3">
      <c r="A18">
        <f t="shared" si="0"/>
        <v>13</v>
      </c>
      <c r="B18">
        <f t="shared" si="1"/>
        <v>619989.1102486765</v>
      </c>
    </row>
    <row r="19" spans="1:2" x14ac:dyDescent="0.3">
      <c r="A19">
        <f t="shared" si="0"/>
        <v>14</v>
      </c>
      <c r="B19">
        <f t="shared" si="1"/>
        <v>1033188.1837477942</v>
      </c>
    </row>
    <row r="20" spans="1:2" x14ac:dyDescent="0.3">
      <c r="A20">
        <f t="shared" si="0"/>
        <v>15</v>
      </c>
      <c r="B20">
        <f t="shared" si="1"/>
        <v>1721853.3062463237</v>
      </c>
    </row>
    <row r="21" spans="1:2" x14ac:dyDescent="0.3">
      <c r="A21">
        <f t="shared" si="0"/>
        <v>16</v>
      </c>
      <c r="B21">
        <f t="shared" si="1"/>
        <v>2869628.5104105398</v>
      </c>
    </row>
    <row r="22" spans="1:2" x14ac:dyDescent="0.3">
      <c r="A22">
        <f t="shared" si="0"/>
        <v>17</v>
      </c>
      <c r="B22">
        <f t="shared" si="1"/>
        <v>4782587.184017567</v>
      </c>
    </row>
    <row r="23" spans="1:2" x14ac:dyDescent="0.3">
      <c r="A23">
        <f t="shared" si="0"/>
        <v>18</v>
      </c>
      <c r="B23">
        <f t="shared" si="1"/>
        <v>7970851.6400292786</v>
      </c>
    </row>
    <row r="24" spans="1:2" x14ac:dyDescent="0.3">
      <c r="A24">
        <f t="shared" si="0"/>
        <v>19</v>
      </c>
      <c r="B24">
        <f t="shared" si="1"/>
        <v>13284625.733382132</v>
      </c>
    </row>
    <row r="25" spans="1:2" x14ac:dyDescent="0.3">
      <c r="A25">
        <f t="shared" si="0"/>
        <v>20</v>
      </c>
      <c r="B25">
        <f t="shared" si="1"/>
        <v>22140915.888970222</v>
      </c>
    </row>
    <row r="26" spans="1:2" x14ac:dyDescent="0.3">
      <c r="A26">
        <f t="shared" si="0"/>
        <v>21</v>
      </c>
      <c r="B26">
        <f t="shared" si="1"/>
        <v>36901399.481617041</v>
      </c>
    </row>
    <row r="27" spans="1:2" x14ac:dyDescent="0.3">
      <c r="A27">
        <f t="shared" si="0"/>
        <v>22</v>
      </c>
      <c r="B27">
        <f t="shared" si="1"/>
        <v>61502205.469361737</v>
      </c>
    </row>
    <row r="28" spans="1:2" x14ac:dyDescent="0.3">
      <c r="A28">
        <f t="shared" si="0"/>
        <v>23</v>
      </c>
      <c r="B28">
        <f t="shared" si="1"/>
        <v>102503548.78226957</v>
      </c>
    </row>
    <row r="29" spans="1:2" x14ac:dyDescent="0.3">
      <c r="A29">
        <f t="shared" si="0"/>
        <v>24</v>
      </c>
      <c r="B29">
        <f t="shared" si="1"/>
        <v>170839120.9704493</v>
      </c>
    </row>
    <row r="30" spans="1:2" x14ac:dyDescent="0.3">
      <c r="A30">
        <f t="shared" si="0"/>
        <v>25</v>
      </c>
      <c r="B30">
        <f t="shared" si="1"/>
        <v>284731741.28408217</v>
      </c>
    </row>
    <row r="31" spans="1:2" x14ac:dyDescent="0.3">
      <c r="A31">
        <f t="shared" si="0"/>
        <v>26</v>
      </c>
      <c r="B31">
        <f t="shared" si="1"/>
        <v>474552775.14013696</v>
      </c>
    </row>
    <row r="32" spans="1:2" x14ac:dyDescent="0.3">
      <c r="A32">
        <f t="shared" si="0"/>
        <v>27</v>
      </c>
      <c r="B32">
        <f t="shared" si="1"/>
        <v>790921164.90022826</v>
      </c>
    </row>
    <row r="33" spans="1:2" x14ac:dyDescent="0.3">
      <c r="A33">
        <f t="shared" si="0"/>
        <v>28</v>
      </c>
      <c r="B33">
        <f t="shared" si="1"/>
        <v>1318201814.5003805</v>
      </c>
    </row>
    <row r="34" spans="1:2" x14ac:dyDescent="0.3">
      <c r="A34">
        <f t="shared" si="0"/>
        <v>29</v>
      </c>
      <c r="B34">
        <f t="shared" si="1"/>
        <v>2197002897.1673012</v>
      </c>
    </row>
    <row r="35" spans="1:2" x14ac:dyDescent="0.3">
      <c r="A35">
        <f t="shared" si="0"/>
        <v>30</v>
      </c>
      <c r="B35">
        <f t="shared" si="1"/>
        <v>3661671368.2788353</v>
      </c>
    </row>
    <row r="36" spans="1:2" x14ac:dyDescent="0.3">
      <c r="A36">
        <f t="shared" si="0"/>
        <v>31</v>
      </c>
      <c r="B36">
        <f t="shared" si="1"/>
        <v>6102785486.7980595</v>
      </c>
    </row>
    <row r="37" spans="1:2" x14ac:dyDescent="0.3">
      <c r="A37">
        <f t="shared" si="0"/>
        <v>32</v>
      </c>
      <c r="B37">
        <f t="shared" si="1"/>
        <v>10171309017.663433</v>
      </c>
    </row>
    <row r="38" spans="1:2" x14ac:dyDescent="0.3">
      <c r="A38">
        <f t="shared" si="0"/>
        <v>33</v>
      </c>
      <c r="B38">
        <f t="shared" si="1"/>
        <v>16952181569.105722</v>
      </c>
    </row>
    <row r="39" spans="1:2" x14ac:dyDescent="0.3">
      <c r="A39">
        <f t="shared" si="0"/>
        <v>34</v>
      </c>
      <c r="B39">
        <f t="shared" si="1"/>
        <v>28253635821.509537</v>
      </c>
    </row>
    <row r="40" spans="1:2" x14ac:dyDescent="0.3">
      <c r="A40">
        <f t="shared" ref="A40" si="2">$A39+1</f>
        <v>35</v>
      </c>
      <c r="B40">
        <f t="shared" ref="B40" si="3">(1-$A$2 +$B$2)*$B39+$C$2</f>
        <v>47089392908.849228</v>
      </c>
    </row>
    <row r="41" spans="1:2" x14ac:dyDescent="0.3">
      <c r="A41">
        <f t="shared" ref="A41" si="4">$A40+1</f>
        <v>36</v>
      </c>
      <c r="B41">
        <f t="shared" ref="B41" si="5">(1-$A$2 +$B$2)*$B40+$C$2</f>
        <v>78482321387.748718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ScrollBar1">
          <controlPr defaultSize="0" autoLine="0" linkedCell="G2" r:id="rId5">
            <anchor moveWithCells="1">
              <from>
                <xdr:col>3</xdr:col>
                <xdr:colOff>0</xdr:colOff>
                <xdr:row>4</xdr:row>
                <xdr:rowOff>22860</xdr:rowOff>
              </from>
              <to>
                <xdr:col>3</xdr:col>
                <xdr:colOff>586740</xdr:colOff>
                <xdr:row>25</xdr:row>
                <xdr:rowOff>152400</xdr:rowOff>
              </to>
            </anchor>
          </controlPr>
        </control>
      </mc:Choice>
      <mc:Fallback>
        <control shapeId="1025" r:id="rId4" name="ScrollBa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09"/>
  <sheetViews>
    <sheetView workbookViewId="0">
      <selection activeCell="P28" sqref="P28"/>
    </sheetView>
  </sheetViews>
  <sheetFormatPr defaultRowHeight="14.4" x14ac:dyDescent="0.3"/>
  <sheetData>
    <row r="1" spans="1:19" x14ac:dyDescent="0.3">
      <c r="G1" t="s">
        <v>17</v>
      </c>
    </row>
    <row r="2" spans="1:19" x14ac:dyDescent="0.3">
      <c r="G2" t="s">
        <v>16</v>
      </c>
    </row>
    <row r="3" spans="1:19" x14ac:dyDescent="0.3">
      <c r="G3" t="s">
        <v>15</v>
      </c>
      <c r="Q3" s="3" t="s">
        <v>19</v>
      </c>
    </row>
    <row r="4" spans="1:19" x14ac:dyDescent="0.3">
      <c r="G4" t="s">
        <v>14</v>
      </c>
    </row>
    <row r="5" spans="1:19" x14ac:dyDescent="0.3">
      <c r="G5" t="s">
        <v>13</v>
      </c>
      <c r="P5" s="3" t="s">
        <v>20</v>
      </c>
    </row>
    <row r="6" spans="1:19" x14ac:dyDescent="0.3">
      <c r="G6" t="s">
        <v>12</v>
      </c>
    </row>
    <row r="7" spans="1:19" x14ac:dyDescent="0.3">
      <c r="G7" t="s">
        <v>11</v>
      </c>
      <c r="H7" t="s">
        <v>10</v>
      </c>
      <c r="I7" t="s">
        <v>2</v>
      </c>
      <c r="J7" t="s">
        <v>18</v>
      </c>
      <c r="S7" s="2"/>
    </row>
    <row r="8" spans="1:19" x14ac:dyDescent="0.3">
      <c r="A8" t="s">
        <v>9</v>
      </c>
      <c r="B8" t="s">
        <v>8</v>
      </c>
      <c r="C8" t="s">
        <v>7</v>
      </c>
      <c r="G8">
        <v>30000</v>
      </c>
      <c r="H8">
        <v>6.0000000000000002E-5</v>
      </c>
      <c r="I8">
        <v>10000</v>
      </c>
      <c r="J8">
        <v>9090</v>
      </c>
    </row>
    <row r="9" spans="1:19" x14ac:dyDescent="0.3">
      <c r="A9">
        <v>0</v>
      </c>
      <c r="B9">
        <f>G8</f>
        <v>30000</v>
      </c>
      <c r="C9">
        <f>$H$8*B9*($I$8-B9)-$J$8</f>
        <v>-45090</v>
      </c>
    </row>
    <row r="10" spans="1:19" x14ac:dyDescent="0.3">
      <c r="A10">
        <f t="shared" ref="A10:A41" si="0">A9+1</f>
        <v>1</v>
      </c>
      <c r="B10">
        <f t="shared" ref="B10:B41" si="1">B9+C9</f>
        <v>-15090</v>
      </c>
      <c r="C10">
        <f t="shared" ref="C10:C73" si="2">$H$8*B10*($I$8-B10)-$J$8</f>
        <v>-31806.486000000001</v>
      </c>
    </row>
    <row r="11" spans="1:19" x14ac:dyDescent="0.3">
      <c r="A11">
        <f t="shared" si="0"/>
        <v>2</v>
      </c>
      <c r="B11">
        <f t="shared" si="1"/>
        <v>-46896.486000000004</v>
      </c>
      <c r="C11">
        <f t="shared" si="2"/>
        <v>-169184.71554889178</v>
      </c>
    </row>
    <row r="12" spans="1:19" x14ac:dyDescent="0.3">
      <c r="A12">
        <f t="shared" si="0"/>
        <v>3</v>
      </c>
      <c r="B12">
        <f t="shared" si="1"/>
        <v>-216081.20154889178</v>
      </c>
      <c r="C12">
        <f t="shared" si="2"/>
        <v>-2940203.860698103</v>
      </c>
    </row>
    <row r="13" spans="1:19" x14ac:dyDescent="0.3">
      <c r="A13">
        <f t="shared" si="0"/>
        <v>4</v>
      </c>
      <c r="B13">
        <f t="shared" si="1"/>
        <v>-3156285.0622469946</v>
      </c>
      <c r="C13">
        <f t="shared" si="2"/>
        <v>-599630984.68715906</v>
      </c>
    </row>
    <row r="14" spans="1:19" x14ac:dyDescent="0.3">
      <c r="A14">
        <f t="shared" si="0"/>
        <v>5</v>
      </c>
      <c r="B14">
        <f t="shared" si="1"/>
        <v>-602787269.7494061</v>
      </c>
      <c r="C14">
        <f t="shared" si="2"/>
        <v>-21801511235768.445</v>
      </c>
    </row>
    <row r="15" spans="1:19" x14ac:dyDescent="0.3">
      <c r="A15">
        <f t="shared" si="0"/>
        <v>6</v>
      </c>
      <c r="B15">
        <f t="shared" si="1"/>
        <v>-21802114023038.195</v>
      </c>
      <c r="C15">
        <f t="shared" si="2"/>
        <v>-2.8519930565494795E+22</v>
      </c>
    </row>
    <row r="16" spans="1:19" x14ac:dyDescent="0.3">
      <c r="A16">
        <f t="shared" si="0"/>
        <v>7</v>
      </c>
      <c r="B16">
        <f t="shared" si="1"/>
        <v>-2.8519930587296909E+22</v>
      </c>
      <c r="C16">
        <f t="shared" si="2"/>
        <v>-4.880318644225403E+40</v>
      </c>
    </row>
    <row r="17" spans="1:3" x14ac:dyDescent="0.3">
      <c r="A17">
        <f t="shared" si="0"/>
        <v>8</v>
      </c>
      <c r="B17">
        <f t="shared" si="1"/>
        <v>-4.880318644225403E+40</v>
      </c>
      <c r="C17">
        <f t="shared" si="2"/>
        <v>-1.4290506041504444E+77</v>
      </c>
    </row>
    <row r="18" spans="1:3" x14ac:dyDescent="0.3">
      <c r="A18">
        <f t="shared" si="0"/>
        <v>9</v>
      </c>
      <c r="B18">
        <f t="shared" si="1"/>
        <v>-1.4290506041504444E+77</v>
      </c>
      <c r="C18">
        <f t="shared" si="2"/>
        <v>-1.2253113775336502E+150</v>
      </c>
    </row>
    <row r="19" spans="1:3" x14ac:dyDescent="0.3">
      <c r="A19">
        <f t="shared" si="0"/>
        <v>10</v>
      </c>
      <c r="B19">
        <f t="shared" si="1"/>
        <v>-1.2253113775336502E+150</v>
      </c>
      <c r="C19">
        <f t="shared" si="2"/>
        <v>-9.0083278314804678E+295</v>
      </c>
    </row>
    <row r="20" spans="1:3" x14ac:dyDescent="0.3">
      <c r="A20">
        <f t="shared" si="0"/>
        <v>11</v>
      </c>
      <c r="B20">
        <f t="shared" si="1"/>
        <v>-9.0083278314804678E+295</v>
      </c>
      <c r="C20" t="e">
        <f t="shared" si="2"/>
        <v>#NUM!</v>
      </c>
    </row>
    <row r="21" spans="1:3" x14ac:dyDescent="0.3">
      <c r="A21">
        <f t="shared" si="0"/>
        <v>12</v>
      </c>
      <c r="B21" t="e">
        <f t="shared" si="1"/>
        <v>#NUM!</v>
      </c>
      <c r="C21" t="e">
        <f t="shared" si="2"/>
        <v>#NUM!</v>
      </c>
    </row>
    <row r="22" spans="1:3" x14ac:dyDescent="0.3">
      <c r="A22">
        <f t="shared" si="0"/>
        <v>13</v>
      </c>
      <c r="B22" t="e">
        <f t="shared" si="1"/>
        <v>#NUM!</v>
      </c>
      <c r="C22" t="e">
        <f t="shared" si="2"/>
        <v>#NUM!</v>
      </c>
    </row>
    <row r="23" spans="1:3" x14ac:dyDescent="0.3">
      <c r="A23">
        <f t="shared" si="0"/>
        <v>14</v>
      </c>
      <c r="B23" t="e">
        <f t="shared" si="1"/>
        <v>#NUM!</v>
      </c>
      <c r="C23" t="e">
        <f t="shared" si="2"/>
        <v>#NUM!</v>
      </c>
    </row>
    <row r="24" spans="1:3" x14ac:dyDescent="0.3">
      <c r="A24">
        <f t="shared" si="0"/>
        <v>15</v>
      </c>
      <c r="B24" t="e">
        <f t="shared" si="1"/>
        <v>#NUM!</v>
      </c>
      <c r="C24" t="e">
        <f t="shared" si="2"/>
        <v>#NUM!</v>
      </c>
    </row>
    <row r="25" spans="1:3" x14ac:dyDescent="0.3">
      <c r="A25">
        <f t="shared" si="0"/>
        <v>16</v>
      </c>
      <c r="B25" t="e">
        <f t="shared" si="1"/>
        <v>#NUM!</v>
      </c>
      <c r="C25" t="e">
        <f t="shared" si="2"/>
        <v>#NUM!</v>
      </c>
    </row>
    <row r="26" spans="1:3" x14ac:dyDescent="0.3">
      <c r="A26">
        <f t="shared" si="0"/>
        <v>17</v>
      </c>
      <c r="B26" t="e">
        <f t="shared" si="1"/>
        <v>#NUM!</v>
      </c>
      <c r="C26" t="e">
        <f t="shared" si="2"/>
        <v>#NUM!</v>
      </c>
    </row>
    <row r="27" spans="1:3" x14ac:dyDescent="0.3">
      <c r="A27">
        <f t="shared" si="0"/>
        <v>18</v>
      </c>
      <c r="B27" t="e">
        <f t="shared" si="1"/>
        <v>#NUM!</v>
      </c>
      <c r="C27" t="e">
        <f t="shared" si="2"/>
        <v>#NUM!</v>
      </c>
    </row>
    <row r="28" spans="1:3" x14ac:dyDescent="0.3">
      <c r="A28">
        <f t="shared" si="0"/>
        <v>19</v>
      </c>
      <c r="B28" t="e">
        <f t="shared" si="1"/>
        <v>#NUM!</v>
      </c>
      <c r="C28" t="e">
        <f t="shared" si="2"/>
        <v>#NUM!</v>
      </c>
    </row>
    <row r="29" spans="1:3" x14ac:dyDescent="0.3">
      <c r="A29">
        <f t="shared" si="0"/>
        <v>20</v>
      </c>
      <c r="B29" t="e">
        <f t="shared" si="1"/>
        <v>#NUM!</v>
      </c>
      <c r="C29" t="e">
        <f t="shared" si="2"/>
        <v>#NUM!</v>
      </c>
    </row>
    <row r="30" spans="1:3" x14ac:dyDescent="0.3">
      <c r="A30">
        <f t="shared" si="0"/>
        <v>21</v>
      </c>
      <c r="B30" t="e">
        <f t="shared" si="1"/>
        <v>#NUM!</v>
      </c>
      <c r="C30" t="e">
        <f t="shared" si="2"/>
        <v>#NUM!</v>
      </c>
    </row>
    <row r="31" spans="1:3" x14ac:dyDescent="0.3">
      <c r="A31">
        <f t="shared" si="0"/>
        <v>22</v>
      </c>
      <c r="B31" t="e">
        <f t="shared" si="1"/>
        <v>#NUM!</v>
      </c>
      <c r="C31" t="e">
        <f t="shared" si="2"/>
        <v>#NUM!</v>
      </c>
    </row>
    <row r="32" spans="1:3" x14ac:dyDescent="0.3">
      <c r="A32">
        <f t="shared" si="0"/>
        <v>23</v>
      </c>
      <c r="B32" t="e">
        <f t="shared" si="1"/>
        <v>#NUM!</v>
      </c>
      <c r="C32" t="e">
        <f t="shared" si="2"/>
        <v>#NUM!</v>
      </c>
    </row>
    <row r="33" spans="1:3" x14ac:dyDescent="0.3">
      <c r="A33">
        <f t="shared" si="0"/>
        <v>24</v>
      </c>
      <c r="B33" t="e">
        <f t="shared" si="1"/>
        <v>#NUM!</v>
      </c>
      <c r="C33" t="e">
        <f t="shared" si="2"/>
        <v>#NUM!</v>
      </c>
    </row>
    <row r="34" spans="1:3" x14ac:dyDescent="0.3">
      <c r="A34">
        <f t="shared" si="0"/>
        <v>25</v>
      </c>
      <c r="B34" t="e">
        <f t="shared" si="1"/>
        <v>#NUM!</v>
      </c>
      <c r="C34" t="e">
        <f t="shared" si="2"/>
        <v>#NUM!</v>
      </c>
    </row>
    <row r="35" spans="1:3" x14ac:dyDescent="0.3">
      <c r="A35">
        <f t="shared" si="0"/>
        <v>26</v>
      </c>
      <c r="B35" t="e">
        <f t="shared" si="1"/>
        <v>#NUM!</v>
      </c>
      <c r="C35" t="e">
        <f t="shared" si="2"/>
        <v>#NUM!</v>
      </c>
    </row>
    <row r="36" spans="1:3" x14ac:dyDescent="0.3">
      <c r="A36">
        <f t="shared" si="0"/>
        <v>27</v>
      </c>
      <c r="B36" t="e">
        <f t="shared" si="1"/>
        <v>#NUM!</v>
      </c>
      <c r="C36" t="e">
        <f t="shared" si="2"/>
        <v>#NUM!</v>
      </c>
    </row>
    <row r="37" spans="1:3" x14ac:dyDescent="0.3">
      <c r="A37">
        <f t="shared" si="0"/>
        <v>28</v>
      </c>
      <c r="B37" t="e">
        <f t="shared" si="1"/>
        <v>#NUM!</v>
      </c>
      <c r="C37" t="e">
        <f t="shared" si="2"/>
        <v>#NUM!</v>
      </c>
    </row>
    <row r="38" spans="1:3" x14ac:dyDescent="0.3">
      <c r="A38">
        <f t="shared" si="0"/>
        <v>29</v>
      </c>
      <c r="B38" t="e">
        <f t="shared" si="1"/>
        <v>#NUM!</v>
      </c>
      <c r="C38" t="e">
        <f t="shared" si="2"/>
        <v>#NUM!</v>
      </c>
    </row>
    <row r="39" spans="1:3" x14ac:dyDescent="0.3">
      <c r="A39">
        <f t="shared" si="0"/>
        <v>30</v>
      </c>
      <c r="B39" t="e">
        <f t="shared" si="1"/>
        <v>#NUM!</v>
      </c>
      <c r="C39" t="e">
        <f t="shared" si="2"/>
        <v>#NUM!</v>
      </c>
    </row>
    <row r="40" spans="1:3" x14ac:dyDescent="0.3">
      <c r="A40">
        <f t="shared" si="0"/>
        <v>31</v>
      </c>
      <c r="B40" t="e">
        <f t="shared" si="1"/>
        <v>#NUM!</v>
      </c>
      <c r="C40" t="e">
        <f t="shared" si="2"/>
        <v>#NUM!</v>
      </c>
    </row>
    <row r="41" spans="1:3" x14ac:dyDescent="0.3">
      <c r="A41">
        <f t="shared" si="0"/>
        <v>32</v>
      </c>
      <c r="B41" t="e">
        <f t="shared" si="1"/>
        <v>#NUM!</v>
      </c>
      <c r="C41" t="e">
        <f t="shared" si="2"/>
        <v>#NUM!</v>
      </c>
    </row>
    <row r="42" spans="1:3" x14ac:dyDescent="0.3">
      <c r="A42">
        <f t="shared" ref="A42:A73" si="3">A41+1</f>
        <v>33</v>
      </c>
      <c r="B42" t="e">
        <f t="shared" ref="B42:B73" si="4">B41+C41</f>
        <v>#NUM!</v>
      </c>
      <c r="C42" t="e">
        <f t="shared" si="2"/>
        <v>#NUM!</v>
      </c>
    </row>
    <row r="43" spans="1:3" x14ac:dyDescent="0.3">
      <c r="A43">
        <f t="shared" si="3"/>
        <v>34</v>
      </c>
      <c r="B43" t="e">
        <f t="shared" si="4"/>
        <v>#NUM!</v>
      </c>
      <c r="C43" t="e">
        <f t="shared" si="2"/>
        <v>#NUM!</v>
      </c>
    </row>
    <row r="44" spans="1:3" x14ac:dyDescent="0.3">
      <c r="A44">
        <f t="shared" si="3"/>
        <v>35</v>
      </c>
      <c r="B44" t="e">
        <f t="shared" si="4"/>
        <v>#NUM!</v>
      </c>
      <c r="C44" t="e">
        <f t="shared" si="2"/>
        <v>#NUM!</v>
      </c>
    </row>
    <row r="45" spans="1:3" x14ac:dyDescent="0.3">
      <c r="A45">
        <f t="shared" si="3"/>
        <v>36</v>
      </c>
      <c r="B45" t="e">
        <f t="shared" si="4"/>
        <v>#NUM!</v>
      </c>
      <c r="C45" t="e">
        <f t="shared" si="2"/>
        <v>#NUM!</v>
      </c>
    </row>
    <row r="46" spans="1:3" x14ac:dyDescent="0.3">
      <c r="A46">
        <f t="shared" si="3"/>
        <v>37</v>
      </c>
      <c r="B46" t="e">
        <f t="shared" si="4"/>
        <v>#NUM!</v>
      </c>
      <c r="C46" t="e">
        <f t="shared" si="2"/>
        <v>#NUM!</v>
      </c>
    </row>
    <row r="47" spans="1:3" x14ac:dyDescent="0.3">
      <c r="A47">
        <f t="shared" si="3"/>
        <v>38</v>
      </c>
      <c r="B47" t="e">
        <f t="shared" si="4"/>
        <v>#NUM!</v>
      </c>
      <c r="C47" t="e">
        <f t="shared" si="2"/>
        <v>#NUM!</v>
      </c>
    </row>
    <row r="48" spans="1:3" x14ac:dyDescent="0.3">
      <c r="A48">
        <f t="shared" si="3"/>
        <v>39</v>
      </c>
      <c r="B48" t="e">
        <f t="shared" si="4"/>
        <v>#NUM!</v>
      </c>
      <c r="C48" t="e">
        <f t="shared" si="2"/>
        <v>#NUM!</v>
      </c>
    </row>
    <row r="49" spans="1:3" x14ac:dyDescent="0.3">
      <c r="A49">
        <f t="shared" si="3"/>
        <v>40</v>
      </c>
      <c r="B49" t="e">
        <f t="shared" si="4"/>
        <v>#NUM!</v>
      </c>
      <c r="C49" t="e">
        <f t="shared" si="2"/>
        <v>#NUM!</v>
      </c>
    </row>
    <row r="50" spans="1:3" x14ac:dyDescent="0.3">
      <c r="A50">
        <f t="shared" si="3"/>
        <v>41</v>
      </c>
      <c r="B50" t="e">
        <f t="shared" si="4"/>
        <v>#NUM!</v>
      </c>
      <c r="C50" t="e">
        <f t="shared" si="2"/>
        <v>#NUM!</v>
      </c>
    </row>
    <row r="51" spans="1:3" x14ac:dyDescent="0.3">
      <c r="A51">
        <f t="shared" si="3"/>
        <v>42</v>
      </c>
      <c r="B51" t="e">
        <f t="shared" si="4"/>
        <v>#NUM!</v>
      </c>
      <c r="C51" t="e">
        <f t="shared" si="2"/>
        <v>#NUM!</v>
      </c>
    </row>
    <row r="52" spans="1:3" x14ac:dyDescent="0.3">
      <c r="A52">
        <f t="shared" si="3"/>
        <v>43</v>
      </c>
      <c r="B52" t="e">
        <f t="shared" si="4"/>
        <v>#NUM!</v>
      </c>
      <c r="C52" t="e">
        <f t="shared" si="2"/>
        <v>#NUM!</v>
      </c>
    </row>
    <row r="53" spans="1:3" x14ac:dyDescent="0.3">
      <c r="A53">
        <f t="shared" si="3"/>
        <v>44</v>
      </c>
      <c r="B53" t="e">
        <f t="shared" si="4"/>
        <v>#NUM!</v>
      </c>
      <c r="C53" t="e">
        <f t="shared" si="2"/>
        <v>#NUM!</v>
      </c>
    </row>
    <row r="54" spans="1:3" x14ac:dyDescent="0.3">
      <c r="A54">
        <f t="shared" si="3"/>
        <v>45</v>
      </c>
      <c r="B54" t="e">
        <f t="shared" si="4"/>
        <v>#NUM!</v>
      </c>
      <c r="C54" t="e">
        <f t="shared" si="2"/>
        <v>#NUM!</v>
      </c>
    </row>
    <row r="55" spans="1:3" x14ac:dyDescent="0.3">
      <c r="A55">
        <f t="shared" si="3"/>
        <v>46</v>
      </c>
      <c r="B55" t="e">
        <f t="shared" si="4"/>
        <v>#NUM!</v>
      </c>
      <c r="C55" t="e">
        <f t="shared" si="2"/>
        <v>#NUM!</v>
      </c>
    </row>
    <row r="56" spans="1:3" x14ac:dyDescent="0.3">
      <c r="A56">
        <f t="shared" si="3"/>
        <v>47</v>
      </c>
      <c r="B56" t="e">
        <f t="shared" si="4"/>
        <v>#NUM!</v>
      </c>
      <c r="C56" t="e">
        <f t="shared" si="2"/>
        <v>#NUM!</v>
      </c>
    </row>
    <row r="57" spans="1:3" x14ac:dyDescent="0.3">
      <c r="A57">
        <f t="shared" si="3"/>
        <v>48</v>
      </c>
      <c r="B57" t="e">
        <f t="shared" si="4"/>
        <v>#NUM!</v>
      </c>
      <c r="C57" t="e">
        <f t="shared" si="2"/>
        <v>#NUM!</v>
      </c>
    </row>
    <row r="58" spans="1:3" x14ac:dyDescent="0.3">
      <c r="A58">
        <f t="shared" si="3"/>
        <v>49</v>
      </c>
      <c r="B58" t="e">
        <f t="shared" si="4"/>
        <v>#NUM!</v>
      </c>
      <c r="C58" t="e">
        <f t="shared" si="2"/>
        <v>#NUM!</v>
      </c>
    </row>
    <row r="59" spans="1:3" x14ac:dyDescent="0.3">
      <c r="A59">
        <f t="shared" si="3"/>
        <v>50</v>
      </c>
      <c r="B59" t="e">
        <f t="shared" si="4"/>
        <v>#NUM!</v>
      </c>
      <c r="C59" t="e">
        <f t="shared" si="2"/>
        <v>#NUM!</v>
      </c>
    </row>
    <row r="60" spans="1:3" x14ac:dyDescent="0.3">
      <c r="A60">
        <f t="shared" si="3"/>
        <v>51</v>
      </c>
      <c r="B60" t="e">
        <f t="shared" si="4"/>
        <v>#NUM!</v>
      </c>
      <c r="C60" t="e">
        <f t="shared" si="2"/>
        <v>#NUM!</v>
      </c>
    </row>
    <row r="61" spans="1:3" x14ac:dyDescent="0.3">
      <c r="A61">
        <f t="shared" si="3"/>
        <v>52</v>
      </c>
      <c r="B61" t="e">
        <f t="shared" si="4"/>
        <v>#NUM!</v>
      </c>
      <c r="C61" t="e">
        <f t="shared" si="2"/>
        <v>#NUM!</v>
      </c>
    </row>
    <row r="62" spans="1:3" x14ac:dyDescent="0.3">
      <c r="A62">
        <f t="shared" si="3"/>
        <v>53</v>
      </c>
      <c r="B62" t="e">
        <f t="shared" si="4"/>
        <v>#NUM!</v>
      </c>
      <c r="C62" t="e">
        <f t="shared" si="2"/>
        <v>#NUM!</v>
      </c>
    </row>
    <row r="63" spans="1:3" x14ac:dyDescent="0.3">
      <c r="A63">
        <f t="shared" si="3"/>
        <v>54</v>
      </c>
      <c r="B63" t="e">
        <f t="shared" si="4"/>
        <v>#NUM!</v>
      </c>
      <c r="C63" t="e">
        <f t="shared" si="2"/>
        <v>#NUM!</v>
      </c>
    </row>
    <row r="64" spans="1:3" x14ac:dyDescent="0.3">
      <c r="A64">
        <f t="shared" si="3"/>
        <v>55</v>
      </c>
      <c r="B64" t="e">
        <f t="shared" si="4"/>
        <v>#NUM!</v>
      </c>
      <c r="C64" t="e">
        <f t="shared" si="2"/>
        <v>#NUM!</v>
      </c>
    </row>
    <row r="65" spans="1:3" x14ac:dyDescent="0.3">
      <c r="A65">
        <f t="shared" si="3"/>
        <v>56</v>
      </c>
      <c r="B65" t="e">
        <f t="shared" si="4"/>
        <v>#NUM!</v>
      </c>
      <c r="C65" t="e">
        <f t="shared" si="2"/>
        <v>#NUM!</v>
      </c>
    </row>
    <row r="66" spans="1:3" x14ac:dyDescent="0.3">
      <c r="A66">
        <f t="shared" si="3"/>
        <v>57</v>
      </c>
      <c r="B66" t="e">
        <f t="shared" si="4"/>
        <v>#NUM!</v>
      </c>
      <c r="C66" t="e">
        <f t="shared" si="2"/>
        <v>#NUM!</v>
      </c>
    </row>
    <row r="67" spans="1:3" x14ac:dyDescent="0.3">
      <c r="A67">
        <f t="shared" si="3"/>
        <v>58</v>
      </c>
      <c r="B67" t="e">
        <f t="shared" si="4"/>
        <v>#NUM!</v>
      </c>
      <c r="C67" t="e">
        <f t="shared" si="2"/>
        <v>#NUM!</v>
      </c>
    </row>
    <row r="68" spans="1:3" x14ac:dyDescent="0.3">
      <c r="A68">
        <f t="shared" si="3"/>
        <v>59</v>
      </c>
      <c r="B68" t="e">
        <f t="shared" si="4"/>
        <v>#NUM!</v>
      </c>
      <c r="C68" t="e">
        <f t="shared" si="2"/>
        <v>#NUM!</v>
      </c>
    </row>
    <row r="69" spans="1:3" x14ac:dyDescent="0.3">
      <c r="A69">
        <f t="shared" si="3"/>
        <v>60</v>
      </c>
      <c r="B69" t="e">
        <f t="shared" si="4"/>
        <v>#NUM!</v>
      </c>
      <c r="C69" t="e">
        <f t="shared" si="2"/>
        <v>#NUM!</v>
      </c>
    </row>
    <row r="70" spans="1:3" x14ac:dyDescent="0.3">
      <c r="A70">
        <f t="shared" si="3"/>
        <v>61</v>
      </c>
      <c r="B70" t="e">
        <f t="shared" si="4"/>
        <v>#NUM!</v>
      </c>
      <c r="C70" t="e">
        <f t="shared" si="2"/>
        <v>#NUM!</v>
      </c>
    </row>
    <row r="71" spans="1:3" x14ac:dyDescent="0.3">
      <c r="A71">
        <f t="shared" si="3"/>
        <v>62</v>
      </c>
      <c r="B71" t="e">
        <f t="shared" si="4"/>
        <v>#NUM!</v>
      </c>
      <c r="C71" t="e">
        <f t="shared" si="2"/>
        <v>#NUM!</v>
      </c>
    </row>
    <row r="72" spans="1:3" x14ac:dyDescent="0.3">
      <c r="A72">
        <f t="shared" si="3"/>
        <v>63</v>
      </c>
      <c r="B72" t="e">
        <f t="shared" si="4"/>
        <v>#NUM!</v>
      </c>
      <c r="C72" t="e">
        <f t="shared" si="2"/>
        <v>#NUM!</v>
      </c>
    </row>
    <row r="73" spans="1:3" x14ac:dyDescent="0.3">
      <c r="A73">
        <f t="shared" si="3"/>
        <v>64</v>
      </c>
      <c r="B73" t="e">
        <f t="shared" si="4"/>
        <v>#NUM!</v>
      </c>
      <c r="C73" t="e">
        <f t="shared" si="2"/>
        <v>#NUM!</v>
      </c>
    </row>
    <row r="74" spans="1:3" x14ac:dyDescent="0.3">
      <c r="A74">
        <f t="shared" ref="A74:A109" si="5">A73+1</f>
        <v>65</v>
      </c>
      <c r="B74" t="e">
        <f t="shared" ref="B74:B109" si="6">B73+C73</f>
        <v>#NUM!</v>
      </c>
      <c r="C74" t="e">
        <f t="shared" ref="C74:C109" si="7">$H$8*B74*($I$8-B74)-$J$8</f>
        <v>#NUM!</v>
      </c>
    </row>
    <row r="75" spans="1:3" x14ac:dyDescent="0.3">
      <c r="A75">
        <f t="shared" si="5"/>
        <v>66</v>
      </c>
      <c r="B75" t="e">
        <f t="shared" si="6"/>
        <v>#NUM!</v>
      </c>
      <c r="C75" t="e">
        <f t="shared" si="7"/>
        <v>#NUM!</v>
      </c>
    </row>
    <row r="76" spans="1:3" x14ac:dyDescent="0.3">
      <c r="A76">
        <f t="shared" si="5"/>
        <v>67</v>
      </c>
      <c r="B76" t="e">
        <f t="shared" si="6"/>
        <v>#NUM!</v>
      </c>
      <c r="C76" t="e">
        <f t="shared" si="7"/>
        <v>#NUM!</v>
      </c>
    </row>
    <row r="77" spans="1:3" x14ac:dyDescent="0.3">
      <c r="A77">
        <f t="shared" si="5"/>
        <v>68</v>
      </c>
      <c r="B77" t="e">
        <f t="shared" si="6"/>
        <v>#NUM!</v>
      </c>
      <c r="C77" t="e">
        <f t="shared" si="7"/>
        <v>#NUM!</v>
      </c>
    </row>
    <row r="78" spans="1:3" x14ac:dyDescent="0.3">
      <c r="A78">
        <f t="shared" si="5"/>
        <v>69</v>
      </c>
      <c r="B78" t="e">
        <f t="shared" si="6"/>
        <v>#NUM!</v>
      </c>
      <c r="C78" t="e">
        <f t="shared" si="7"/>
        <v>#NUM!</v>
      </c>
    </row>
    <row r="79" spans="1:3" x14ac:dyDescent="0.3">
      <c r="A79">
        <f t="shared" si="5"/>
        <v>70</v>
      </c>
      <c r="B79" t="e">
        <f t="shared" si="6"/>
        <v>#NUM!</v>
      </c>
      <c r="C79" t="e">
        <f t="shared" si="7"/>
        <v>#NUM!</v>
      </c>
    </row>
    <row r="80" spans="1:3" x14ac:dyDescent="0.3">
      <c r="A80">
        <f t="shared" si="5"/>
        <v>71</v>
      </c>
      <c r="B80" t="e">
        <f t="shared" si="6"/>
        <v>#NUM!</v>
      </c>
      <c r="C80" t="e">
        <f t="shared" si="7"/>
        <v>#NUM!</v>
      </c>
    </row>
    <row r="81" spans="1:3" x14ac:dyDescent="0.3">
      <c r="A81">
        <f t="shared" si="5"/>
        <v>72</v>
      </c>
      <c r="B81" t="e">
        <f t="shared" si="6"/>
        <v>#NUM!</v>
      </c>
      <c r="C81" t="e">
        <f t="shared" si="7"/>
        <v>#NUM!</v>
      </c>
    </row>
    <row r="82" spans="1:3" x14ac:dyDescent="0.3">
      <c r="A82">
        <f t="shared" si="5"/>
        <v>73</v>
      </c>
      <c r="B82" t="e">
        <f t="shared" si="6"/>
        <v>#NUM!</v>
      </c>
      <c r="C82" t="e">
        <f t="shared" si="7"/>
        <v>#NUM!</v>
      </c>
    </row>
    <row r="83" spans="1:3" x14ac:dyDescent="0.3">
      <c r="A83">
        <f t="shared" si="5"/>
        <v>74</v>
      </c>
      <c r="B83" t="e">
        <f t="shared" si="6"/>
        <v>#NUM!</v>
      </c>
      <c r="C83" t="e">
        <f t="shared" si="7"/>
        <v>#NUM!</v>
      </c>
    </row>
    <row r="84" spans="1:3" x14ac:dyDescent="0.3">
      <c r="A84">
        <f t="shared" si="5"/>
        <v>75</v>
      </c>
      <c r="B84" t="e">
        <f t="shared" si="6"/>
        <v>#NUM!</v>
      </c>
      <c r="C84" t="e">
        <f t="shared" si="7"/>
        <v>#NUM!</v>
      </c>
    </row>
    <row r="85" spans="1:3" x14ac:dyDescent="0.3">
      <c r="A85">
        <f t="shared" si="5"/>
        <v>76</v>
      </c>
      <c r="B85" t="e">
        <f t="shared" si="6"/>
        <v>#NUM!</v>
      </c>
      <c r="C85" t="e">
        <f t="shared" si="7"/>
        <v>#NUM!</v>
      </c>
    </row>
    <row r="86" spans="1:3" x14ac:dyDescent="0.3">
      <c r="A86">
        <f t="shared" si="5"/>
        <v>77</v>
      </c>
      <c r="B86" t="e">
        <f t="shared" si="6"/>
        <v>#NUM!</v>
      </c>
      <c r="C86" t="e">
        <f t="shared" si="7"/>
        <v>#NUM!</v>
      </c>
    </row>
    <row r="87" spans="1:3" x14ac:dyDescent="0.3">
      <c r="A87">
        <f t="shared" si="5"/>
        <v>78</v>
      </c>
      <c r="B87" t="e">
        <f t="shared" si="6"/>
        <v>#NUM!</v>
      </c>
      <c r="C87" t="e">
        <f t="shared" si="7"/>
        <v>#NUM!</v>
      </c>
    </row>
    <row r="88" spans="1:3" x14ac:dyDescent="0.3">
      <c r="A88">
        <f t="shared" si="5"/>
        <v>79</v>
      </c>
      <c r="B88" t="e">
        <f t="shared" si="6"/>
        <v>#NUM!</v>
      </c>
      <c r="C88" t="e">
        <f t="shared" si="7"/>
        <v>#NUM!</v>
      </c>
    </row>
    <row r="89" spans="1:3" x14ac:dyDescent="0.3">
      <c r="A89">
        <f t="shared" si="5"/>
        <v>80</v>
      </c>
      <c r="B89" t="e">
        <f t="shared" si="6"/>
        <v>#NUM!</v>
      </c>
      <c r="C89" t="e">
        <f t="shared" si="7"/>
        <v>#NUM!</v>
      </c>
    </row>
    <row r="90" spans="1:3" x14ac:dyDescent="0.3">
      <c r="A90">
        <f t="shared" si="5"/>
        <v>81</v>
      </c>
      <c r="B90" t="e">
        <f t="shared" si="6"/>
        <v>#NUM!</v>
      </c>
      <c r="C90" t="e">
        <f t="shared" si="7"/>
        <v>#NUM!</v>
      </c>
    </row>
    <row r="91" spans="1:3" x14ac:dyDescent="0.3">
      <c r="A91">
        <f t="shared" si="5"/>
        <v>82</v>
      </c>
      <c r="B91" t="e">
        <f t="shared" si="6"/>
        <v>#NUM!</v>
      </c>
      <c r="C91" t="e">
        <f t="shared" si="7"/>
        <v>#NUM!</v>
      </c>
    </row>
    <row r="92" spans="1:3" x14ac:dyDescent="0.3">
      <c r="A92">
        <f t="shared" si="5"/>
        <v>83</v>
      </c>
      <c r="B92" t="e">
        <f t="shared" si="6"/>
        <v>#NUM!</v>
      </c>
      <c r="C92" t="e">
        <f t="shared" si="7"/>
        <v>#NUM!</v>
      </c>
    </row>
    <row r="93" spans="1:3" x14ac:dyDescent="0.3">
      <c r="A93">
        <f t="shared" si="5"/>
        <v>84</v>
      </c>
      <c r="B93" t="e">
        <f t="shared" si="6"/>
        <v>#NUM!</v>
      </c>
      <c r="C93" t="e">
        <f t="shared" si="7"/>
        <v>#NUM!</v>
      </c>
    </row>
    <row r="94" spans="1:3" x14ac:dyDescent="0.3">
      <c r="A94">
        <f t="shared" si="5"/>
        <v>85</v>
      </c>
      <c r="B94" t="e">
        <f t="shared" si="6"/>
        <v>#NUM!</v>
      </c>
      <c r="C94" t="e">
        <f t="shared" si="7"/>
        <v>#NUM!</v>
      </c>
    </row>
    <row r="95" spans="1:3" x14ac:dyDescent="0.3">
      <c r="A95">
        <f t="shared" si="5"/>
        <v>86</v>
      </c>
      <c r="B95" t="e">
        <f t="shared" si="6"/>
        <v>#NUM!</v>
      </c>
      <c r="C95" t="e">
        <f t="shared" si="7"/>
        <v>#NUM!</v>
      </c>
    </row>
    <row r="96" spans="1:3" x14ac:dyDescent="0.3">
      <c r="A96">
        <f t="shared" si="5"/>
        <v>87</v>
      </c>
      <c r="B96" t="e">
        <f t="shared" si="6"/>
        <v>#NUM!</v>
      </c>
      <c r="C96" t="e">
        <f t="shared" si="7"/>
        <v>#NUM!</v>
      </c>
    </row>
    <row r="97" spans="1:3" x14ac:dyDescent="0.3">
      <c r="A97">
        <f t="shared" si="5"/>
        <v>88</v>
      </c>
      <c r="B97" t="e">
        <f t="shared" si="6"/>
        <v>#NUM!</v>
      </c>
      <c r="C97" t="e">
        <f t="shared" si="7"/>
        <v>#NUM!</v>
      </c>
    </row>
    <row r="98" spans="1:3" x14ac:dyDescent="0.3">
      <c r="A98">
        <f t="shared" si="5"/>
        <v>89</v>
      </c>
      <c r="B98" t="e">
        <f t="shared" si="6"/>
        <v>#NUM!</v>
      </c>
      <c r="C98" t="e">
        <f t="shared" si="7"/>
        <v>#NUM!</v>
      </c>
    </row>
    <row r="99" spans="1:3" x14ac:dyDescent="0.3">
      <c r="A99">
        <f t="shared" si="5"/>
        <v>90</v>
      </c>
      <c r="B99" t="e">
        <f t="shared" si="6"/>
        <v>#NUM!</v>
      </c>
      <c r="C99" t="e">
        <f t="shared" si="7"/>
        <v>#NUM!</v>
      </c>
    </row>
    <row r="100" spans="1:3" x14ac:dyDescent="0.3">
      <c r="A100">
        <f t="shared" si="5"/>
        <v>91</v>
      </c>
      <c r="B100" t="e">
        <f t="shared" si="6"/>
        <v>#NUM!</v>
      </c>
      <c r="C100" t="e">
        <f t="shared" si="7"/>
        <v>#NUM!</v>
      </c>
    </row>
    <row r="101" spans="1:3" x14ac:dyDescent="0.3">
      <c r="A101">
        <f t="shared" si="5"/>
        <v>92</v>
      </c>
      <c r="B101" t="e">
        <f t="shared" si="6"/>
        <v>#NUM!</v>
      </c>
      <c r="C101" t="e">
        <f t="shared" si="7"/>
        <v>#NUM!</v>
      </c>
    </row>
    <row r="102" spans="1:3" x14ac:dyDescent="0.3">
      <c r="A102">
        <f t="shared" si="5"/>
        <v>93</v>
      </c>
      <c r="B102" t="e">
        <f t="shared" si="6"/>
        <v>#NUM!</v>
      </c>
      <c r="C102" t="e">
        <f t="shared" si="7"/>
        <v>#NUM!</v>
      </c>
    </row>
    <row r="103" spans="1:3" x14ac:dyDescent="0.3">
      <c r="A103">
        <f t="shared" si="5"/>
        <v>94</v>
      </c>
      <c r="B103" t="e">
        <f t="shared" si="6"/>
        <v>#NUM!</v>
      </c>
      <c r="C103" t="e">
        <f t="shared" si="7"/>
        <v>#NUM!</v>
      </c>
    </row>
    <row r="104" spans="1:3" x14ac:dyDescent="0.3">
      <c r="A104">
        <f t="shared" si="5"/>
        <v>95</v>
      </c>
      <c r="B104" t="e">
        <f t="shared" si="6"/>
        <v>#NUM!</v>
      </c>
      <c r="C104" t="e">
        <f t="shared" si="7"/>
        <v>#NUM!</v>
      </c>
    </row>
    <row r="105" spans="1:3" x14ac:dyDescent="0.3">
      <c r="A105">
        <f t="shared" si="5"/>
        <v>96</v>
      </c>
      <c r="B105" t="e">
        <f t="shared" si="6"/>
        <v>#NUM!</v>
      </c>
      <c r="C105" t="e">
        <f t="shared" si="7"/>
        <v>#NUM!</v>
      </c>
    </row>
    <row r="106" spans="1:3" x14ac:dyDescent="0.3">
      <c r="A106">
        <f t="shared" si="5"/>
        <v>97</v>
      </c>
      <c r="B106" t="e">
        <f t="shared" si="6"/>
        <v>#NUM!</v>
      </c>
      <c r="C106" t="e">
        <f t="shared" si="7"/>
        <v>#NUM!</v>
      </c>
    </row>
    <row r="107" spans="1:3" x14ac:dyDescent="0.3">
      <c r="A107">
        <f t="shared" si="5"/>
        <v>98</v>
      </c>
      <c r="B107" t="e">
        <f t="shared" si="6"/>
        <v>#NUM!</v>
      </c>
      <c r="C107" t="e">
        <f t="shared" si="7"/>
        <v>#NUM!</v>
      </c>
    </row>
    <row r="108" spans="1:3" x14ac:dyDescent="0.3">
      <c r="A108">
        <f t="shared" si="5"/>
        <v>99</v>
      </c>
      <c r="B108" t="e">
        <f t="shared" si="6"/>
        <v>#NUM!</v>
      </c>
      <c r="C108" t="e">
        <f t="shared" si="7"/>
        <v>#NUM!</v>
      </c>
    </row>
    <row r="109" spans="1:3" x14ac:dyDescent="0.3">
      <c r="A109">
        <f t="shared" si="5"/>
        <v>100</v>
      </c>
      <c r="B109" t="e">
        <f t="shared" si="6"/>
        <v>#NUM!</v>
      </c>
      <c r="C109" t="e">
        <f t="shared" si="7"/>
        <v>#NUM!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050" r:id="rId4" name="ScrollBar2">
          <controlPr defaultSize="0" autoLine="0" autoPict="0" linkedCell="G8" r:id="rId5">
            <anchor moveWithCells="1">
              <from>
                <xdr:col>15</xdr:col>
                <xdr:colOff>38100</xdr:colOff>
                <xdr:row>5</xdr:row>
                <xdr:rowOff>22860</xdr:rowOff>
              </from>
              <to>
                <xdr:col>15</xdr:col>
                <xdr:colOff>601980</xdr:colOff>
                <xdr:row>27</xdr:row>
                <xdr:rowOff>22860</xdr:rowOff>
              </to>
            </anchor>
          </controlPr>
        </control>
      </mc:Choice>
      <mc:Fallback>
        <control shapeId="2050" r:id="rId4" name="ScrollBar2"/>
      </mc:Fallback>
    </mc:AlternateContent>
    <mc:AlternateContent xmlns:mc="http://schemas.openxmlformats.org/markup-compatibility/2006">
      <mc:Choice Requires="x14">
        <control shapeId="2049" r:id="rId6" name="ScrollBar1">
          <controlPr defaultSize="0" autoLine="0" linkedCell="J8" r:id="rId7">
            <anchor moveWithCells="1">
              <from>
                <xdr:col>16</xdr:col>
                <xdr:colOff>7620</xdr:colOff>
                <xdr:row>3</xdr:row>
                <xdr:rowOff>38100</xdr:rowOff>
              </from>
              <to>
                <xdr:col>17</xdr:col>
                <xdr:colOff>0</xdr:colOff>
                <xdr:row>27</xdr:row>
                <xdr:rowOff>160020</xdr:rowOff>
              </to>
            </anchor>
          </controlPr>
        </control>
      </mc:Choice>
      <mc:Fallback>
        <control shapeId="2049" r:id="rId6" name="ScrollBa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33"/>
  <sheetViews>
    <sheetView tabSelected="1" topLeftCell="B1" workbookViewId="0">
      <selection activeCell="K8" sqref="K8:O8"/>
    </sheetView>
  </sheetViews>
  <sheetFormatPr defaultRowHeight="14.4" x14ac:dyDescent="0.3"/>
  <cols>
    <col min="2" max="2" width="33.33203125" customWidth="1"/>
    <col min="3" max="3" width="15.44140625" customWidth="1"/>
    <col min="4" max="4" width="12.33203125" customWidth="1"/>
    <col min="5" max="5" width="12.88671875" customWidth="1"/>
  </cols>
  <sheetData>
    <row r="1" spans="1:15" x14ac:dyDescent="0.3">
      <c r="B1" t="s">
        <v>30</v>
      </c>
      <c r="C1">
        <v>1000</v>
      </c>
      <c r="E1">
        <v>61</v>
      </c>
    </row>
    <row r="2" spans="1:15" x14ac:dyDescent="0.3">
      <c r="B2" t="s">
        <v>29</v>
      </c>
      <c r="C2">
        <f>(1-$C$5)*C4/(C8*B8)</f>
        <v>0.13</v>
      </c>
    </row>
    <row r="3" spans="1:15" x14ac:dyDescent="0.3">
      <c r="B3" t="s">
        <v>28</v>
      </c>
      <c r="C3">
        <v>0.5</v>
      </c>
      <c r="J3" s="4" t="s">
        <v>33</v>
      </c>
      <c r="K3" s="4"/>
      <c r="L3" s="4"/>
      <c r="M3" s="4"/>
      <c r="N3" s="4"/>
      <c r="O3" s="4"/>
    </row>
    <row r="4" spans="1:15" x14ac:dyDescent="0.3">
      <c r="B4" t="s">
        <v>31</v>
      </c>
      <c r="C4">
        <v>997</v>
      </c>
    </row>
    <row r="5" spans="1:15" x14ac:dyDescent="0.3">
      <c r="B5" t="s">
        <v>32</v>
      </c>
      <c r="C5">
        <f>E1/100</f>
        <v>0.61</v>
      </c>
    </row>
    <row r="6" spans="1:15" x14ac:dyDescent="0.3">
      <c r="E6" t="s">
        <v>27</v>
      </c>
      <c r="F6" t="s">
        <v>27</v>
      </c>
    </row>
    <row r="7" spans="1:15" x14ac:dyDescent="0.3">
      <c r="A7" t="s">
        <v>26</v>
      </c>
      <c r="B7" t="s">
        <v>25</v>
      </c>
      <c r="C7" t="s">
        <v>24</v>
      </c>
      <c r="D7" t="s">
        <v>23</v>
      </c>
      <c r="E7" t="s">
        <v>22</v>
      </c>
      <c r="F7" t="s">
        <v>21</v>
      </c>
    </row>
    <row r="8" spans="1:15" x14ac:dyDescent="0.3">
      <c r="A8">
        <v>0</v>
      </c>
      <c r="B8">
        <f>C1-C8</f>
        <v>997</v>
      </c>
      <c r="C8">
        <v>3</v>
      </c>
      <c r="D8">
        <v>0</v>
      </c>
      <c r="E8">
        <f t="shared" ref="E8:E33" si="0">$C$2*B8*C8</f>
        <v>388.83000000000004</v>
      </c>
      <c r="F8">
        <f t="shared" ref="F8:F33" si="1">$C$3*C8</f>
        <v>1.5</v>
      </c>
      <c r="K8" s="4" t="s">
        <v>34</v>
      </c>
      <c r="L8" s="5"/>
      <c r="M8" s="5"/>
      <c r="N8" s="5"/>
      <c r="O8" s="5"/>
    </row>
    <row r="9" spans="1:15" x14ac:dyDescent="0.3">
      <c r="A9">
        <f t="shared" ref="A9:A33" si="2">A8+1</f>
        <v>1</v>
      </c>
      <c r="B9">
        <f t="shared" ref="B9:B33" si="3">B8-E8</f>
        <v>608.16999999999996</v>
      </c>
      <c r="C9">
        <f t="shared" ref="C9:C33" si="4">C8+E8-F8</f>
        <v>390.33000000000004</v>
      </c>
      <c r="D9">
        <f t="shared" ref="D9:D33" si="5">D8+F8</f>
        <v>1.5</v>
      </c>
      <c r="E9">
        <f t="shared" si="0"/>
        <v>30860.309493000004</v>
      </c>
      <c r="F9">
        <f t="shared" si="1"/>
        <v>195.16500000000002</v>
      </c>
    </row>
    <row r="10" spans="1:15" x14ac:dyDescent="0.3">
      <c r="A10">
        <f t="shared" si="2"/>
        <v>2</v>
      </c>
      <c r="B10">
        <f t="shared" si="3"/>
        <v>-30252.139493000006</v>
      </c>
      <c r="C10">
        <f t="shared" si="4"/>
        <v>31055.474493000005</v>
      </c>
      <c r="D10">
        <f t="shared" si="5"/>
        <v>196.66500000000002</v>
      </c>
      <c r="E10">
        <f t="shared" si="0"/>
        <v>-122134291.02986018</v>
      </c>
      <c r="F10">
        <f t="shared" si="1"/>
        <v>15527.737246500003</v>
      </c>
    </row>
    <row r="11" spans="1:15" x14ac:dyDescent="0.3">
      <c r="A11">
        <f t="shared" si="2"/>
        <v>3</v>
      </c>
      <c r="B11">
        <f t="shared" si="3"/>
        <v>122104038.89036718</v>
      </c>
      <c r="C11">
        <f t="shared" si="4"/>
        <v>-122118763.29261369</v>
      </c>
      <c r="D11">
        <f t="shared" si="5"/>
        <v>15724.402246500003</v>
      </c>
      <c r="E11">
        <f t="shared" si="0"/>
        <v>-1938455248902230</v>
      </c>
      <c r="F11">
        <f t="shared" si="1"/>
        <v>-61059381.646306843</v>
      </c>
    </row>
    <row r="12" spans="1:15" x14ac:dyDescent="0.3">
      <c r="A12">
        <f t="shared" si="2"/>
        <v>4</v>
      </c>
      <c r="B12">
        <f t="shared" si="3"/>
        <v>1938455371006269</v>
      </c>
      <c r="C12">
        <f t="shared" si="4"/>
        <v>-1938455309961611.5</v>
      </c>
      <c r="D12">
        <f t="shared" si="5"/>
        <v>-61043657.244060345</v>
      </c>
      <c r="E12">
        <f t="shared" si="0"/>
        <v>-4.8848918391659198E+29</v>
      </c>
      <c r="F12">
        <f t="shared" si="1"/>
        <v>-969227654980805.75</v>
      </c>
    </row>
    <row r="13" spans="1:15" x14ac:dyDescent="0.3">
      <c r="A13">
        <f t="shared" si="2"/>
        <v>5</v>
      </c>
      <c r="B13">
        <f t="shared" si="3"/>
        <v>4.8848918391659395E+29</v>
      </c>
      <c r="C13">
        <f t="shared" si="4"/>
        <v>-4.8848918391659297E+29</v>
      </c>
      <c r="D13">
        <f t="shared" si="5"/>
        <v>-969227716024463</v>
      </c>
      <c r="E13">
        <f t="shared" si="0"/>
        <v>-3.1020818764454937E+58</v>
      </c>
      <c r="F13">
        <f t="shared" si="1"/>
        <v>-2.4424459195829648E+29</v>
      </c>
    </row>
    <row r="14" spans="1:15" x14ac:dyDescent="0.3">
      <c r="A14">
        <f t="shared" si="2"/>
        <v>6</v>
      </c>
      <c r="B14">
        <f t="shared" si="3"/>
        <v>3.1020818764454937E+58</v>
      </c>
      <c r="C14">
        <f t="shared" si="4"/>
        <v>-3.1020818764454937E+58</v>
      </c>
      <c r="D14">
        <f t="shared" si="5"/>
        <v>-2.4424459195829747E+29</v>
      </c>
      <c r="E14">
        <f t="shared" si="0"/>
        <v>-1.2509785558623075E+116</v>
      </c>
      <c r="F14">
        <f t="shared" si="1"/>
        <v>-1.5510409382227468E+58</v>
      </c>
    </row>
    <row r="15" spans="1:15" x14ac:dyDescent="0.3">
      <c r="A15">
        <f t="shared" si="2"/>
        <v>7</v>
      </c>
      <c r="B15">
        <f t="shared" si="3"/>
        <v>1.2509785558623075E+116</v>
      </c>
      <c r="C15">
        <f t="shared" si="4"/>
        <v>-1.2509785558623075E+116</v>
      </c>
      <c r="D15">
        <f t="shared" si="5"/>
        <v>-1.5510409382227468E+58</v>
      </c>
      <c r="E15">
        <f t="shared" si="0"/>
        <v>-2.0344315513955479E+231</v>
      </c>
      <c r="F15">
        <f t="shared" si="1"/>
        <v>-6.2548927793115377E+115</v>
      </c>
    </row>
    <row r="16" spans="1:15" x14ac:dyDescent="0.3">
      <c r="A16">
        <f t="shared" si="2"/>
        <v>8</v>
      </c>
      <c r="B16">
        <f t="shared" si="3"/>
        <v>2.0344315513955479E+231</v>
      </c>
      <c r="C16">
        <f t="shared" si="4"/>
        <v>-2.0344315513955479E+231</v>
      </c>
      <c r="D16">
        <f t="shared" si="5"/>
        <v>-6.2548927793115377E+115</v>
      </c>
      <c r="E16" t="e">
        <f t="shared" si="0"/>
        <v>#NUM!</v>
      </c>
      <c r="F16">
        <f t="shared" si="1"/>
        <v>-1.017215775697774E+231</v>
      </c>
    </row>
    <row r="17" spans="1:6" x14ac:dyDescent="0.3">
      <c r="A17">
        <f t="shared" si="2"/>
        <v>9</v>
      </c>
      <c r="B17" t="e">
        <f t="shared" si="3"/>
        <v>#NUM!</v>
      </c>
      <c r="C17" t="e">
        <f t="shared" si="4"/>
        <v>#NUM!</v>
      </c>
      <c r="D17">
        <f t="shared" si="5"/>
        <v>-1.017215775697774E+231</v>
      </c>
      <c r="E17" t="e">
        <f t="shared" si="0"/>
        <v>#NUM!</v>
      </c>
      <c r="F17" t="e">
        <f t="shared" si="1"/>
        <v>#NUM!</v>
      </c>
    </row>
    <row r="18" spans="1:6" x14ac:dyDescent="0.3">
      <c r="A18">
        <f t="shared" si="2"/>
        <v>10</v>
      </c>
      <c r="B18" t="e">
        <f t="shared" si="3"/>
        <v>#NUM!</v>
      </c>
      <c r="C18" t="e">
        <f t="shared" si="4"/>
        <v>#NUM!</v>
      </c>
      <c r="D18" t="e">
        <f t="shared" si="5"/>
        <v>#NUM!</v>
      </c>
      <c r="E18" t="e">
        <f t="shared" si="0"/>
        <v>#NUM!</v>
      </c>
      <c r="F18" t="e">
        <f t="shared" si="1"/>
        <v>#NUM!</v>
      </c>
    </row>
    <row r="19" spans="1:6" x14ac:dyDescent="0.3">
      <c r="A19">
        <f t="shared" si="2"/>
        <v>11</v>
      </c>
      <c r="B19" t="e">
        <f t="shared" si="3"/>
        <v>#NUM!</v>
      </c>
      <c r="C19" t="e">
        <f t="shared" si="4"/>
        <v>#NUM!</v>
      </c>
      <c r="D19" t="e">
        <f t="shared" si="5"/>
        <v>#NUM!</v>
      </c>
      <c r="E19" t="e">
        <f t="shared" si="0"/>
        <v>#NUM!</v>
      </c>
      <c r="F19" t="e">
        <f t="shared" si="1"/>
        <v>#NUM!</v>
      </c>
    </row>
    <row r="20" spans="1:6" x14ac:dyDescent="0.3">
      <c r="A20">
        <f t="shared" si="2"/>
        <v>12</v>
      </c>
      <c r="B20" t="e">
        <f t="shared" si="3"/>
        <v>#NUM!</v>
      </c>
      <c r="C20" t="e">
        <f t="shared" si="4"/>
        <v>#NUM!</v>
      </c>
      <c r="D20" t="e">
        <f t="shared" si="5"/>
        <v>#NUM!</v>
      </c>
      <c r="E20" t="e">
        <f t="shared" si="0"/>
        <v>#NUM!</v>
      </c>
      <c r="F20" t="e">
        <f t="shared" si="1"/>
        <v>#NUM!</v>
      </c>
    </row>
    <row r="21" spans="1:6" x14ac:dyDescent="0.3">
      <c r="A21">
        <f t="shared" si="2"/>
        <v>13</v>
      </c>
      <c r="B21" t="e">
        <f t="shared" si="3"/>
        <v>#NUM!</v>
      </c>
      <c r="C21" t="e">
        <f t="shared" si="4"/>
        <v>#NUM!</v>
      </c>
      <c r="D21" t="e">
        <f t="shared" si="5"/>
        <v>#NUM!</v>
      </c>
      <c r="E21" t="e">
        <f t="shared" si="0"/>
        <v>#NUM!</v>
      </c>
      <c r="F21" t="e">
        <f t="shared" si="1"/>
        <v>#NUM!</v>
      </c>
    </row>
    <row r="22" spans="1:6" x14ac:dyDescent="0.3">
      <c r="A22">
        <f t="shared" si="2"/>
        <v>14</v>
      </c>
      <c r="B22" t="e">
        <f t="shared" si="3"/>
        <v>#NUM!</v>
      </c>
      <c r="C22" t="e">
        <f t="shared" si="4"/>
        <v>#NUM!</v>
      </c>
      <c r="D22" t="e">
        <f t="shared" si="5"/>
        <v>#NUM!</v>
      </c>
      <c r="E22" t="e">
        <f t="shared" si="0"/>
        <v>#NUM!</v>
      </c>
      <c r="F22" t="e">
        <f t="shared" si="1"/>
        <v>#NUM!</v>
      </c>
    </row>
    <row r="23" spans="1:6" x14ac:dyDescent="0.3">
      <c r="A23">
        <f t="shared" si="2"/>
        <v>15</v>
      </c>
      <c r="B23" t="e">
        <f t="shared" si="3"/>
        <v>#NUM!</v>
      </c>
      <c r="C23" t="e">
        <f t="shared" si="4"/>
        <v>#NUM!</v>
      </c>
      <c r="D23" t="e">
        <f t="shared" si="5"/>
        <v>#NUM!</v>
      </c>
      <c r="E23" t="e">
        <f t="shared" si="0"/>
        <v>#NUM!</v>
      </c>
      <c r="F23" t="e">
        <f t="shared" si="1"/>
        <v>#NUM!</v>
      </c>
    </row>
    <row r="24" spans="1:6" x14ac:dyDescent="0.3">
      <c r="A24">
        <f t="shared" si="2"/>
        <v>16</v>
      </c>
      <c r="B24" t="e">
        <f t="shared" si="3"/>
        <v>#NUM!</v>
      </c>
      <c r="C24" t="e">
        <f t="shared" si="4"/>
        <v>#NUM!</v>
      </c>
      <c r="D24" t="e">
        <f t="shared" si="5"/>
        <v>#NUM!</v>
      </c>
      <c r="E24" t="e">
        <f t="shared" si="0"/>
        <v>#NUM!</v>
      </c>
      <c r="F24" t="e">
        <f t="shared" si="1"/>
        <v>#NUM!</v>
      </c>
    </row>
    <row r="25" spans="1:6" x14ac:dyDescent="0.3">
      <c r="A25">
        <f t="shared" si="2"/>
        <v>17</v>
      </c>
      <c r="B25" t="e">
        <f t="shared" si="3"/>
        <v>#NUM!</v>
      </c>
      <c r="C25" t="e">
        <f t="shared" si="4"/>
        <v>#NUM!</v>
      </c>
      <c r="D25" t="e">
        <f t="shared" si="5"/>
        <v>#NUM!</v>
      </c>
      <c r="E25" t="e">
        <f t="shared" si="0"/>
        <v>#NUM!</v>
      </c>
      <c r="F25" t="e">
        <f t="shared" si="1"/>
        <v>#NUM!</v>
      </c>
    </row>
    <row r="26" spans="1:6" x14ac:dyDescent="0.3">
      <c r="A26">
        <f t="shared" si="2"/>
        <v>18</v>
      </c>
      <c r="B26" t="e">
        <f t="shared" si="3"/>
        <v>#NUM!</v>
      </c>
      <c r="C26" t="e">
        <f t="shared" si="4"/>
        <v>#NUM!</v>
      </c>
      <c r="D26" t="e">
        <f t="shared" si="5"/>
        <v>#NUM!</v>
      </c>
      <c r="E26" t="e">
        <f t="shared" si="0"/>
        <v>#NUM!</v>
      </c>
      <c r="F26" t="e">
        <f t="shared" si="1"/>
        <v>#NUM!</v>
      </c>
    </row>
    <row r="27" spans="1:6" x14ac:dyDescent="0.3">
      <c r="A27">
        <f t="shared" si="2"/>
        <v>19</v>
      </c>
      <c r="B27" t="e">
        <f t="shared" si="3"/>
        <v>#NUM!</v>
      </c>
      <c r="C27" t="e">
        <f t="shared" si="4"/>
        <v>#NUM!</v>
      </c>
      <c r="D27" t="e">
        <f t="shared" si="5"/>
        <v>#NUM!</v>
      </c>
      <c r="E27" t="e">
        <f t="shared" si="0"/>
        <v>#NUM!</v>
      </c>
      <c r="F27" t="e">
        <f t="shared" si="1"/>
        <v>#NUM!</v>
      </c>
    </row>
    <row r="28" spans="1:6" x14ac:dyDescent="0.3">
      <c r="A28">
        <f t="shared" si="2"/>
        <v>20</v>
      </c>
      <c r="B28" t="e">
        <f t="shared" si="3"/>
        <v>#NUM!</v>
      </c>
      <c r="C28" t="e">
        <f t="shared" si="4"/>
        <v>#NUM!</v>
      </c>
      <c r="D28" t="e">
        <f t="shared" si="5"/>
        <v>#NUM!</v>
      </c>
      <c r="E28" t="e">
        <f t="shared" si="0"/>
        <v>#NUM!</v>
      </c>
      <c r="F28" t="e">
        <f t="shared" si="1"/>
        <v>#NUM!</v>
      </c>
    </row>
    <row r="29" spans="1:6" x14ac:dyDescent="0.3">
      <c r="A29">
        <f t="shared" si="2"/>
        <v>21</v>
      </c>
      <c r="B29" t="e">
        <f t="shared" si="3"/>
        <v>#NUM!</v>
      </c>
      <c r="C29" t="e">
        <f t="shared" si="4"/>
        <v>#NUM!</v>
      </c>
      <c r="D29" t="e">
        <f t="shared" si="5"/>
        <v>#NUM!</v>
      </c>
      <c r="E29" t="e">
        <f t="shared" si="0"/>
        <v>#NUM!</v>
      </c>
      <c r="F29" t="e">
        <f t="shared" si="1"/>
        <v>#NUM!</v>
      </c>
    </row>
    <row r="30" spans="1:6" x14ac:dyDescent="0.3">
      <c r="A30">
        <f t="shared" si="2"/>
        <v>22</v>
      </c>
      <c r="B30" t="e">
        <f t="shared" si="3"/>
        <v>#NUM!</v>
      </c>
      <c r="C30" t="e">
        <f t="shared" si="4"/>
        <v>#NUM!</v>
      </c>
      <c r="D30" t="e">
        <f t="shared" si="5"/>
        <v>#NUM!</v>
      </c>
      <c r="E30" t="e">
        <f t="shared" si="0"/>
        <v>#NUM!</v>
      </c>
      <c r="F30" t="e">
        <f t="shared" si="1"/>
        <v>#NUM!</v>
      </c>
    </row>
    <row r="31" spans="1:6" x14ac:dyDescent="0.3">
      <c r="A31">
        <f t="shared" si="2"/>
        <v>23</v>
      </c>
      <c r="B31" t="e">
        <f t="shared" si="3"/>
        <v>#NUM!</v>
      </c>
      <c r="C31" t="e">
        <f t="shared" si="4"/>
        <v>#NUM!</v>
      </c>
      <c r="D31" t="e">
        <f t="shared" si="5"/>
        <v>#NUM!</v>
      </c>
      <c r="E31" t="e">
        <f t="shared" si="0"/>
        <v>#NUM!</v>
      </c>
      <c r="F31" t="e">
        <f t="shared" si="1"/>
        <v>#NUM!</v>
      </c>
    </row>
    <row r="32" spans="1:6" x14ac:dyDescent="0.3">
      <c r="A32">
        <f t="shared" si="2"/>
        <v>24</v>
      </c>
      <c r="B32" t="e">
        <f t="shared" si="3"/>
        <v>#NUM!</v>
      </c>
      <c r="C32" t="e">
        <f t="shared" si="4"/>
        <v>#NUM!</v>
      </c>
      <c r="D32" t="e">
        <f t="shared" si="5"/>
        <v>#NUM!</v>
      </c>
      <c r="E32" t="e">
        <f t="shared" si="0"/>
        <v>#NUM!</v>
      </c>
      <c r="F32" t="e">
        <f t="shared" si="1"/>
        <v>#NUM!</v>
      </c>
    </row>
    <row r="33" spans="1:6" x14ac:dyDescent="0.3">
      <c r="A33">
        <f t="shared" si="2"/>
        <v>25</v>
      </c>
      <c r="B33" t="e">
        <f t="shared" si="3"/>
        <v>#NUM!</v>
      </c>
      <c r="C33" t="e">
        <f t="shared" si="4"/>
        <v>#NUM!</v>
      </c>
      <c r="D33" t="e">
        <f t="shared" si="5"/>
        <v>#NUM!</v>
      </c>
      <c r="E33" t="e">
        <f t="shared" si="0"/>
        <v>#NUM!</v>
      </c>
      <c r="F33" t="e">
        <f t="shared" si="1"/>
        <v>#NUM!</v>
      </c>
    </row>
  </sheetData>
  <mergeCells count="2">
    <mergeCell ref="J3:O3"/>
    <mergeCell ref="K8:O8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3074" r:id="rId4" name="ScrollBar2">
          <controlPr defaultSize="0" autoLine="0" linkedCell="C4" r:id="rId5">
            <anchor moveWithCells="1">
              <from>
                <xdr:col>9</xdr:col>
                <xdr:colOff>38100</xdr:colOff>
                <xdr:row>9</xdr:row>
                <xdr:rowOff>38100</xdr:rowOff>
              </from>
              <to>
                <xdr:col>16</xdr:col>
                <xdr:colOff>0</xdr:colOff>
                <xdr:row>11</xdr:row>
                <xdr:rowOff>99060</xdr:rowOff>
              </to>
            </anchor>
          </controlPr>
        </control>
      </mc:Choice>
      <mc:Fallback>
        <control shapeId="3074" r:id="rId4" name="ScrollBar2"/>
      </mc:Fallback>
    </mc:AlternateContent>
    <mc:AlternateContent xmlns:mc="http://schemas.openxmlformats.org/markup-compatibility/2006">
      <mc:Choice Requires="x14">
        <control shapeId="3073" r:id="rId6" name="ScrollBar1">
          <controlPr defaultSize="0" autoLine="0" linkedCell="E1" r:id="rId7">
            <anchor moveWithCells="1">
              <from>
                <xdr:col>9</xdr:col>
                <xdr:colOff>7620</xdr:colOff>
                <xdr:row>3</xdr:row>
                <xdr:rowOff>22860</xdr:rowOff>
              </from>
              <to>
                <xdr:col>15</xdr:col>
                <xdr:colOff>320040</xdr:colOff>
                <xdr:row>5</xdr:row>
                <xdr:rowOff>15240</xdr:rowOff>
              </to>
            </anchor>
          </controlPr>
        </control>
      </mc:Choice>
      <mc:Fallback>
        <control shapeId="3073" r:id="rId6" name="ScrollBa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topLeftCell="B1" workbookViewId="0">
      <selection activeCell="D7" sqref="D7"/>
    </sheetView>
  </sheetViews>
  <sheetFormatPr defaultRowHeight="14.4" x14ac:dyDescent="0.3"/>
  <cols>
    <col min="2" max="2" width="24.44140625" customWidth="1"/>
  </cols>
  <sheetData>
    <row r="1" spans="1:5" x14ac:dyDescent="0.3">
      <c r="B1" t="s">
        <v>30</v>
      </c>
      <c r="C1">
        <v>1000</v>
      </c>
    </row>
    <row r="2" spans="1:5" x14ac:dyDescent="0.3">
      <c r="B2" t="s">
        <v>29</v>
      </c>
      <c r="C2">
        <v>1.67E-3</v>
      </c>
    </row>
    <row r="3" spans="1:5" x14ac:dyDescent="0.3">
      <c r="B3" t="s">
        <v>28</v>
      </c>
      <c r="C3">
        <v>0.5</v>
      </c>
    </row>
    <row r="5" spans="1:5" x14ac:dyDescent="0.3">
      <c r="D5" t="s">
        <v>27</v>
      </c>
    </row>
    <row r="6" spans="1:5" x14ac:dyDescent="0.3">
      <c r="A6" t="s">
        <v>26</v>
      </c>
      <c r="B6" t="s">
        <v>25</v>
      </c>
      <c r="C6" t="s">
        <v>24</v>
      </c>
      <c r="D6" t="s">
        <v>22</v>
      </c>
      <c r="E6" t="s">
        <v>35</v>
      </c>
    </row>
    <row r="7" spans="1:5" x14ac:dyDescent="0.3">
      <c r="A7">
        <v>0</v>
      </c>
      <c r="B7">
        <f>C1-C7</f>
        <v>996</v>
      </c>
      <c r="C7">
        <v>4</v>
      </c>
      <c r="D7">
        <f t="shared" ref="D7:D32" si="0">$C$2*B7*C7</f>
        <v>6.6532800000000005</v>
      </c>
      <c r="E7">
        <f t="shared" ref="E7:E32" si="1">$C$3*C7</f>
        <v>2</v>
      </c>
    </row>
    <row r="8" spans="1:5" x14ac:dyDescent="0.3">
      <c r="A8">
        <f t="shared" ref="A8:A32" si="2">A7+1</f>
        <v>1</v>
      </c>
      <c r="B8">
        <f>B7-D7+E7</f>
        <v>991.34672</v>
      </c>
      <c r="C8">
        <f>C7+D7-E7</f>
        <v>8.6532800000000005</v>
      </c>
      <c r="D8">
        <f t="shared" si="0"/>
        <v>14.325929244553473</v>
      </c>
      <c r="E8">
        <f t="shared" si="1"/>
        <v>4.3266400000000003</v>
      </c>
    </row>
    <row r="9" spans="1:5" x14ac:dyDescent="0.3">
      <c r="A9">
        <f t="shared" si="2"/>
        <v>2</v>
      </c>
      <c r="B9">
        <f t="shared" ref="B9:B32" si="3">B8-D8+E8</f>
        <v>981.34743075544657</v>
      </c>
      <c r="C9">
        <f t="shared" ref="C9:C32" si="4">C8+D8-E8</f>
        <v>18.652569244553472</v>
      </c>
      <c r="D9">
        <f t="shared" si="0"/>
        <v>30.56876701156812</v>
      </c>
      <c r="E9">
        <f t="shared" si="1"/>
        <v>9.3262846222767362</v>
      </c>
    </row>
    <row r="10" spans="1:5" x14ac:dyDescent="0.3">
      <c r="A10">
        <f t="shared" si="2"/>
        <v>3</v>
      </c>
      <c r="B10">
        <f t="shared" si="3"/>
        <v>960.10494836615521</v>
      </c>
      <c r="C10">
        <f t="shared" si="4"/>
        <v>39.895051633844851</v>
      </c>
      <c r="D10">
        <f t="shared" si="0"/>
        <v>63.966738936592776</v>
      </c>
      <c r="E10">
        <f t="shared" si="1"/>
        <v>19.947525816922425</v>
      </c>
    </row>
    <row r="11" spans="1:5" x14ac:dyDescent="0.3">
      <c r="A11">
        <f t="shared" si="2"/>
        <v>4</v>
      </c>
      <c r="B11">
        <f t="shared" si="3"/>
        <v>916.08573524648489</v>
      </c>
      <c r="C11">
        <f t="shared" si="4"/>
        <v>83.914264753515198</v>
      </c>
      <c r="D11">
        <f t="shared" si="0"/>
        <v>128.37734374373491</v>
      </c>
      <c r="E11">
        <f t="shared" si="1"/>
        <v>41.957132376757599</v>
      </c>
    </row>
    <row r="12" spans="1:5" x14ac:dyDescent="0.3">
      <c r="A12">
        <f t="shared" si="2"/>
        <v>5</v>
      </c>
      <c r="B12">
        <f t="shared" si="3"/>
        <v>829.66552387950753</v>
      </c>
      <c r="C12">
        <f t="shared" si="4"/>
        <v>170.33447612049252</v>
      </c>
      <c r="D12">
        <f t="shared" si="0"/>
        <v>236.00547274996734</v>
      </c>
      <c r="E12">
        <f t="shared" si="1"/>
        <v>85.167238060246262</v>
      </c>
    </row>
    <row r="13" spans="1:5" x14ac:dyDescent="0.3">
      <c r="A13">
        <f t="shared" si="2"/>
        <v>6</v>
      </c>
      <c r="B13">
        <f t="shared" si="3"/>
        <v>678.82728918978648</v>
      </c>
      <c r="C13">
        <f t="shared" si="4"/>
        <v>321.17271081021363</v>
      </c>
      <c r="D13">
        <f t="shared" si="0"/>
        <v>364.09473707052439</v>
      </c>
      <c r="E13">
        <f t="shared" si="1"/>
        <v>160.58635540510681</v>
      </c>
    </row>
    <row r="14" spans="1:5" x14ac:dyDescent="0.3">
      <c r="A14">
        <f t="shared" si="2"/>
        <v>7</v>
      </c>
      <c r="B14">
        <f t="shared" si="3"/>
        <v>475.31890752436891</v>
      </c>
      <c r="C14">
        <f t="shared" si="4"/>
        <v>524.6810924756312</v>
      </c>
      <c r="D14">
        <f t="shared" si="0"/>
        <v>416.48270893592968</v>
      </c>
      <c r="E14">
        <f t="shared" si="1"/>
        <v>262.3405462378156</v>
      </c>
    </row>
    <row r="15" spans="1:5" x14ac:dyDescent="0.3">
      <c r="A15">
        <f t="shared" si="2"/>
        <v>8</v>
      </c>
      <c r="B15">
        <f t="shared" si="3"/>
        <v>321.17674482625483</v>
      </c>
      <c r="C15">
        <f t="shared" si="4"/>
        <v>678.82325517374522</v>
      </c>
      <c r="D15">
        <f t="shared" si="0"/>
        <v>364.09714649313963</v>
      </c>
      <c r="E15">
        <f t="shared" si="1"/>
        <v>339.41162758687261</v>
      </c>
    </row>
    <row r="16" spans="1:5" x14ac:dyDescent="0.3">
      <c r="A16">
        <f t="shared" si="2"/>
        <v>9</v>
      </c>
      <c r="B16">
        <f t="shared" si="3"/>
        <v>296.49122591998781</v>
      </c>
      <c r="C16">
        <f t="shared" si="4"/>
        <v>703.50877408001224</v>
      </c>
      <c r="D16">
        <f t="shared" si="0"/>
        <v>348.33557871699247</v>
      </c>
      <c r="E16">
        <f t="shared" si="1"/>
        <v>351.75438704000612</v>
      </c>
    </row>
    <row r="17" spans="1:5" x14ac:dyDescent="0.3">
      <c r="A17">
        <f t="shared" si="2"/>
        <v>10</v>
      </c>
      <c r="B17">
        <f t="shared" si="3"/>
        <v>299.91003424300146</v>
      </c>
      <c r="C17">
        <f t="shared" si="4"/>
        <v>700.08996575699871</v>
      </c>
      <c r="D17">
        <f t="shared" si="0"/>
        <v>350.6398893576166</v>
      </c>
      <c r="E17">
        <f t="shared" si="1"/>
        <v>350.04498287849935</v>
      </c>
    </row>
    <row r="18" spans="1:5" x14ac:dyDescent="0.3">
      <c r="A18">
        <f t="shared" si="2"/>
        <v>11</v>
      </c>
      <c r="B18">
        <f t="shared" si="3"/>
        <v>299.31512776388422</v>
      </c>
      <c r="C18">
        <f t="shared" si="4"/>
        <v>700.68487223611589</v>
      </c>
      <c r="D18">
        <f t="shared" si="0"/>
        <v>350.24172203280847</v>
      </c>
      <c r="E18">
        <f t="shared" si="1"/>
        <v>350.34243611805795</v>
      </c>
    </row>
    <row r="19" spans="1:5" x14ac:dyDescent="0.3">
      <c r="A19">
        <f t="shared" si="2"/>
        <v>12</v>
      </c>
      <c r="B19">
        <f t="shared" si="3"/>
        <v>299.4158418491337</v>
      </c>
      <c r="C19">
        <f t="shared" si="4"/>
        <v>700.58415815086641</v>
      </c>
      <c r="D19">
        <f t="shared" si="0"/>
        <v>350.30921248317691</v>
      </c>
      <c r="E19">
        <f t="shared" si="1"/>
        <v>350.29207907543321</v>
      </c>
    </row>
    <row r="20" spans="1:5" x14ac:dyDescent="0.3">
      <c r="A20">
        <f t="shared" si="2"/>
        <v>13</v>
      </c>
      <c r="B20">
        <f t="shared" si="3"/>
        <v>299.39870844139</v>
      </c>
      <c r="C20">
        <f t="shared" si="4"/>
        <v>700.60129155861011</v>
      </c>
      <c r="D20">
        <f t="shared" si="0"/>
        <v>350.29773344777936</v>
      </c>
      <c r="E20">
        <f t="shared" si="1"/>
        <v>350.30064577930506</v>
      </c>
    </row>
    <row r="21" spans="1:5" x14ac:dyDescent="0.3">
      <c r="A21">
        <f t="shared" si="2"/>
        <v>14</v>
      </c>
      <c r="B21">
        <f t="shared" si="3"/>
        <v>299.40162077291569</v>
      </c>
      <c r="C21">
        <f t="shared" si="4"/>
        <v>700.59837922708425</v>
      </c>
      <c r="D21">
        <f t="shared" si="0"/>
        <v>350.29968471994965</v>
      </c>
      <c r="E21">
        <f t="shared" si="1"/>
        <v>350.29918961354213</v>
      </c>
    </row>
    <row r="22" spans="1:5" x14ac:dyDescent="0.3">
      <c r="A22">
        <f t="shared" si="2"/>
        <v>15</v>
      </c>
      <c r="B22">
        <f t="shared" si="3"/>
        <v>299.40112566650816</v>
      </c>
      <c r="C22">
        <f t="shared" si="4"/>
        <v>700.59887433349184</v>
      </c>
      <c r="D22">
        <f t="shared" si="0"/>
        <v>350.29935299894703</v>
      </c>
      <c r="E22">
        <f t="shared" si="1"/>
        <v>350.29943716674592</v>
      </c>
    </row>
    <row r="23" spans="1:5" x14ac:dyDescent="0.3">
      <c r="A23">
        <f t="shared" si="2"/>
        <v>16</v>
      </c>
      <c r="B23">
        <f t="shared" si="3"/>
        <v>299.40120983430705</v>
      </c>
      <c r="C23">
        <f t="shared" si="4"/>
        <v>700.59879016569289</v>
      </c>
      <c r="D23">
        <f t="shared" si="0"/>
        <v>350.29940939138072</v>
      </c>
      <c r="E23">
        <f t="shared" si="1"/>
        <v>350.29939508284644</v>
      </c>
    </row>
    <row r="24" spans="1:5" x14ac:dyDescent="0.3">
      <c r="A24">
        <f t="shared" si="2"/>
        <v>17</v>
      </c>
      <c r="B24">
        <f t="shared" si="3"/>
        <v>299.40119552577278</v>
      </c>
      <c r="C24">
        <f t="shared" si="4"/>
        <v>700.59880447422722</v>
      </c>
      <c r="D24">
        <f t="shared" si="0"/>
        <v>350.29939980466298</v>
      </c>
      <c r="E24">
        <f t="shared" si="1"/>
        <v>350.29940223711361</v>
      </c>
    </row>
    <row r="25" spans="1:5" x14ac:dyDescent="0.3">
      <c r="A25">
        <f t="shared" si="2"/>
        <v>18</v>
      </c>
      <c r="B25">
        <f t="shared" si="3"/>
        <v>299.40119795822341</v>
      </c>
      <c r="C25">
        <f t="shared" si="4"/>
        <v>700.59880204177671</v>
      </c>
      <c r="D25">
        <f t="shared" si="0"/>
        <v>350.29940143440496</v>
      </c>
      <c r="E25">
        <f t="shared" si="1"/>
        <v>350.29940102088835</v>
      </c>
    </row>
    <row r="26" spans="1:5" x14ac:dyDescent="0.3">
      <c r="A26">
        <f t="shared" si="2"/>
        <v>19</v>
      </c>
      <c r="B26">
        <f t="shared" si="3"/>
        <v>299.4011975447068</v>
      </c>
      <c r="C26">
        <f t="shared" si="4"/>
        <v>700.59880245529325</v>
      </c>
      <c r="D26">
        <f t="shared" si="0"/>
        <v>350.29940115734883</v>
      </c>
      <c r="E26">
        <f t="shared" si="1"/>
        <v>350.29940122764663</v>
      </c>
    </row>
    <row r="27" spans="1:5" x14ac:dyDescent="0.3">
      <c r="A27">
        <f t="shared" si="2"/>
        <v>20</v>
      </c>
      <c r="B27">
        <f t="shared" si="3"/>
        <v>299.40119761500461</v>
      </c>
      <c r="C27">
        <f t="shared" si="4"/>
        <v>700.59880238499557</v>
      </c>
      <c r="D27">
        <f t="shared" si="0"/>
        <v>350.29940120444837</v>
      </c>
      <c r="E27">
        <f t="shared" si="1"/>
        <v>350.29940119249778</v>
      </c>
    </row>
    <row r="28" spans="1:5" x14ac:dyDescent="0.3">
      <c r="A28">
        <f t="shared" si="2"/>
        <v>21</v>
      </c>
      <c r="B28">
        <f t="shared" si="3"/>
        <v>299.40119760305402</v>
      </c>
      <c r="C28">
        <f t="shared" si="4"/>
        <v>700.59880239694621</v>
      </c>
      <c r="D28">
        <f t="shared" si="0"/>
        <v>350.29940119644152</v>
      </c>
      <c r="E28">
        <f t="shared" si="1"/>
        <v>350.29940119847311</v>
      </c>
    </row>
    <row r="29" spans="1:5" x14ac:dyDescent="0.3">
      <c r="A29">
        <f t="shared" si="2"/>
        <v>22</v>
      </c>
      <c r="B29">
        <f t="shared" si="3"/>
        <v>299.4011976050856</v>
      </c>
      <c r="C29">
        <f t="shared" si="4"/>
        <v>700.59880239491463</v>
      </c>
      <c r="D29">
        <f t="shared" si="0"/>
        <v>350.29940119780269</v>
      </c>
      <c r="E29">
        <f t="shared" si="1"/>
        <v>350.29940119745731</v>
      </c>
    </row>
    <row r="30" spans="1:5" x14ac:dyDescent="0.3">
      <c r="A30">
        <f t="shared" si="2"/>
        <v>23</v>
      </c>
      <c r="B30">
        <f t="shared" si="3"/>
        <v>299.40119760474022</v>
      </c>
      <c r="C30">
        <f t="shared" si="4"/>
        <v>700.59880239526012</v>
      </c>
      <c r="D30">
        <f t="shared" si="0"/>
        <v>350.29940119757134</v>
      </c>
      <c r="E30">
        <f t="shared" si="1"/>
        <v>350.29940119763006</v>
      </c>
    </row>
    <row r="31" spans="1:5" x14ac:dyDescent="0.3">
      <c r="A31">
        <f t="shared" si="2"/>
        <v>24</v>
      </c>
      <c r="B31">
        <f t="shared" si="3"/>
        <v>299.40119760479894</v>
      </c>
      <c r="C31">
        <f t="shared" si="4"/>
        <v>700.59880239520157</v>
      </c>
      <c r="D31">
        <f t="shared" si="0"/>
        <v>350.29940119761073</v>
      </c>
      <c r="E31">
        <f t="shared" si="1"/>
        <v>350.29940119760079</v>
      </c>
    </row>
    <row r="32" spans="1:5" x14ac:dyDescent="0.3">
      <c r="A32">
        <f t="shared" si="2"/>
        <v>25</v>
      </c>
      <c r="B32">
        <f t="shared" si="3"/>
        <v>299.40119760478899</v>
      </c>
      <c r="C32">
        <f t="shared" si="4"/>
        <v>700.59880239521146</v>
      </c>
      <c r="D32">
        <f t="shared" si="0"/>
        <v>350.29940119760408</v>
      </c>
      <c r="E32">
        <f t="shared" si="1"/>
        <v>350.29940119760573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Task-1</vt:lpstr>
      <vt:lpstr>Task-2</vt:lpstr>
      <vt:lpstr>Task-3</vt:lpstr>
      <vt:lpstr>Task-4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Nunez</dc:creator>
  <cp:lastModifiedBy>Nizar Mamouni</cp:lastModifiedBy>
  <dcterms:created xsi:type="dcterms:W3CDTF">2017-10-19T19:51:53Z</dcterms:created>
  <dcterms:modified xsi:type="dcterms:W3CDTF">2024-04-08T16:09:24Z</dcterms:modified>
</cp:coreProperties>
</file>