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32b491a7342ab/Desktop/"/>
    </mc:Choice>
  </mc:AlternateContent>
  <xr:revisionPtr revIDLastSave="0" documentId="8_{2E94B1B2-CE7B-4989-9EBD-4F6B6874BF62}" xr6:coauthVersionLast="47" xr6:coauthVersionMax="47" xr10:uidLastSave="{00000000-0000-0000-0000-000000000000}"/>
  <bookViews>
    <workbookView xWindow="2316" yWindow="912" windowWidth="18276" windowHeight="10884" xr2:uid="{ABC4521D-F704-48F9-8599-B582767D219B}"/>
  </bookViews>
  <sheets>
    <sheet name="Gopher Dru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F5" i="1"/>
  <c r="F6" i="1" s="1"/>
  <c r="F4" i="1"/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B13" i="1" l="1"/>
  <c r="B15" i="1" s="1"/>
</calcChain>
</file>

<file path=xl/sharedStrings.xml><?xml version="1.0" encoding="utf-8"?>
<sst xmlns="http://schemas.openxmlformats.org/spreadsheetml/2006/main" count="21" uniqueCount="16">
  <si>
    <t>Modeling Cash Flow with NPV</t>
  </si>
  <si>
    <t>Cash Flows</t>
  </si>
  <si>
    <t>Development Cost</t>
  </si>
  <si>
    <t>millions</t>
  </si>
  <si>
    <t>End of Year</t>
  </si>
  <si>
    <t>Gross Margin</t>
  </si>
  <si>
    <t>Lifetime</t>
  </si>
  <si>
    <t>years</t>
  </si>
  <si>
    <t>Year 1 Margin</t>
  </si>
  <si>
    <t>IF(E5&lt;=$B$6,F4*(1+$B$7),F4*(1-$B$8))</t>
  </si>
  <si>
    <t>Inc through year</t>
  </si>
  <si>
    <t>Rate of Increase</t>
  </si>
  <si>
    <t>Rate of Decrease</t>
  </si>
  <si>
    <t>Discount Rate</t>
  </si>
  <si>
    <t>Present Value</t>
  </si>
  <si>
    <t>Net 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</si>
</sst>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0" fillId="0" borderId="3" xfId="1" applyFont="1" applyBorder="1" applyAlignment="1">
      <alignment horizontal="center" vertical="center"/>
    </xf>
    <xf numFmtId="9" fontId="0" fillId="0" borderId="3" xfId="2" applyFont="1" applyBorder="1"/>
    <xf numFmtId="164" fontId="0" fillId="0" borderId="0" xfId="1" applyNumberFormat="1" applyFont="1"/>
    <xf numFmtId="164" fontId="0" fillId="0" borderId="0" xfId="0" applyNumberFormat="1"/>
    <xf numFmtId="164" fontId="2" fillId="2" borderId="0" xfId="0" applyNumberFormat="1" applyFont="1" applyFill="1"/>
    <xf numFmtId="8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E04B-6DAC-46D1-929A-098AF7444572}">
  <dimension ref="A1:H23"/>
  <sheetViews>
    <sheetView tabSelected="1" workbookViewId="0">
      <selection activeCell="L9" sqref="L9"/>
    </sheetView>
  </sheetViews>
  <sheetFormatPr defaultRowHeight="14.4" x14ac:dyDescent="0.3"/>
  <cols>
    <col min="1" max="1" width="16.109375" bestFit="1" customWidth="1"/>
    <col min="5" max="5" width="10.33203125" bestFit="1" customWidth="1"/>
    <col min="6" max="6" width="11.6640625" bestFit="1" customWidth="1"/>
    <col min="8" max="8" width="10.5546875" bestFit="1" customWidth="1"/>
  </cols>
  <sheetData>
    <row r="1" spans="1:8" x14ac:dyDescent="0.3">
      <c r="A1" s="1" t="s">
        <v>0</v>
      </c>
    </row>
    <row r="2" spans="1:8" x14ac:dyDescent="0.3">
      <c r="E2" s="2" t="s">
        <v>1</v>
      </c>
      <c r="F2" s="3"/>
    </row>
    <row r="3" spans="1:8" x14ac:dyDescent="0.3">
      <c r="A3" s="4" t="s">
        <v>2</v>
      </c>
      <c r="B3" s="5">
        <v>9.3000000000000007</v>
      </c>
      <c r="C3" t="s">
        <v>3</v>
      </c>
      <c r="E3" s="4" t="s">
        <v>4</v>
      </c>
      <c r="F3" s="4" t="s">
        <v>5</v>
      </c>
    </row>
    <row r="4" spans="1:8" x14ac:dyDescent="0.3">
      <c r="A4" s="4" t="s">
        <v>6</v>
      </c>
      <c r="B4" s="5">
        <v>20</v>
      </c>
      <c r="C4" t="s">
        <v>7</v>
      </c>
      <c r="E4" s="5">
        <v>1</v>
      </c>
      <c r="F4" s="6">
        <f>B5</f>
        <v>1.2</v>
      </c>
    </row>
    <row r="5" spans="1:8" x14ac:dyDescent="0.3">
      <c r="A5" s="4" t="s">
        <v>8</v>
      </c>
      <c r="B5" s="5">
        <v>1.2</v>
      </c>
      <c r="C5" t="s">
        <v>3</v>
      </c>
      <c r="E5" s="5">
        <v>2</v>
      </c>
      <c r="F5" s="6">
        <f>IF(E5&lt;$B$6,F4*(1+$B$7),F4*(1-$B$8))</f>
        <v>1.32</v>
      </c>
      <c r="G5" t="s">
        <v>9</v>
      </c>
    </row>
    <row r="6" spans="1:8" x14ac:dyDescent="0.3">
      <c r="A6" s="4" t="s">
        <v>10</v>
      </c>
      <c r="B6" s="5">
        <v>8</v>
      </c>
      <c r="E6" s="5">
        <v>3</v>
      </c>
      <c r="F6" s="6">
        <f t="shared" ref="F6:F23" si="0">IF(E6&lt;$B$6,F5*(1+$B$7),F5*(1-$B$8))</f>
        <v>1.4520000000000002</v>
      </c>
    </row>
    <row r="7" spans="1:8" x14ac:dyDescent="0.3">
      <c r="A7" s="4" t="s">
        <v>11</v>
      </c>
      <c r="B7" s="7">
        <v>0.1</v>
      </c>
      <c r="E7" s="5">
        <v>4</v>
      </c>
      <c r="F7" s="6">
        <f t="shared" si="0"/>
        <v>1.5972000000000004</v>
      </c>
    </row>
    <row r="8" spans="1:8" x14ac:dyDescent="0.3">
      <c r="A8" s="4" t="s">
        <v>12</v>
      </c>
      <c r="B8" s="7">
        <v>0.05</v>
      </c>
      <c r="E8" s="5">
        <v>5</v>
      </c>
      <c r="F8" s="6">
        <f t="shared" si="0"/>
        <v>1.7569200000000005</v>
      </c>
    </row>
    <row r="9" spans="1:8" x14ac:dyDescent="0.3">
      <c r="A9" s="4" t="s">
        <v>13</v>
      </c>
      <c r="B9" s="7">
        <v>0.12</v>
      </c>
      <c r="E9" s="5">
        <v>6</v>
      </c>
      <c r="F9" s="6">
        <f t="shared" si="0"/>
        <v>1.9326120000000007</v>
      </c>
    </row>
    <row r="10" spans="1:8" x14ac:dyDescent="0.3">
      <c r="E10" s="5">
        <v>7</v>
      </c>
      <c r="F10" s="6">
        <f t="shared" si="0"/>
        <v>2.1258732000000009</v>
      </c>
    </row>
    <row r="11" spans="1:8" x14ac:dyDescent="0.3">
      <c r="E11" s="5">
        <v>8</v>
      </c>
      <c r="F11" s="6">
        <f t="shared" si="0"/>
        <v>2.019579540000001</v>
      </c>
    </row>
    <row r="12" spans="1:8" x14ac:dyDescent="0.3">
      <c r="E12" s="5">
        <v>9</v>
      </c>
      <c r="F12" s="6">
        <f t="shared" si="0"/>
        <v>1.9186005630000007</v>
      </c>
    </row>
    <row r="13" spans="1:8" x14ac:dyDescent="0.3">
      <c r="A13" s="1" t="s">
        <v>14</v>
      </c>
      <c r="B13" s="8">
        <f>NPV(B9,F4:F23)</f>
        <v>11.851609399230441</v>
      </c>
      <c r="C13" t="s">
        <v>3</v>
      </c>
      <c r="E13" s="5">
        <v>10</v>
      </c>
      <c r="F13" s="6">
        <f t="shared" si="0"/>
        <v>1.8226705348500005</v>
      </c>
    </row>
    <row r="14" spans="1:8" x14ac:dyDescent="0.3">
      <c r="A14" s="1" t="s">
        <v>2</v>
      </c>
      <c r="B14" s="9">
        <f>B3</f>
        <v>9.3000000000000007</v>
      </c>
      <c r="C14" t="s">
        <v>3</v>
      </c>
      <c r="E14" s="5">
        <v>11</v>
      </c>
      <c r="F14" s="6">
        <f t="shared" si="0"/>
        <v>1.7315370081075003</v>
      </c>
    </row>
    <row r="15" spans="1:8" x14ac:dyDescent="0.3">
      <c r="A15" s="1" t="s">
        <v>15</v>
      </c>
      <c r="B15" s="10">
        <f>B13-B14</f>
        <v>2.5516093992304398</v>
      </c>
      <c r="C15" t="s">
        <v>3</v>
      </c>
      <c r="E15" s="5">
        <v>12</v>
      </c>
      <c r="F15" s="6">
        <f t="shared" si="0"/>
        <v>1.6449601577021253</v>
      </c>
    </row>
    <row r="16" spans="1:8" x14ac:dyDescent="0.3">
      <c r="E16" s="5">
        <v>13</v>
      </c>
      <c r="F16" s="6">
        <f t="shared" si="0"/>
        <v>1.5627121498170189</v>
      </c>
      <c r="H16" s="11"/>
    </row>
    <row r="17" spans="5:6" x14ac:dyDescent="0.3">
      <c r="E17" s="5">
        <v>14</v>
      </c>
      <c r="F17" s="6">
        <f t="shared" si="0"/>
        <v>1.4845765423261679</v>
      </c>
    </row>
    <row r="18" spans="5:6" x14ac:dyDescent="0.3">
      <c r="E18" s="5">
        <v>15</v>
      </c>
      <c r="F18" s="6">
        <f t="shared" si="0"/>
        <v>1.4103477152098594</v>
      </c>
    </row>
    <row r="19" spans="5:6" x14ac:dyDescent="0.3">
      <c r="E19" s="5">
        <v>16</v>
      </c>
      <c r="F19" s="6">
        <f t="shared" si="0"/>
        <v>1.3398303294493663</v>
      </c>
    </row>
    <row r="20" spans="5:6" x14ac:dyDescent="0.3">
      <c r="E20" s="5">
        <v>17</v>
      </c>
      <c r="F20" s="6">
        <f t="shared" si="0"/>
        <v>1.2728388129768979</v>
      </c>
    </row>
    <row r="21" spans="5:6" x14ac:dyDescent="0.3">
      <c r="E21" s="5">
        <v>18</v>
      </c>
      <c r="F21" s="6">
        <f t="shared" si="0"/>
        <v>1.2091968723280531</v>
      </c>
    </row>
    <row r="22" spans="5:6" x14ac:dyDescent="0.3">
      <c r="E22" s="5">
        <v>19</v>
      </c>
      <c r="F22" s="6">
        <f t="shared" si="0"/>
        <v>1.1487370287116503</v>
      </c>
    </row>
    <row r="23" spans="5:6" x14ac:dyDescent="0.3">
      <c r="E23" s="5">
        <v>20</v>
      </c>
      <c r="F23" s="6">
        <f t="shared" si="0"/>
        <v>1.0913001772760678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Gopher 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nmani</dc:creator>
  <cp:lastModifiedBy>nmani</cp:lastModifiedBy>
  <dcterms:created xsi:type="dcterms:W3CDTF">2023-06-03T21:55:16Z</dcterms:created>
  <dcterms:modified xsi:type="dcterms:W3CDTF">2023-06-03T21:55:58Z</dcterms:modified>
</cp:coreProperties>
</file>