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art\Dropbox\MyPapers\Flood_Risk_PRA\Flood_Risk_Model\PRA_EventTrees\Run_1004\Results\"/>
    </mc:Choice>
  </mc:AlternateContent>
  <xr:revisionPtr revIDLastSave="0" documentId="13_ncr:1_{F9AE9CBA-C08A-4809-812C-EB7029CD3278}" xr6:coauthVersionLast="47" xr6:coauthVersionMax="47" xr10:uidLastSave="{00000000-0000-0000-0000-000000000000}"/>
  <bookViews>
    <workbookView xWindow="-25410" yWindow="555" windowWidth="25050" windowHeight="14775" activeTab="1" xr2:uid="{00000000-000D-0000-FFFF-FFFF00000000}"/>
  </bookViews>
  <sheets>
    <sheet name="Summary" sheetId="1" r:id="rId1"/>
    <sheet name="Inun_R1004_Fl0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2" l="1"/>
  <c r="I47" i="2"/>
  <c r="I3" i="2"/>
  <c r="I4" i="2"/>
  <c r="I5" i="2"/>
  <c r="I6" i="2"/>
  <c r="I7" i="2"/>
  <c r="I8" i="2"/>
  <c r="I9" i="2"/>
  <c r="I10" i="2"/>
  <c r="J10" i="2" s="1"/>
  <c r="I11" i="2"/>
  <c r="I12" i="2"/>
  <c r="I13" i="2"/>
  <c r="I14" i="2"/>
  <c r="I15" i="2"/>
  <c r="I16" i="2"/>
  <c r="I17" i="2"/>
  <c r="I18" i="2"/>
  <c r="J18" i="2" s="1"/>
  <c r="I19" i="2"/>
  <c r="I20" i="2"/>
  <c r="I21" i="2"/>
  <c r="I22" i="2"/>
  <c r="I23" i="2"/>
  <c r="I24" i="2"/>
  <c r="I25" i="2"/>
  <c r="I26" i="2"/>
  <c r="J26" i="2" s="1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2" i="2"/>
  <c r="J11" i="2"/>
  <c r="J3" i="2"/>
  <c r="J4" i="2"/>
  <c r="J5" i="2"/>
  <c r="J6" i="2"/>
  <c r="J7" i="2"/>
  <c r="J8" i="2"/>
  <c r="J9" i="2"/>
  <c r="J12" i="2"/>
  <c r="J13" i="2"/>
  <c r="J14" i="2"/>
  <c r="J15" i="2"/>
  <c r="J16" i="2"/>
  <c r="J17" i="2"/>
  <c r="J19" i="2"/>
  <c r="J20" i="2"/>
  <c r="J21" i="2"/>
  <c r="J22" i="2"/>
  <c r="J23" i="2"/>
  <c r="J24" i="2"/>
  <c r="J25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" i="2"/>
</calcChain>
</file>

<file path=xl/sharedStrings.xml><?xml version="1.0" encoding="utf-8"?>
<sst xmlns="http://schemas.openxmlformats.org/spreadsheetml/2006/main" count="20" uniqueCount="20">
  <si>
    <t>Realization</t>
  </si>
  <si>
    <t>Flood Num.</t>
  </si>
  <si>
    <t>Date</t>
  </si>
  <si>
    <t>Precip_mm</t>
  </si>
  <si>
    <t>Discharge_cms</t>
  </si>
  <si>
    <t>Obstruction_Depth_m</t>
  </si>
  <si>
    <t>Max_Water_Depth_m</t>
  </si>
  <si>
    <t>Max_Flood_Depth_m</t>
  </si>
  <si>
    <t>Max_U_mps</t>
  </si>
  <si>
    <t>Max_V_mps</t>
  </si>
  <si>
    <t>Row</t>
  </si>
  <si>
    <t>Column</t>
  </si>
  <si>
    <t>Topo_m</t>
  </si>
  <si>
    <t>FloorEl_m</t>
  </si>
  <si>
    <t>FloorHeight_m</t>
  </si>
  <si>
    <t>WaterDepth_m</t>
  </si>
  <si>
    <t>FloodDepth_m</t>
  </si>
  <si>
    <t>Initial Damage Cost</t>
  </si>
  <si>
    <t>Damage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</si>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</sst>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L1" sqref="L1"/>
    </sheetView>
  </sheetViews>
  <sheetFormatPr defaultRowHeight="15" x14ac:dyDescent="0.25"/>
  <cols>
    <col min="1" max="1" width="18.7109375" customWidth="1"/>
    <col min="2" max="2" width="17.7109375" style="1" customWidth="1"/>
    <col min="3" max="3" width="16.7109375" style="1" customWidth="1"/>
    <col min="4" max="4" width="16.7109375" customWidth="1"/>
    <col min="5" max="5" width="15.7109375" style="2" customWidth="1"/>
    <col min="6" max="6" width="19.7109375" style="2" customWidth="1"/>
    <col min="7" max="7" width="25.7109375" style="2" customWidth="1"/>
    <col min="8" max="9" width="23.7109375" style="2" customWidth="1"/>
    <col min="10" max="11" width="15.7109375" style="2" customWidth="1"/>
  </cols>
  <sheetData>
    <row r="1" spans="1:1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 s="3">
        <v>0</v>
      </c>
      <c r="B2" s="1">
        <v>1004</v>
      </c>
      <c r="C2" s="1">
        <v>1</v>
      </c>
      <c r="D2" s="4">
        <v>43101</v>
      </c>
      <c r="E2" s="2">
        <v>572.5</v>
      </c>
      <c r="F2" s="2">
        <v>436.65255737304688</v>
      </c>
      <c r="G2" s="2">
        <v>19.89999961853027</v>
      </c>
      <c r="H2" s="2">
        <v>8.5856389999389648</v>
      </c>
      <c r="I2" s="2">
        <v>6.1356372833251953</v>
      </c>
      <c r="J2" s="2">
        <v>7.1894016265869141</v>
      </c>
      <c r="K2" s="2">
        <v>13.01725959777832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7"/>
  <sheetViews>
    <sheetView tabSelected="1" workbookViewId="0">
      <selection activeCell="K1" sqref="K1"/>
    </sheetView>
  </sheetViews>
  <sheetFormatPr defaultRowHeight="15" x14ac:dyDescent="0.25"/>
  <cols>
    <col min="1" max="1" width="10.7109375" customWidth="1"/>
    <col min="2" max="2" width="9.7109375" style="1" customWidth="1"/>
    <col min="3" max="3" width="12.7109375" style="1" customWidth="1"/>
    <col min="4" max="4" width="12.7109375" style="2" customWidth="1"/>
    <col min="5" max="5" width="15.7109375" style="2" customWidth="1"/>
    <col min="6" max="6" width="19.7109375" style="2" customWidth="1"/>
    <col min="7" max="8" width="18.7109375" style="2" customWidth="1"/>
    <col min="9" max="9" width="18.28515625" bestFit="1" customWidth="1"/>
    <col min="10" max="10" width="16" bestFit="1" customWidth="1"/>
  </cols>
  <sheetData>
    <row r="1" spans="1:10" x14ac:dyDescent="0.25"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5" t="s">
        <v>17</v>
      </c>
      <c r="J1" s="5" t="s">
        <v>18</v>
      </c>
    </row>
    <row r="2" spans="1:10" x14ac:dyDescent="0.25">
      <c r="A2" s="3">
        <v>1</v>
      </c>
      <c r="B2" s="1">
        <v>114</v>
      </c>
      <c r="C2" s="1">
        <v>27</v>
      </c>
      <c r="D2" s="2">
        <v>109.34999847412109</v>
      </c>
      <c r="E2" s="2">
        <v>109.6330032348633</v>
      </c>
      <c r="F2" s="2">
        <v>0.28300151228904719</v>
      </c>
      <c r="G2" s="2">
        <v>0</v>
      </c>
      <c r="H2" s="2">
        <v>0</v>
      </c>
      <c r="I2" s="6">
        <f>IF( $H2 &gt;= 2.75, 750000, IF( $H2 &lt;= 0, 0, (-72769*(POWER($H2,4))) + (414681*(POWER($H2,3))) + (-678009*(POWER($H2,2))) + (498224*(POWER($H2,1))) + 37110 ) )</f>
        <v>0</v>
      </c>
      <c r="J2" s="6">
        <f>IF($H2 &lt;= 0, 0, IF($I2 &gt; 750000, 750000, $I2))</f>
        <v>0</v>
      </c>
    </row>
    <row r="3" spans="1:10" x14ac:dyDescent="0.25">
      <c r="A3" s="3">
        <v>2</v>
      </c>
      <c r="B3" s="1">
        <v>119</v>
      </c>
      <c r="C3" s="1">
        <v>27</v>
      </c>
      <c r="D3" s="2">
        <v>109.09999847412109</v>
      </c>
      <c r="E3" s="2">
        <v>109.3830032348633</v>
      </c>
      <c r="F3" s="2">
        <v>0.28300151228904719</v>
      </c>
      <c r="G3" s="2">
        <v>0</v>
      </c>
      <c r="H3" s="2">
        <v>0</v>
      </c>
      <c r="I3" s="6">
        <f t="shared" ref="I3:I45" si="0">IF( $H3 &gt;= 2.75, 750000, IF( $H3 &lt;= 0, 0, (-72769*(POWER($H3,4))) + (414681*(POWER($H3,3))) + (-678009*(POWER($H3,2))) + (498224*(POWER($H3,1))) + 37110 ) )</f>
        <v>0</v>
      </c>
      <c r="J3" s="6">
        <f t="shared" ref="J3:J45" si="1">IF($H3 &lt;= 0, 0, IF($I3 &gt; 750000, 750000, $I3))</f>
        <v>0</v>
      </c>
    </row>
    <row r="4" spans="1:10" x14ac:dyDescent="0.25">
      <c r="A4" s="3">
        <v>3</v>
      </c>
      <c r="B4" s="1">
        <v>124</v>
      </c>
      <c r="C4" s="1">
        <v>27</v>
      </c>
      <c r="D4" s="2">
        <v>108.84999847412109</v>
      </c>
      <c r="E4" s="2">
        <v>109.1330032348633</v>
      </c>
      <c r="F4" s="2">
        <v>0.28300151228904719</v>
      </c>
      <c r="G4" s="2">
        <v>0</v>
      </c>
      <c r="H4" s="2">
        <v>0</v>
      </c>
      <c r="I4" s="6">
        <f t="shared" si="0"/>
        <v>0</v>
      </c>
      <c r="J4" s="6">
        <f t="shared" si="1"/>
        <v>0</v>
      </c>
    </row>
    <row r="5" spans="1:10" x14ac:dyDescent="0.25">
      <c r="A5" s="3">
        <v>4</v>
      </c>
      <c r="B5" s="1">
        <v>129</v>
      </c>
      <c r="C5" s="1">
        <v>27</v>
      </c>
      <c r="D5" s="2">
        <v>108.59999847412109</v>
      </c>
      <c r="E5" s="2">
        <v>108.8830032348633</v>
      </c>
      <c r="F5" s="2">
        <v>0.28300151228904719</v>
      </c>
      <c r="G5" s="2">
        <v>0</v>
      </c>
      <c r="H5" s="2">
        <v>0</v>
      </c>
      <c r="I5" s="6">
        <f t="shared" si="0"/>
        <v>0</v>
      </c>
      <c r="J5" s="6">
        <f t="shared" si="1"/>
        <v>0</v>
      </c>
    </row>
    <row r="6" spans="1:10" x14ac:dyDescent="0.25">
      <c r="A6" s="3">
        <v>5</v>
      </c>
      <c r="B6" s="1">
        <v>134</v>
      </c>
      <c r="C6" s="1">
        <v>27</v>
      </c>
      <c r="D6" s="2">
        <v>108.34999847412109</v>
      </c>
      <c r="E6" s="2">
        <v>108.6330032348633</v>
      </c>
      <c r="F6" s="2">
        <v>0.28300151228904719</v>
      </c>
      <c r="G6" s="2">
        <v>0</v>
      </c>
      <c r="H6" s="2">
        <v>0</v>
      </c>
      <c r="I6" s="6">
        <f t="shared" si="0"/>
        <v>0</v>
      </c>
      <c r="J6" s="6">
        <f t="shared" si="1"/>
        <v>0</v>
      </c>
    </row>
    <row r="7" spans="1:10" x14ac:dyDescent="0.25">
      <c r="A7" s="3">
        <v>6</v>
      </c>
      <c r="B7" s="1">
        <v>139</v>
      </c>
      <c r="C7" s="1">
        <v>27</v>
      </c>
      <c r="D7" s="2">
        <v>108.09999847412109</v>
      </c>
      <c r="E7" s="2">
        <v>108.3830032348633</v>
      </c>
      <c r="F7" s="2">
        <v>0.28300151228904719</v>
      </c>
      <c r="G7" s="2">
        <v>0</v>
      </c>
      <c r="H7" s="2">
        <v>0</v>
      </c>
      <c r="I7" s="6">
        <f t="shared" si="0"/>
        <v>0</v>
      </c>
      <c r="J7" s="6">
        <f t="shared" si="1"/>
        <v>0</v>
      </c>
    </row>
    <row r="8" spans="1:10" x14ac:dyDescent="0.25">
      <c r="A8" s="3">
        <v>7</v>
      </c>
      <c r="B8" s="1">
        <v>144</v>
      </c>
      <c r="C8" s="1">
        <v>27</v>
      </c>
      <c r="D8" s="2">
        <v>107.84999847412109</v>
      </c>
      <c r="E8" s="2">
        <v>108.1330032348633</v>
      </c>
      <c r="F8" s="2">
        <v>0.28300151228904719</v>
      </c>
      <c r="G8" s="2">
        <v>0</v>
      </c>
      <c r="H8" s="2">
        <v>0</v>
      </c>
      <c r="I8" s="6">
        <f t="shared" si="0"/>
        <v>0</v>
      </c>
      <c r="J8" s="6">
        <f t="shared" si="1"/>
        <v>0</v>
      </c>
    </row>
    <row r="9" spans="1:10" x14ac:dyDescent="0.25">
      <c r="A9" s="3">
        <v>8</v>
      </c>
      <c r="B9" s="1">
        <v>149</v>
      </c>
      <c r="C9" s="1">
        <v>27</v>
      </c>
      <c r="D9" s="2">
        <v>107.59999847412109</v>
      </c>
      <c r="E9" s="2">
        <v>107.8830032348633</v>
      </c>
      <c r="F9" s="2">
        <v>0.28300151228904719</v>
      </c>
      <c r="G9" s="2">
        <v>0</v>
      </c>
      <c r="H9" s="2">
        <v>0</v>
      </c>
      <c r="I9" s="6">
        <f t="shared" si="0"/>
        <v>0</v>
      </c>
      <c r="J9" s="6">
        <f t="shared" si="1"/>
        <v>0</v>
      </c>
    </row>
    <row r="10" spans="1:10" x14ac:dyDescent="0.25">
      <c r="A10" s="3">
        <v>9</v>
      </c>
      <c r="B10" s="1">
        <v>154</v>
      </c>
      <c r="C10" s="1">
        <v>27</v>
      </c>
      <c r="D10" s="2">
        <v>107.34999847412109</v>
      </c>
      <c r="E10" s="2">
        <v>107.6330032348633</v>
      </c>
      <c r="F10" s="2">
        <v>0.28300151228904719</v>
      </c>
      <c r="G10" s="2">
        <v>0.3992919921875</v>
      </c>
      <c r="H10" s="2">
        <v>0.11629046499729161</v>
      </c>
      <c r="I10" s="6">
        <f t="shared" si="0"/>
        <v>86518.504866808682</v>
      </c>
      <c r="J10" s="6">
        <f t="shared" si="1"/>
        <v>86518.504866808682</v>
      </c>
    </row>
    <row r="11" spans="1:10" x14ac:dyDescent="0.25">
      <c r="A11" s="3">
        <v>10</v>
      </c>
      <c r="B11" s="1">
        <v>159</v>
      </c>
      <c r="C11" s="1">
        <v>27</v>
      </c>
      <c r="D11" s="2">
        <v>107.09999847412109</v>
      </c>
      <c r="E11" s="2">
        <v>107.3830032348633</v>
      </c>
      <c r="F11" s="2">
        <v>0.28300151228904719</v>
      </c>
      <c r="G11" s="2">
        <v>0.63642299175262451</v>
      </c>
      <c r="H11" s="2">
        <v>0.35342147946357733</v>
      </c>
      <c r="I11" s="6">
        <f t="shared" si="0"/>
        <v>145675.8271190729</v>
      </c>
      <c r="J11" s="6">
        <f t="shared" si="1"/>
        <v>145675.8271190729</v>
      </c>
    </row>
    <row r="12" spans="1:10" x14ac:dyDescent="0.25">
      <c r="A12" s="3">
        <v>11</v>
      </c>
      <c r="B12" s="1">
        <v>164</v>
      </c>
      <c r="C12" s="1">
        <v>27</v>
      </c>
      <c r="D12" s="2">
        <v>106.84999847412109</v>
      </c>
      <c r="E12" s="2">
        <v>107.1330032348633</v>
      </c>
      <c r="F12" s="2">
        <v>0.28300151228904719</v>
      </c>
      <c r="G12" s="2">
        <v>0.8019530177116394</v>
      </c>
      <c r="H12" s="2">
        <v>0.51895147562026978</v>
      </c>
      <c r="I12" s="6">
        <f t="shared" si="0"/>
        <v>165746.70491231288</v>
      </c>
      <c r="J12" s="6">
        <f t="shared" si="1"/>
        <v>165746.70491231288</v>
      </c>
    </row>
    <row r="13" spans="1:10" x14ac:dyDescent="0.25">
      <c r="A13" s="3">
        <v>12</v>
      </c>
      <c r="B13" s="1">
        <v>114</v>
      </c>
      <c r="C13" s="1">
        <v>31</v>
      </c>
      <c r="D13" s="2">
        <v>101.84999847412109</v>
      </c>
      <c r="E13" s="2">
        <v>104.3000030517578</v>
      </c>
      <c r="F13" s="2">
        <v>2.45000147819519</v>
      </c>
      <c r="G13" s="2">
        <v>5.8726248741149902</v>
      </c>
      <c r="H13" s="2">
        <v>3.4226233959197998</v>
      </c>
      <c r="I13" s="6">
        <f t="shared" si="0"/>
        <v>750000</v>
      </c>
      <c r="J13" s="6">
        <f t="shared" si="1"/>
        <v>750000</v>
      </c>
    </row>
    <row r="14" spans="1:10" x14ac:dyDescent="0.25">
      <c r="A14" s="3">
        <v>13</v>
      </c>
      <c r="B14" s="1">
        <v>119</v>
      </c>
      <c r="C14" s="1">
        <v>31</v>
      </c>
      <c r="D14" s="2">
        <v>101.59999847412109</v>
      </c>
      <c r="E14" s="2">
        <v>104.0500030517578</v>
      </c>
      <c r="F14" s="2">
        <v>2.45000147819519</v>
      </c>
      <c r="G14" s="2">
        <v>6.1534571647644043</v>
      </c>
      <c r="H14" s="2">
        <v>3.7034556865692139</v>
      </c>
      <c r="I14" s="6">
        <f t="shared" si="0"/>
        <v>750000</v>
      </c>
      <c r="J14" s="6">
        <f t="shared" si="1"/>
        <v>750000</v>
      </c>
    </row>
    <row r="15" spans="1:10" x14ac:dyDescent="0.25">
      <c r="A15" s="3">
        <v>14</v>
      </c>
      <c r="B15" s="1">
        <v>124</v>
      </c>
      <c r="C15" s="1">
        <v>31</v>
      </c>
      <c r="D15" s="2">
        <v>101.34999847412109</v>
      </c>
      <c r="E15" s="2">
        <v>103.8000030517578</v>
      </c>
      <c r="F15" s="2">
        <v>2.45000147819519</v>
      </c>
      <c r="G15" s="2">
        <v>6.4116091728210449</v>
      </c>
      <c r="H15" s="2">
        <v>3.961607694625854</v>
      </c>
      <c r="I15" s="6">
        <f t="shared" si="0"/>
        <v>750000</v>
      </c>
      <c r="J15" s="6">
        <f t="shared" si="1"/>
        <v>750000</v>
      </c>
    </row>
    <row r="16" spans="1:10" x14ac:dyDescent="0.25">
      <c r="A16" s="3">
        <v>15</v>
      </c>
      <c r="B16" s="1">
        <v>129</v>
      </c>
      <c r="C16" s="1">
        <v>31</v>
      </c>
      <c r="D16" s="2">
        <v>101.09999847412109</v>
      </c>
      <c r="E16" s="2">
        <v>103.5500030517578</v>
      </c>
      <c r="F16" s="2">
        <v>2.45000147819519</v>
      </c>
      <c r="G16" s="2">
        <v>6.6163330078125</v>
      </c>
      <c r="H16" s="2">
        <v>4.1663312911987296</v>
      </c>
      <c r="I16" s="6">
        <f t="shared" si="0"/>
        <v>750000</v>
      </c>
      <c r="J16" s="6">
        <f t="shared" si="1"/>
        <v>750000</v>
      </c>
    </row>
    <row r="17" spans="1:10" x14ac:dyDescent="0.25">
      <c r="A17" s="3">
        <v>16</v>
      </c>
      <c r="B17" s="1">
        <v>134</v>
      </c>
      <c r="C17" s="1">
        <v>31</v>
      </c>
      <c r="D17" s="2">
        <v>100.84999847412109</v>
      </c>
      <c r="E17" s="2">
        <v>103.3000030517578</v>
      </c>
      <c r="F17" s="2">
        <v>2.45000147819519</v>
      </c>
      <c r="G17" s="2">
        <v>6.8336548805236816</v>
      </c>
      <c r="H17" s="2">
        <v>4.3836531639099121</v>
      </c>
      <c r="I17" s="6">
        <f t="shared" si="0"/>
        <v>750000</v>
      </c>
      <c r="J17" s="6">
        <f t="shared" si="1"/>
        <v>750000</v>
      </c>
    </row>
    <row r="18" spans="1:10" x14ac:dyDescent="0.25">
      <c r="A18" s="3">
        <v>17</v>
      </c>
      <c r="B18" s="1">
        <v>139</v>
      </c>
      <c r="C18" s="1">
        <v>31</v>
      </c>
      <c r="D18" s="2">
        <v>100.59999847412109</v>
      </c>
      <c r="E18" s="2">
        <v>103.0500030517578</v>
      </c>
      <c r="F18" s="2">
        <v>2.45000147819519</v>
      </c>
      <c r="G18" s="2">
        <v>7.1591949462890616</v>
      </c>
      <c r="H18" s="2">
        <v>4.709193229675293</v>
      </c>
      <c r="I18" s="6">
        <f t="shared" si="0"/>
        <v>750000</v>
      </c>
      <c r="J18" s="6">
        <f t="shared" si="1"/>
        <v>750000</v>
      </c>
    </row>
    <row r="19" spans="1:10" x14ac:dyDescent="0.25">
      <c r="A19" s="3">
        <v>18</v>
      </c>
      <c r="B19" s="1">
        <v>144</v>
      </c>
      <c r="C19" s="1">
        <v>31</v>
      </c>
      <c r="D19" s="2">
        <v>100.34999847412109</v>
      </c>
      <c r="E19" s="2">
        <v>102.8000030517578</v>
      </c>
      <c r="F19" s="2">
        <v>2.45000147819519</v>
      </c>
      <c r="G19" s="2">
        <v>7.3848390579223633</v>
      </c>
      <c r="H19" s="2">
        <v>4.9348373413085938</v>
      </c>
      <c r="I19" s="6">
        <f t="shared" si="0"/>
        <v>750000</v>
      </c>
      <c r="J19" s="6">
        <f t="shared" si="1"/>
        <v>750000</v>
      </c>
    </row>
    <row r="20" spans="1:10" x14ac:dyDescent="0.25">
      <c r="A20" s="3">
        <v>19</v>
      </c>
      <c r="B20" s="1">
        <v>149</v>
      </c>
      <c r="C20" s="1">
        <v>31</v>
      </c>
      <c r="D20" s="2">
        <v>100.09999847412109</v>
      </c>
      <c r="E20" s="2">
        <v>102.5500030517578</v>
      </c>
      <c r="F20" s="2">
        <v>2.45000147819519</v>
      </c>
      <c r="G20" s="2">
        <v>7.6989421844482422</v>
      </c>
      <c r="H20" s="2">
        <v>5.2489404678344727</v>
      </c>
      <c r="I20" s="6">
        <f t="shared" si="0"/>
        <v>750000</v>
      </c>
      <c r="J20" s="6">
        <f t="shared" si="1"/>
        <v>750000</v>
      </c>
    </row>
    <row r="21" spans="1:10" x14ac:dyDescent="0.25">
      <c r="A21" s="3">
        <v>20</v>
      </c>
      <c r="B21" s="1">
        <v>154</v>
      </c>
      <c r="C21" s="1">
        <v>31</v>
      </c>
      <c r="D21" s="2">
        <v>99.849998474121094</v>
      </c>
      <c r="E21" s="2">
        <v>102.3000030517578</v>
      </c>
      <c r="F21" s="2">
        <v>2.45000147819519</v>
      </c>
      <c r="G21" s="2">
        <v>8.0382881164550781</v>
      </c>
      <c r="H21" s="2">
        <v>5.5882863998413086</v>
      </c>
      <c r="I21" s="6">
        <f t="shared" si="0"/>
        <v>750000</v>
      </c>
      <c r="J21" s="6">
        <f t="shared" si="1"/>
        <v>750000</v>
      </c>
    </row>
    <row r="22" spans="1:10" x14ac:dyDescent="0.25">
      <c r="A22" s="3">
        <v>21</v>
      </c>
      <c r="B22" s="1">
        <v>159</v>
      </c>
      <c r="C22" s="1">
        <v>31</v>
      </c>
      <c r="D22" s="2">
        <v>99.599998474121094</v>
      </c>
      <c r="E22" s="2">
        <v>102.0500030517578</v>
      </c>
      <c r="F22" s="2">
        <v>2.45000147819519</v>
      </c>
      <c r="G22" s="2">
        <v>8.2724456787109375</v>
      </c>
      <c r="H22" s="2">
        <v>5.822443962097168</v>
      </c>
      <c r="I22" s="6">
        <f t="shared" si="0"/>
        <v>750000</v>
      </c>
      <c r="J22" s="6">
        <f t="shared" si="1"/>
        <v>750000</v>
      </c>
    </row>
    <row r="23" spans="1:10" x14ac:dyDescent="0.25">
      <c r="A23" s="3">
        <v>22</v>
      </c>
      <c r="B23" s="1">
        <v>164</v>
      </c>
      <c r="C23" s="1">
        <v>31</v>
      </c>
      <c r="D23" s="2">
        <v>99.349998474121094</v>
      </c>
      <c r="E23" s="2">
        <v>101.8000030517578</v>
      </c>
      <c r="F23" s="2">
        <v>2.45000147819519</v>
      </c>
      <c r="G23" s="2">
        <v>8.5198307037353516</v>
      </c>
      <c r="H23" s="2">
        <v>6.069828987121582</v>
      </c>
      <c r="I23" s="6">
        <f t="shared" si="0"/>
        <v>750000</v>
      </c>
      <c r="J23" s="6">
        <f t="shared" si="1"/>
        <v>750000</v>
      </c>
    </row>
    <row r="24" spans="1:10" x14ac:dyDescent="0.25">
      <c r="A24" s="3">
        <v>23</v>
      </c>
      <c r="B24" s="1">
        <v>114</v>
      </c>
      <c r="C24" s="1">
        <v>40</v>
      </c>
      <c r="D24" s="2">
        <v>101.84999847412109</v>
      </c>
      <c r="E24" s="2">
        <v>104.3000030517578</v>
      </c>
      <c r="F24" s="2">
        <v>2.45000147819519</v>
      </c>
      <c r="G24" s="2">
        <v>5.8788390159606934</v>
      </c>
      <c r="H24" s="2">
        <v>3.4288375377655029</v>
      </c>
      <c r="I24" s="6">
        <f t="shared" si="0"/>
        <v>750000</v>
      </c>
      <c r="J24" s="6">
        <f t="shared" si="1"/>
        <v>750000</v>
      </c>
    </row>
    <row r="25" spans="1:10" x14ac:dyDescent="0.25">
      <c r="A25" s="3">
        <v>24</v>
      </c>
      <c r="B25" s="1">
        <v>119</v>
      </c>
      <c r="C25" s="1">
        <v>40</v>
      </c>
      <c r="D25" s="2">
        <v>101.59999847412109</v>
      </c>
      <c r="E25" s="2">
        <v>104.0500030517578</v>
      </c>
      <c r="F25" s="2">
        <v>2.45000147819519</v>
      </c>
      <c r="G25" s="2">
        <v>6.1877422332763672</v>
      </c>
      <c r="H25" s="2">
        <v>3.7377407550811772</v>
      </c>
      <c r="I25" s="6">
        <f t="shared" si="0"/>
        <v>750000</v>
      </c>
      <c r="J25" s="6">
        <f t="shared" si="1"/>
        <v>750000</v>
      </c>
    </row>
    <row r="26" spans="1:10" x14ac:dyDescent="0.25">
      <c r="A26" s="3">
        <v>25</v>
      </c>
      <c r="B26" s="1">
        <v>124</v>
      </c>
      <c r="C26" s="1">
        <v>40</v>
      </c>
      <c r="D26" s="2">
        <v>101.34999847412109</v>
      </c>
      <c r="E26" s="2">
        <v>103.8000030517578</v>
      </c>
      <c r="F26" s="2">
        <v>2.45000147819519</v>
      </c>
      <c r="G26" s="2">
        <v>6.3043360710144043</v>
      </c>
      <c r="H26" s="2">
        <v>3.8543345928192139</v>
      </c>
      <c r="I26" s="6">
        <f t="shared" si="0"/>
        <v>750000</v>
      </c>
      <c r="J26" s="6">
        <f t="shared" si="1"/>
        <v>750000</v>
      </c>
    </row>
    <row r="27" spans="1:10" x14ac:dyDescent="0.25">
      <c r="A27" s="3">
        <v>26</v>
      </c>
      <c r="B27" s="1">
        <v>129</v>
      </c>
      <c r="C27" s="1">
        <v>40</v>
      </c>
      <c r="D27" s="2">
        <v>101.09999847412109</v>
      </c>
      <c r="E27" s="2">
        <v>103.5500030517578</v>
      </c>
      <c r="F27" s="2">
        <v>2.45000147819519</v>
      </c>
      <c r="G27" s="2">
        <v>6.5716447830200204</v>
      </c>
      <c r="H27" s="2">
        <v>4.12164306640625</v>
      </c>
      <c r="I27" s="6">
        <f t="shared" si="0"/>
        <v>750000</v>
      </c>
      <c r="J27" s="6">
        <f t="shared" si="1"/>
        <v>750000</v>
      </c>
    </row>
    <row r="28" spans="1:10" x14ac:dyDescent="0.25">
      <c r="A28" s="3">
        <v>27</v>
      </c>
      <c r="B28" s="1">
        <v>134</v>
      </c>
      <c r="C28" s="1">
        <v>40</v>
      </c>
      <c r="D28" s="2">
        <v>100.84999847412109</v>
      </c>
      <c r="E28" s="2">
        <v>103.3000030517578</v>
      </c>
      <c r="F28" s="2">
        <v>2.45000147819519</v>
      </c>
      <c r="G28" s="2">
        <v>6.9105720520019531</v>
      </c>
      <c r="H28" s="2">
        <v>4.4605703353881836</v>
      </c>
      <c r="I28" s="6">
        <f t="shared" si="0"/>
        <v>750000</v>
      </c>
      <c r="J28" s="6">
        <f t="shared" si="1"/>
        <v>750000</v>
      </c>
    </row>
    <row r="29" spans="1:10" x14ac:dyDescent="0.25">
      <c r="A29" s="3">
        <v>28</v>
      </c>
      <c r="B29" s="1">
        <v>139</v>
      </c>
      <c r="C29" s="1">
        <v>40</v>
      </c>
      <c r="D29" s="2">
        <v>100.59999847412109</v>
      </c>
      <c r="E29" s="2">
        <v>103.0500030517578</v>
      </c>
      <c r="F29" s="2">
        <v>2.45000147819519</v>
      </c>
      <c r="G29" s="2">
        <v>7.1782341003417969</v>
      </c>
      <c r="H29" s="2">
        <v>4.7282323837280273</v>
      </c>
      <c r="I29" s="6">
        <f t="shared" si="0"/>
        <v>750000</v>
      </c>
      <c r="J29" s="6">
        <f t="shared" si="1"/>
        <v>750000</v>
      </c>
    </row>
    <row r="30" spans="1:10" x14ac:dyDescent="0.25">
      <c r="A30" s="3">
        <v>29</v>
      </c>
      <c r="B30" s="1">
        <v>144</v>
      </c>
      <c r="C30" s="1">
        <v>40</v>
      </c>
      <c r="D30" s="2">
        <v>100.34999847412109</v>
      </c>
      <c r="E30" s="2">
        <v>102.8000030517578</v>
      </c>
      <c r="F30" s="2">
        <v>2.45000147819519</v>
      </c>
      <c r="G30" s="2">
        <v>7.4687380790710449</v>
      </c>
      <c r="H30" s="2">
        <v>5.0187363624572754</v>
      </c>
      <c r="I30" s="6">
        <f t="shared" si="0"/>
        <v>750000</v>
      </c>
      <c r="J30" s="6">
        <f t="shared" si="1"/>
        <v>750000</v>
      </c>
    </row>
    <row r="31" spans="1:10" x14ac:dyDescent="0.25">
      <c r="A31" s="3">
        <v>30</v>
      </c>
      <c r="B31" s="1">
        <v>149</v>
      </c>
      <c r="C31" s="1">
        <v>40</v>
      </c>
      <c r="D31" s="2">
        <v>100.09999847412109</v>
      </c>
      <c r="E31" s="2">
        <v>102.5500030517578</v>
      </c>
      <c r="F31" s="2">
        <v>2.45000147819519</v>
      </c>
      <c r="G31" s="2">
        <v>7.7704992294311523</v>
      </c>
      <c r="H31" s="2">
        <v>5.3204975128173828</v>
      </c>
      <c r="I31" s="6">
        <f t="shared" si="0"/>
        <v>750000</v>
      </c>
      <c r="J31" s="6">
        <f t="shared" si="1"/>
        <v>750000</v>
      </c>
    </row>
    <row r="32" spans="1:10" x14ac:dyDescent="0.25">
      <c r="A32" s="3">
        <v>31</v>
      </c>
      <c r="B32" s="1">
        <v>154</v>
      </c>
      <c r="C32" s="1">
        <v>40</v>
      </c>
      <c r="D32" s="2">
        <v>99.849998474121094</v>
      </c>
      <c r="E32" s="2">
        <v>102.3000030517578</v>
      </c>
      <c r="F32" s="2">
        <v>2.45000147819519</v>
      </c>
      <c r="G32" s="2">
        <v>7.9908480644226074</v>
      </c>
      <c r="H32" s="2">
        <v>5.5408463478088379</v>
      </c>
      <c r="I32" s="6">
        <f t="shared" si="0"/>
        <v>750000</v>
      </c>
      <c r="J32" s="6">
        <f t="shared" si="1"/>
        <v>750000</v>
      </c>
    </row>
    <row r="33" spans="1:10" x14ac:dyDescent="0.25">
      <c r="A33" s="3">
        <v>32</v>
      </c>
      <c r="B33" s="1">
        <v>159</v>
      </c>
      <c r="C33" s="1">
        <v>40</v>
      </c>
      <c r="D33" s="2">
        <v>99.599998474121094</v>
      </c>
      <c r="E33" s="2">
        <v>102.0500030517578</v>
      </c>
      <c r="F33" s="2">
        <v>2.45000147819519</v>
      </c>
      <c r="G33" s="2">
        <v>8.1612462997436523</v>
      </c>
      <c r="H33" s="2">
        <v>5.7112445831298828</v>
      </c>
      <c r="I33" s="6">
        <f t="shared" si="0"/>
        <v>750000</v>
      </c>
      <c r="J33" s="6">
        <f t="shared" si="1"/>
        <v>750000</v>
      </c>
    </row>
    <row r="34" spans="1:10" x14ac:dyDescent="0.25">
      <c r="A34" s="3">
        <v>33</v>
      </c>
      <c r="B34" s="1">
        <v>164</v>
      </c>
      <c r="C34" s="1">
        <v>40</v>
      </c>
      <c r="D34" s="2">
        <v>99.349998474121094</v>
      </c>
      <c r="E34" s="2">
        <v>101.8000030517578</v>
      </c>
      <c r="F34" s="2">
        <v>2.45000147819519</v>
      </c>
      <c r="G34" s="2">
        <v>8.5856389999389648</v>
      </c>
      <c r="H34" s="2">
        <v>6.1356372833251953</v>
      </c>
      <c r="I34" s="6">
        <f t="shared" si="0"/>
        <v>750000</v>
      </c>
      <c r="J34" s="6">
        <f t="shared" si="1"/>
        <v>750000</v>
      </c>
    </row>
    <row r="35" spans="1:10" x14ac:dyDescent="0.25">
      <c r="A35" s="3">
        <v>34</v>
      </c>
      <c r="B35" s="1">
        <v>114</v>
      </c>
      <c r="C35" s="1">
        <v>44</v>
      </c>
      <c r="D35" s="2">
        <v>109.34999847412109</v>
      </c>
      <c r="E35" s="2">
        <v>109.6330032348633</v>
      </c>
      <c r="F35" s="2">
        <v>0.28300151228904719</v>
      </c>
      <c r="G35" s="2">
        <v>0</v>
      </c>
      <c r="H35" s="2">
        <v>0</v>
      </c>
      <c r="I35" s="6">
        <f t="shared" si="0"/>
        <v>0</v>
      </c>
      <c r="J35" s="6">
        <f t="shared" si="1"/>
        <v>0</v>
      </c>
    </row>
    <row r="36" spans="1:10" x14ac:dyDescent="0.25">
      <c r="A36" s="3">
        <v>35</v>
      </c>
      <c r="B36" s="1">
        <v>119</v>
      </c>
      <c r="C36" s="1">
        <v>44</v>
      </c>
      <c r="D36" s="2">
        <v>109.09999847412109</v>
      </c>
      <c r="E36" s="2">
        <v>109.3830032348633</v>
      </c>
      <c r="F36" s="2">
        <v>0.28300151228904719</v>
      </c>
      <c r="G36" s="2">
        <v>0</v>
      </c>
      <c r="H36" s="2">
        <v>0</v>
      </c>
      <c r="I36" s="6">
        <f t="shared" si="0"/>
        <v>0</v>
      </c>
      <c r="J36" s="6">
        <f t="shared" si="1"/>
        <v>0</v>
      </c>
    </row>
    <row r="37" spans="1:10" x14ac:dyDescent="0.25">
      <c r="A37" s="3">
        <v>36</v>
      </c>
      <c r="B37" s="1">
        <v>124</v>
      </c>
      <c r="C37" s="1">
        <v>44</v>
      </c>
      <c r="D37" s="2">
        <v>108.84999847412109</v>
      </c>
      <c r="E37" s="2">
        <v>109.1330032348633</v>
      </c>
      <c r="F37" s="2">
        <v>0.28300151228904719</v>
      </c>
      <c r="G37" s="2">
        <v>0</v>
      </c>
      <c r="H37" s="2">
        <v>0</v>
      </c>
      <c r="I37" s="6">
        <f t="shared" si="0"/>
        <v>0</v>
      </c>
      <c r="J37" s="6">
        <f t="shared" si="1"/>
        <v>0</v>
      </c>
    </row>
    <row r="38" spans="1:10" x14ac:dyDescent="0.25">
      <c r="A38" s="3">
        <v>37</v>
      </c>
      <c r="B38" s="1">
        <v>129</v>
      </c>
      <c r="C38" s="1">
        <v>44</v>
      </c>
      <c r="D38" s="2">
        <v>108.59999847412109</v>
      </c>
      <c r="E38" s="2">
        <v>108.8830032348633</v>
      </c>
      <c r="F38" s="2">
        <v>0.28300151228904719</v>
      </c>
      <c r="G38" s="2">
        <v>0</v>
      </c>
      <c r="H38" s="2">
        <v>0</v>
      </c>
      <c r="I38" s="6">
        <f t="shared" si="0"/>
        <v>0</v>
      </c>
      <c r="J38" s="6">
        <f t="shared" si="1"/>
        <v>0</v>
      </c>
    </row>
    <row r="39" spans="1:10" x14ac:dyDescent="0.25">
      <c r="A39" s="3">
        <v>38</v>
      </c>
      <c r="B39" s="1">
        <v>134</v>
      </c>
      <c r="C39" s="1">
        <v>44</v>
      </c>
      <c r="D39" s="2">
        <v>108.34999847412109</v>
      </c>
      <c r="E39" s="2">
        <v>108.6330032348633</v>
      </c>
      <c r="F39" s="2">
        <v>0.28300151228904719</v>
      </c>
      <c r="G39" s="2">
        <v>0</v>
      </c>
      <c r="H39" s="2">
        <v>0</v>
      </c>
      <c r="I39" s="6">
        <f t="shared" si="0"/>
        <v>0</v>
      </c>
      <c r="J39" s="6">
        <f t="shared" si="1"/>
        <v>0</v>
      </c>
    </row>
    <row r="40" spans="1:10" x14ac:dyDescent="0.25">
      <c r="A40" s="3">
        <v>39</v>
      </c>
      <c r="B40" s="1">
        <v>139</v>
      </c>
      <c r="C40" s="1">
        <v>44</v>
      </c>
      <c r="D40" s="2">
        <v>108.09999847412109</v>
      </c>
      <c r="E40" s="2">
        <v>108.3830032348633</v>
      </c>
      <c r="F40" s="2">
        <v>0.28300151228904719</v>
      </c>
      <c r="G40" s="2">
        <v>0</v>
      </c>
      <c r="H40" s="2">
        <v>0</v>
      </c>
      <c r="I40" s="6">
        <f t="shared" si="0"/>
        <v>0</v>
      </c>
      <c r="J40" s="6">
        <f t="shared" si="1"/>
        <v>0</v>
      </c>
    </row>
    <row r="41" spans="1:10" x14ac:dyDescent="0.25">
      <c r="A41" s="3">
        <v>40</v>
      </c>
      <c r="B41" s="1">
        <v>144</v>
      </c>
      <c r="C41" s="1">
        <v>44</v>
      </c>
      <c r="D41" s="2">
        <v>107.84999847412109</v>
      </c>
      <c r="E41" s="2">
        <v>108.1330032348633</v>
      </c>
      <c r="F41" s="2">
        <v>0.28300151228904719</v>
      </c>
      <c r="G41" s="2">
        <v>0</v>
      </c>
      <c r="H41" s="2">
        <v>0</v>
      </c>
      <c r="I41" s="6">
        <f t="shared" si="0"/>
        <v>0</v>
      </c>
      <c r="J41" s="6">
        <f t="shared" si="1"/>
        <v>0</v>
      </c>
    </row>
    <row r="42" spans="1:10" x14ac:dyDescent="0.25">
      <c r="A42" s="3">
        <v>41</v>
      </c>
      <c r="B42" s="1">
        <v>149</v>
      </c>
      <c r="C42" s="1">
        <v>44</v>
      </c>
      <c r="D42" s="2">
        <v>107.59999847412109</v>
      </c>
      <c r="E42" s="2">
        <v>107.8830032348633</v>
      </c>
      <c r="F42" s="2">
        <v>0.28300151228904719</v>
      </c>
      <c r="G42" s="2">
        <v>0</v>
      </c>
      <c r="H42" s="2">
        <v>0</v>
      </c>
      <c r="I42" s="6">
        <f t="shared" si="0"/>
        <v>0</v>
      </c>
      <c r="J42" s="6">
        <f t="shared" si="1"/>
        <v>0</v>
      </c>
    </row>
    <row r="43" spans="1:10" x14ac:dyDescent="0.25">
      <c r="A43" s="3">
        <v>42</v>
      </c>
      <c r="B43" s="1">
        <v>154</v>
      </c>
      <c r="C43" s="1">
        <v>44</v>
      </c>
      <c r="D43" s="2">
        <v>107.34999847412109</v>
      </c>
      <c r="E43" s="2">
        <v>107.6330032348633</v>
      </c>
      <c r="F43" s="2">
        <v>0.28300151228904719</v>
      </c>
      <c r="G43" s="2">
        <v>0.34886398911476141</v>
      </c>
      <c r="H43" s="2">
        <v>6.5862461924552917E-2</v>
      </c>
      <c r="I43" s="6">
        <f t="shared" si="0"/>
        <v>67100.25452732043</v>
      </c>
      <c r="J43" s="6">
        <f t="shared" si="1"/>
        <v>67100.25452732043</v>
      </c>
    </row>
    <row r="44" spans="1:10" x14ac:dyDescent="0.25">
      <c r="A44" s="3">
        <v>43</v>
      </c>
      <c r="B44" s="1">
        <v>159</v>
      </c>
      <c r="C44" s="1">
        <v>44</v>
      </c>
      <c r="D44" s="2">
        <v>107.09999847412109</v>
      </c>
      <c r="E44" s="2">
        <v>107.3830032348633</v>
      </c>
      <c r="F44" s="2">
        <v>0.28300151228904719</v>
      </c>
      <c r="G44" s="2">
        <v>0.57681697607040405</v>
      </c>
      <c r="H44" s="2">
        <v>0.29381546378135681</v>
      </c>
      <c r="I44" s="6">
        <f t="shared" si="0"/>
        <v>134940.88792268507</v>
      </c>
      <c r="J44" s="6">
        <f t="shared" si="1"/>
        <v>134940.88792268507</v>
      </c>
    </row>
    <row r="45" spans="1:10" x14ac:dyDescent="0.25">
      <c r="A45" s="3">
        <v>44</v>
      </c>
      <c r="B45" s="1">
        <v>164</v>
      </c>
      <c r="C45" s="1">
        <v>44</v>
      </c>
      <c r="D45" s="2">
        <v>106.84999847412109</v>
      </c>
      <c r="E45" s="2">
        <v>107.1330032348633</v>
      </c>
      <c r="F45" s="2">
        <v>0.28300151228904719</v>
      </c>
      <c r="G45" s="2">
        <v>0.90057599544525146</v>
      </c>
      <c r="H45" s="2">
        <v>0.61757445335388184</v>
      </c>
      <c r="I45" s="6">
        <f t="shared" si="0"/>
        <v>173298.39003412455</v>
      </c>
      <c r="J45" s="6">
        <f t="shared" si="1"/>
        <v>173298.39003412455</v>
      </c>
    </row>
    <row r="47" spans="1:10" x14ac:dyDescent="0.25">
      <c r="H47" s="2" t="s">
        <v>19</v>
      </c>
      <c r="I47" s="7">
        <f>SUM(I2:I45)</f>
        <v>17273280.569382325</v>
      </c>
      <c r="J47" s="7">
        <f>SUM(J2:J45)</f>
        <v>17273280.569382325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Inun_R1004_Fl01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nmartin</dc:creator>
  <cp:lastModifiedBy>Nick Martin</cp:lastModifiedBy>
  <dcterms:created xsi:type="dcterms:W3CDTF">2024-10-24T01:14:58Z</dcterms:created>
  <dcterms:modified xsi:type="dcterms:W3CDTF">2024-10-25T00:09:08Z</dcterms:modified>
</cp:coreProperties>
</file>