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V" sheetId="2" r:id="rId5"/>
    <sheet state="visible" name="AC" sheetId="3" r:id="rId6"/>
    <sheet state="visible" name="©" sheetId="4" r:id="rId7"/>
  </sheets>
  <definedNames>
    <definedName name="holidays">#REF!</definedName>
  </definedNames>
  <calcPr/>
  <extLst>
    <ext uri="GoogleSheetsCustomDataVersion1">
      <go:sheetsCustomData xmlns:go="http://customooxmlschemas.google.com/" r:id="rId8" roundtripDataSignature="AMtx7mg2Wdi8kDLyBrKXdXSsvXSy2FBm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ID#AAAAWfX7wEg
    (2022-03-05 17:32:46)
Total Budgeted Cost (TBC)</t>
      </text>
    </comment>
    <comment authorId="0" ref="A21">
      <text>
        <t xml:space="preserve">======
ID#AAAAWfX7wEc
    (2022-03-05 17:32:46)
Work Breakdown Structure (WBS)</t>
      </text>
    </comment>
  </commentList>
  <extLst>
    <ext uri="GoogleSheetsCustomDataVersion1">
      <go:sheetsCustomData xmlns:go="http://customooxmlschemas.google.com/" r:id="rId1" roundtripDataSignature="AMtx7mhg+l5ynTb7UM0RjLcAP+k+6hpsYg=="/>
    </ext>
  </extLst>
</comments>
</file>

<file path=xl/sharedStrings.xml><?xml version="1.0" encoding="utf-8"?>
<sst xmlns="http://schemas.openxmlformats.org/spreadsheetml/2006/main" count="76" uniqueCount="60">
  <si>
    <t>SKANDA's E-Commerce Website</t>
  </si>
  <si>
    <t>Earned Value Analysis Report</t>
  </si>
  <si>
    <t>Prepared By:</t>
  </si>
  <si>
    <t>Adithya Narasinghe</t>
  </si>
  <si>
    <t>© 2012-2017 Vertex42 LLC</t>
  </si>
  <si>
    <t>Date:</t>
  </si>
  <si>
    <t>[42]</t>
  </si>
  <si>
    <t>For Period:</t>
  </si>
  <si>
    <t>Week 5</t>
  </si>
  <si>
    <t>Summary:</t>
  </si>
  <si>
    <t>This is the EV analysis report for the SKANDA E-Commerce Website project as of week five. After the project is completed, the final EV analysis report will be released.</t>
  </si>
  <si>
    <t>Planned Value (PV) or Budgeted Cost of Work Scheduled (BCWS)</t>
  </si>
  <si>
    <t>WBS</t>
  </si>
  <si>
    <t>Task Name</t>
  </si>
  <si>
    <t>TBC</t>
  </si>
  <si>
    <t>Domain Purchasing</t>
  </si>
  <si>
    <t>Client Requirement</t>
  </si>
  <si>
    <t>Purchasing a WordPress template</t>
  </si>
  <si>
    <t>Purchasing a hosting service</t>
  </si>
  <si>
    <t>Content Writing</t>
  </si>
  <si>
    <t>Web Design</t>
  </si>
  <si>
    <t>Graphic Design</t>
  </si>
  <si>
    <t>Final Review</t>
  </si>
  <si>
    <t>Insert new rows above this one</t>
  </si>
  <si>
    <t>← To add more tasks, insert rows above this one. You can or delete this row after you are done adding tasks.</t>
  </si>
  <si>
    <t>Total Budgeted Cost</t>
  </si>
  <si>
    <t>Cumulative Planned Value (PV)</t>
  </si>
  <si>
    <t>Actual Cost and Earned Value</t>
  </si>
  <si>
    <t>Cumulative Actual Cost (AC)</t>
  </si>
  <si>
    <t>← Enter the Actual Costs as calculated from the AC worksheet.</t>
  </si>
  <si>
    <t>Cumulative Earned Value (EV)</t>
  </si>
  <si>
    <t>← Enter the Earned Value as calculated from the EV worksheet.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</si>
  <si>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</si>
  <si>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</si>
  <si>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</si>
  <si>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</si>
  <si>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</si>
  <si>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</si>
  <si>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</si>
  <si>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</si>
  <si>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</si>
  <si>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</si>
  <si>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</si>
  <si>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</si>
  <si>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</si>
  <si>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</si>
  <si>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</si>
  <si>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Other Expances (Photocopy)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</si>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</sst>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409]mmm\-yy"/>
  </numFmts>
  <fonts count="26">
    <font>
      <sz val="10.0"/>
      <color rgb="FF000000"/>
      <name val="Arial"/>
    </font>
    <font>
      <sz val="16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sz val="8.0"/>
      <color theme="1"/>
      <name val="Arial"/>
    </font>
    <font/>
    <font>
      <sz val="6.0"/>
      <color rgb="FFFFFF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color theme="1"/>
      <name val="Calibri"/>
    </font>
    <font>
      <color rgb="FF000000"/>
      <name val="Arial"/>
    </font>
    <font>
      <i/>
      <sz val="8.0"/>
      <color theme="1"/>
      <name val="Arial"/>
    </font>
    <font>
      <b/>
      <sz val="10.0"/>
      <color theme="1"/>
      <name val="Arial"/>
    </font>
    <font>
      <sz val="10.0"/>
      <color theme="1"/>
      <name val="Calibri"/>
    </font>
    <font>
      <sz val="18.0"/>
      <color rgb="FF2C3A65"/>
      <name val="Arial"/>
    </font>
    <font>
      <sz val="11.0"/>
      <color theme="1"/>
      <name val="Trebuchet MS"/>
    </font>
    <font>
      <sz val="11.0"/>
      <color theme="1"/>
      <name val="Arial"/>
    </font>
    <font>
      <u/>
      <sz val="10.0"/>
      <color rgb="FF0000FF"/>
      <name val="Arial"/>
    </font>
    <font>
      <sz val="12.0"/>
      <color theme="1"/>
      <name val="Arial"/>
    </font>
    <font>
      <b/>
      <sz val="11.0"/>
      <color rgb="FF2C3A65"/>
      <name val="Arial"/>
    </font>
    <font>
      <u/>
      <sz val="12.0"/>
      <color rgb="FF0000FF"/>
      <name val="Arial"/>
    </font>
    <font>
      <b/>
      <sz val="12.0"/>
      <color rgb="FFFFFFFF"/>
      <name val="Calibri"/>
    </font>
    <font>
      <sz val="11.0"/>
      <color rgb="FF595959"/>
      <name val="Calibri"/>
    </font>
    <font>
      <u/>
      <sz val="11.0"/>
      <color rgb="FF0000FF"/>
      <name val="Tahoma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4" numFmtId="0" xfId="0" applyFont="1"/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5" numFmtId="0" xfId="0" applyAlignment="1" applyFont="1">
      <alignment horizontal="left"/>
    </xf>
    <xf borderId="2" fillId="0" fontId="2" numFmtId="164" xfId="0" applyAlignment="1" applyBorder="1" applyFont="1" applyNumberFormat="1">
      <alignment horizontal="left" readingOrder="0"/>
    </xf>
    <xf borderId="2" fillId="0" fontId="6" numFmtId="0" xfId="0" applyBorder="1" applyFont="1"/>
    <xf borderId="0" fillId="0" fontId="7" numFmtId="0" xfId="0" applyAlignment="1" applyFont="1">
      <alignment horizontal="right"/>
    </xf>
    <xf borderId="1" fillId="0" fontId="2" numFmtId="0" xfId="0" applyAlignment="1" applyBorder="1" applyFont="1">
      <alignment horizontal="center"/>
    </xf>
    <xf borderId="1" fillId="0" fontId="6" numFmtId="0" xfId="0" applyBorder="1" applyFont="1"/>
    <xf borderId="0" fillId="0" fontId="2" numFmtId="0" xfId="0" applyAlignment="1" applyFont="1">
      <alignment horizontal="left" readingOrder="0" shrinkToFit="0" vertical="top" wrapText="1"/>
    </xf>
    <xf borderId="0" fillId="0" fontId="3" numFmtId="0" xfId="0" applyFont="1"/>
    <xf borderId="0" fillId="0" fontId="8" numFmtId="0" xfId="0" applyFont="1"/>
    <xf borderId="3" fillId="2" fontId="9" numFmtId="0" xfId="0" applyAlignment="1" applyBorder="1" applyFill="1" applyFont="1">
      <alignment horizontal="left" vertical="center"/>
    </xf>
    <xf borderId="3" fillId="2" fontId="9" numFmtId="0" xfId="0" applyAlignment="1" applyBorder="1" applyFont="1">
      <alignment vertical="center"/>
    </xf>
    <xf borderId="3" fillId="2" fontId="9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0" fillId="0" fontId="5" numFmtId="0" xfId="0" applyFont="1"/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5" fillId="3" fontId="2" numFmtId="0" xfId="0" applyBorder="1" applyFill="1" applyFont="1"/>
    <xf borderId="0" fillId="0" fontId="10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0" fillId="4" fontId="11" numFmtId="0" xfId="0" applyAlignment="1" applyFill="1" applyFont="1">
      <alignment horizontal="left" readingOrder="0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/>
    </xf>
    <xf borderId="5" fillId="3" fontId="12" numFmtId="0" xfId="0" applyBorder="1" applyFont="1"/>
    <xf borderId="0" fillId="0" fontId="13" numFmtId="0" xfId="0" applyAlignment="1" applyFont="1">
      <alignment horizontal="right"/>
    </xf>
    <xf borderId="7" fillId="0" fontId="13" numFmtId="0" xfId="0" applyBorder="1" applyFont="1"/>
    <xf borderId="7" fillId="0" fontId="2" numFmtId="0" xfId="0" applyBorder="1" applyFont="1"/>
    <xf borderId="0" fillId="0" fontId="2" numFmtId="2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1" numFmtId="0" xfId="0" applyFont="1"/>
    <xf borderId="3" fillId="2" fontId="9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14" numFmtId="0" xfId="0" applyFont="1"/>
    <xf borderId="6" fillId="0" fontId="2" numFmtId="9" xfId="0" applyBorder="1" applyFont="1" applyNumberFormat="1"/>
    <xf borderId="5" fillId="5" fontId="2" numFmtId="0" xfId="0" applyBorder="1" applyFill="1" applyFont="1"/>
    <xf borderId="5" fillId="6" fontId="15" numFmtId="0" xfId="0" applyAlignment="1" applyBorder="1" applyFill="1" applyFont="1">
      <alignment horizontal="left" vertical="center"/>
    </xf>
    <xf borderId="0" fillId="0" fontId="16" numFmtId="0" xfId="0" applyAlignment="1" applyFont="1">
      <alignment horizontal="left" shrinkToFit="0" vertical="top" wrapText="1"/>
    </xf>
    <xf borderId="5" fillId="7" fontId="2" numFmtId="0" xfId="0" applyBorder="1" applyFill="1" applyFont="1"/>
    <xf borderId="8" fillId="0" fontId="17" numFmtId="0" xfId="0" applyBorder="1" applyFont="1"/>
    <xf borderId="8" fillId="0" fontId="18" numFmtId="0" xfId="0" applyAlignment="1" applyBorder="1" applyFont="1">
      <alignment horizontal="left" shrinkToFit="0" wrapText="1"/>
    </xf>
    <xf borderId="8" fillId="0" fontId="19" numFmtId="0" xfId="0" applyAlignment="1" applyBorder="1" applyFont="1">
      <alignment horizontal="left" shrinkToFit="0" wrapText="1"/>
    </xf>
    <xf borderId="8" fillId="0" fontId="3" numFmtId="0" xfId="0" applyAlignment="1" applyBorder="1" applyFont="1">
      <alignment horizontal="left" shrinkToFit="0" wrapText="1"/>
    </xf>
    <xf borderId="5" fillId="7" fontId="20" numFmtId="0" xfId="0" applyBorder="1" applyFont="1"/>
    <xf borderId="5" fillId="7" fontId="2" numFmtId="0" xfId="0" applyAlignment="1" applyBorder="1" applyFont="1">
      <alignment vertical="top"/>
    </xf>
    <xf borderId="5" fillId="7" fontId="17" numFmtId="0" xfId="0" applyAlignment="1" applyBorder="1" applyFont="1">
      <alignment horizontal="right" vertical="top"/>
    </xf>
    <xf borderId="8" fillId="0" fontId="21" numFmtId="0" xfId="0" applyAlignment="1" applyBorder="1" applyFont="1">
      <alignment horizontal="left" shrinkToFit="0" wrapText="1"/>
    </xf>
    <xf borderId="5" fillId="7" fontId="16" numFmtId="0" xfId="0" applyAlignment="1" applyBorder="1" applyFont="1">
      <alignment horizontal="left" shrinkToFit="0" vertical="top" wrapText="1"/>
    </xf>
    <xf borderId="5" fillId="7" fontId="17" numFmtId="0" xfId="0" applyAlignment="1" applyBorder="1" applyFont="1">
      <alignment vertical="top"/>
    </xf>
    <xf borderId="5" fillId="7" fontId="17" numFmtId="0" xfId="0" applyAlignment="1" applyBorder="1" applyFont="1">
      <alignment shrinkToFit="0" vertical="top" wrapText="1"/>
    </xf>
    <xf borderId="5" fillId="7" fontId="2" numFmtId="0" xfId="0" applyAlignment="1" applyBorder="1" applyFont="1">
      <alignment horizontal="right" vertical="top"/>
    </xf>
    <xf borderId="5" fillId="7" fontId="22" numFmtId="0" xfId="0" applyBorder="1" applyFont="1"/>
    <xf borderId="5" fillId="7" fontId="23" numFmtId="0" xfId="0" applyAlignment="1" applyBorder="1" applyFont="1">
      <alignment horizontal="center"/>
    </xf>
    <xf borderId="5" fillId="7" fontId="24" numFmtId="0" xfId="0" applyAlignment="1" applyBorder="1" applyFont="1">
      <alignment horizontal="left"/>
    </xf>
    <xf borderId="5" fillId="7" fontId="25" numFmtId="0" xfId="0" applyAlignment="1" applyBorder="1" applyFont="1">
      <alignment horizontal="left"/>
    </xf>
    <xf borderId="5" fillId="7" fontId="17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75430248588073"/>
          <c:y val="0.10236220472440945"/>
          <c:w val="0.8779614888602304"/>
          <c:h val="0.7598425196850394"/>
        </c:manualLayout>
      </c:layout>
      <c:lineChart>
        <c:ser>
          <c:idx val="0"/>
          <c:order val="0"/>
          <c:tx>
            <c:v>Planned Value (PV)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Report!$D$21:$H$21</c:f>
            </c:strRef>
          </c:cat>
          <c:val>
            <c:numRef>
              <c:f>Report!$D$35:$H$35</c:f>
              <c:numCache/>
            </c:numRef>
          </c:val>
          <c:smooth val="0"/>
        </c:ser>
        <c:ser>
          <c:idx val="1"/>
          <c:order val="1"/>
          <c:tx>
            <c:v>Earned Value (EV)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Report!$D$21:$H$21</c:f>
            </c:strRef>
          </c:cat>
          <c:val>
            <c:numRef>
              <c:f>Report!$D$39:$H$39</c:f>
              <c:numCache/>
            </c:numRef>
          </c:val>
          <c:smooth val="0"/>
        </c:ser>
        <c:ser>
          <c:idx val="2"/>
          <c:order val="2"/>
          <c:tx>
            <c:v>Actual Cost (AC)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Report!$D$21:$H$21</c:f>
            </c:strRef>
          </c:cat>
          <c:val>
            <c:numRef>
              <c:f>Report!$D$38:$H$38</c:f>
              <c:numCache/>
            </c:numRef>
          </c:val>
          <c:smooth val="0"/>
        </c:ser>
        <c:axId val="586064223"/>
        <c:axId val="731004562"/>
      </c:lineChart>
      <c:catAx>
        <c:axId val="58606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731004562"/>
      </c:catAx>
      <c:valAx>
        <c:axId val="7310045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606422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4</xdr:row>
      <xdr:rowOff>66675</xdr:rowOff>
    </xdr:from>
    <xdr:ext cx="6096000" cy="3057525"/>
    <xdr:graphicFrame>
      <xdr:nvGraphicFramePr>
        <xdr:cNvPr id="3266733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critical-path-method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45.57"/>
    <col customWidth="1" min="3" max="3" width="7.86"/>
    <col customWidth="1" min="4" max="9" width="8.71"/>
    <col customWidth="1" min="10" max="10" width="15.86"/>
  </cols>
  <sheetData>
    <row r="1" ht="21.75" customHeight="1">
      <c r="A1" s="1" t="s">
        <v>0</v>
      </c>
      <c r="G1" s="2"/>
    </row>
    <row r="2" ht="23.25" customHeight="1">
      <c r="A2" s="3" t="s">
        <v>1</v>
      </c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2"/>
      <c r="B3" s="2"/>
      <c r="C3" s="2"/>
      <c r="D3" s="2"/>
      <c r="E3" s="2"/>
      <c r="F3" s="2"/>
      <c r="G3" s="2"/>
      <c r="J3" s="6"/>
    </row>
    <row r="4" ht="12.0" customHeight="1">
      <c r="A4" s="2"/>
      <c r="B4" s="7" t="s">
        <v>2</v>
      </c>
      <c r="C4" s="8" t="s">
        <v>3</v>
      </c>
      <c r="D4" s="9"/>
      <c r="E4" s="9"/>
      <c r="F4" s="2"/>
      <c r="G4" s="2"/>
      <c r="J4" s="10" t="s">
        <v>4</v>
      </c>
    </row>
    <row r="5" ht="12.0" customHeight="1">
      <c r="A5" s="2"/>
      <c r="B5" s="7" t="s">
        <v>5</v>
      </c>
      <c r="C5" s="11">
        <v>44629.0</v>
      </c>
      <c r="D5" s="12"/>
      <c r="E5" s="2"/>
      <c r="F5" s="2"/>
      <c r="G5" s="2"/>
    </row>
    <row r="6" ht="12.0" customHeight="1">
      <c r="A6" s="2"/>
      <c r="B6" s="2"/>
      <c r="C6" s="13" t="s">
        <v>6</v>
      </c>
      <c r="D6" s="2"/>
      <c r="E6" s="2"/>
      <c r="F6" s="2"/>
      <c r="G6" s="2"/>
    </row>
    <row r="7" ht="12.0" customHeight="1">
      <c r="A7" s="2"/>
      <c r="B7" s="7" t="s">
        <v>7</v>
      </c>
      <c r="C7" s="14" t="s">
        <v>8</v>
      </c>
      <c r="D7" s="15"/>
      <c r="E7" s="2"/>
      <c r="F7" s="2"/>
      <c r="G7" s="2"/>
    </row>
    <row r="8" ht="12.0" customHeight="1">
      <c r="A8" s="2"/>
      <c r="B8" s="2"/>
      <c r="C8" s="13"/>
      <c r="D8" s="2"/>
      <c r="E8" s="2"/>
      <c r="F8" s="2"/>
      <c r="G8" s="2"/>
    </row>
    <row r="9" ht="12.0" customHeight="1">
      <c r="A9" s="2" t="s">
        <v>9</v>
      </c>
      <c r="B9" s="7"/>
      <c r="C9" s="13"/>
      <c r="D9" s="2"/>
      <c r="E9" s="2"/>
      <c r="F9" s="2"/>
      <c r="G9" s="2"/>
    </row>
    <row r="10" ht="12.0" customHeight="1">
      <c r="A10" s="2"/>
      <c r="B10" s="16" t="s">
        <v>10</v>
      </c>
      <c r="F10" s="2"/>
      <c r="G10" s="2"/>
    </row>
    <row r="11" ht="12.0" customHeight="1">
      <c r="A11" s="2"/>
      <c r="F11" s="2"/>
      <c r="G11" s="2"/>
    </row>
    <row r="12" ht="12.0" customHeight="1">
      <c r="A12" s="2"/>
      <c r="F12" s="2"/>
      <c r="G12" s="2"/>
    </row>
    <row r="13" ht="12.0" customHeight="1">
      <c r="A13" s="2"/>
      <c r="F13" s="2"/>
      <c r="G13" s="2"/>
    </row>
    <row r="14" ht="12.0" customHeight="1">
      <c r="A14" s="2"/>
      <c r="F14" s="2"/>
      <c r="G14" s="2"/>
    </row>
    <row r="15" ht="12.0" customHeight="1">
      <c r="A15" s="2"/>
      <c r="F15" s="2"/>
      <c r="G15" s="2"/>
    </row>
    <row r="16" ht="12.0" customHeight="1">
      <c r="A16" s="2"/>
      <c r="F16" s="2"/>
      <c r="G16" s="2"/>
    </row>
    <row r="17" ht="12.0" customHeight="1">
      <c r="A17" s="2"/>
      <c r="F17" s="2"/>
      <c r="G17" s="2"/>
    </row>
    <row r="18" ht="12.0" customHeight="1">
      <c r="A18" s="2"/>
      <c r="F18" s="2"/>
      <c r="G18" s="2"/>
    </row>
    <row r="19" ht="12.0" customHeight="1">
      <c r="A19" s="2"/>
      <c r="B19" s="2"/>
      <c r="C19" s="13"/>
      <c r="D19" s="2"/>
      <c r="E19" s="2"/>
      <c r="F19" s="2"/>
      <c r="G19" s="2"/>
    </row>
    <row r="20" ht="22.5" customHeight="1">
      <c r="A20" s="17" t="s">
        <v>11</v>
      </c>
      <c r="B20" s="2"/>
      <c r="C20" s="2"/>
      <c r="D20" s="18"/>
      <c r="E20" s="2"/>
      <c r="F20" s="2"/>
    </row>
    <row r="21" ht="12.0" customHeight="1">
      <c r="A21" s="19" t="s">
        <v>12</v>
      </c>
      <c r="B21" s="20" t="s">
        <v>13</v>
      </c>
      <c r="C21" s="21" t="s">
        <v>14</v>
      </c>
      <c r="D21" s="22">
        <v>1.0</v>
      </c>
      <c r="E21" s="22">
        <v>2.0</v>
      </c>
      <c r="F21" s="22">
        <v>3.0</v>
      </c>
      <c r="G21" s="22">
        <v>4.0</v>
      </c>
      <c r="H21" s="22">
        <v>5.0</v>
      </c>
      <c r="J21" s="23"/>
    </row>
    <row r="22" ht="12.0" customHeight="1">
      <c r="A22" s="24">
        <v>1.0</v>
      </c>
      <c r="B22" s="25" t="s">
        <v>15</v>
      </c>
      <c r="C22" s="26">
        <f>SUM(E22:H22)</f>
        <v>5000</v>
      </c>
      <c r="D22" s="27">
        <v>0.0</v>
      </c>
      <c r="E22" s="28">
        <v>0.0</v>
      </c>
      <c r="F22" s="28">
        <v>0.0</v>
      </c>
      <c r="G22" s="25">
        <v>5000.0</v>
      </c>
      <c r="H22" s="28">
        <v>0.0</v>
      </c>
      <c r="I22" s="2"/>
      <c r="J22" s="23"/>
    </row>
    <row r="23" ht="12.0" customHeight="1">
      <c r="A23" s="24">
        <v>2.0</v>
      </c>
      <c r="B23" s="29" t="s">
        <v>16</v>
      </c>
      <c r="C23" s="26">
        <f t="shared" ref="C23:C29" si="1">SUM(D23:H23)</f>
        <v>6000</v>
      </c>
      <c r="D23" s="30">
        <v>1500.0</v>
      </c>
      <c r="E23" s="30">
        <v>1500.0</v>
      </c>
      <c r="F23" s="30">
        <v>1500.0</v>
      </c>
      <c r="G23" s="30">
        <v>1500.0</v>
      </c>
      <c r="H23" s="30">
        <v>0.0</v>
      </c>
      <c r="I23" s="2"/>
    </row>
    <row r="24" ht="12.0" customHeight="1">
      <c r="A24" s="31">
        <v>3.0</v>
      </c>
      <c r="B24" s="30" t="s">
        <v>17</v>
      </c>
      <c r="C24" s="26">
        <f t="shared" si="1"/>
        <v>12000</v>
      </c>
      <c r="D24" s="30">
        <v>0.0</v>
      </c>
      <c r="E24" s="30">
        <v>0.0</v>
      </c>
      <c r="F24" s="29">
        <v>0.0</v>
      </c>
      <c r="G24" s="30">
        <v>0.0</v>
      </c>
      <c r="H24" s="30">
        <v>12000.0</v>
      </c>
      <c r="I24" s="2"/>
    </row>
    <row r="25" ht="12.0" customHeight="1">
      <c r="A25" s="24">
        <v>4.0</v>
      </c>
      <c r="B25" s="32" t="s">
        <v>18</v>
      </c>
      <c r="C25" s="26">
        <f t="shared" si="1"/>
        <v>8000</v>
      </c>
      <c r="D25" s="29">
        <v>0.0</v>
      </c>
      <c r="E25" s="30">
        <v>0.0</v>
      </c>
      <c r="F25" s="29">
        <v>0.0</v>
      </c>
      <c r="G25" s="30">
        <v>8000.0</v>
      </c>
      <c r="H25" s="30">
        <v>0.0</v>
      </c>
      <c r="I25" s="2"/>
    </row>
    <row r="26" ht="12.0" customHeight="1">
      <c r="A26" s="24">
        <v>5.0</v>
      </c>
      <c r="B26" s="29" t="s">
        <v>19</v>
      </c>
      <c r="C26" s="26">
        <f t="shared" si="1"/>
        <v>3000</v>
      </c>
      <c r="D26" s="29">
        <v>0.0</v>
      </c>
      <c r="E26" s="30">
        <v>0.0</v>
      </c>
      <c r="F26" s="30">
        <v>3000.0</v>
      </c>
      <c r="G26" s="30">
        <v>0.0</v>
      </c>
      <c r="H26" s="29">
        <v>0.0</v>
      </c>
      <c r="I26" s="2"/>
    </row>
    <row r="27" ht="12.0" customHeight="1">
      <c r="A27" s="33">
        <v>6.0</v>
      </c>
      <c r="B27" s="29" t="s">
        <v>20</v>
      </c>
      <c r="C27" s="26">
        <f t="shared" si="1"/>
        <v>8000</v>
      </c>
      <c r="D27" s="30">
        <v>0.0</v>
      </c>
      <c r="E27" s="30">
        <v>0.0</v>
      </c>
      <c r="F27" s="30">
        <v>0.0</v>
      </c>
      <c r="G27" s="30">
        <v>3000.0</v>
      </c>
      <c r="H27" s="30">
        <v>5000.0</v>
      </c>
      <c r="I27" s="2"/>
    </row>
    <row r="28" ht="12.0" customHeight="1">
      <c r="A28" s="24">
        <v>7.0</v>
      </c>
      <c r="B28" s="29" t="s">
        <v>21</v>
      </c>
      <c r="C28" s="26">
        <f t="shared" si="1"/>
        <v>2000</v>
      </c>
      <c r="D28" s="30">
        <v>0.0</v>
      </c>
      <c r="E28" s="30">
        <v>0.0</v>
      </c>
      <c r="F28" s="30">
        <v>2000.0</v>
      </c>
      <c r="G28" s="30">
        <v>0.0</v>
      </c>
      <c r="H28" s="30">
        <v>0.0</v>
      </c>
      <c r="I28" s="2"/>
    </row>
    <row r="29" ht="12.0" customHeight="1">
      <c r="A29" s="33">
        <v>8.0</v>
      </c>
      <c r="B29" s="29" t="s">
        <v>22</v>
      </c>
      <c r="C29" s="26">
        <f t="shared" si="1"/>
        <v>0</v>
      </c>
      <c r="D29" s="29"/>
      <c r="E29" s="29"/>
      <c r="F29" s="29"/>
      <c r="G29" s="29"/>
      <c r="H29" s="29"/>
      <c r="I29" s="2"/>
    </row>
    <row r="30" ht="12.0" customHeight="1">
      <c r="A30" s="34"/>
      <c r="B30" s="32"/>
      <c r="C30" s="26"/>
      <c r="D30" s="29"/>
      <c r="E30" s="29"/>
      <c r="F30" s="29"/>
      <c r="G30" s="29"/>
      <c r="H30" s="29"/>
      <c r="I30" s="2"/>
    </row>
    <row r="31" ht="12.0" customHeight="1">
      <c r="A31" s="35"/>
      <c r="B31" s="29"/>
      <c r="C31" s="26"/>
      <c r="D31" s="29"/>
      <c r="E31" s="29"/>
      <c r="F31" s="29"/>
      <c r="G31" s="29"/>
      <c r="H31" s="29"/>
      <c r="I31" s="2"/>
    </row>
    <row r="32" ht="12.0" customHeight="1">
      <c r="A32" s="35"/>
      <c r="B32" s="29"/>
      <c r="C32" s="26"/>
      <c r="D32" s="29"/>
      <c r="E32" s="29"/>
      <c r="F32" s="29"/>
      <c r="G32" s="29"/>
      <c r="H32" s="29"/>
      <c r="I32" s="2"/>
    </row>
    <row r="33" ht="12.0" customHeight="1">
      <c r="A33" s="36" t="s">
        <v>23</v>
      </c>
      <c r="B33" s="26"/>
      <c r="C33" s="26"/>
      <c r="D33" s="26"/>
      <c r="E33" s="26"/>
      <c r="F33" s="26"/>
      <c r="G33" s="26"/>
      <c r="H33" s="26"/>
      <c r="I33" s="2"/>
      <c r="J33" s="23" t="s">
        <v>24</v>
      </c>
    </row>
    <row r="34" ht="12.0" customHeight="1">
      <c r="A34" s="2"/>
      <c r="B34" s="37" t="s">
        <v>25</v>
      </c>
      <c r="C34" s="38">
        <f>SUM(C22:C32)</f>
        <v>44000</v>
      </c>
      <c r="D34" s="39">
        <f t="shared" ref="D34:H34" si="2">SUM(D22:D33)</f>
        <v>1500</v>
      </c>
      <c r="E34" s="39">
        <f t="shared" si="2"/>
        <v>1500</v>
      </c>
      <c r="F34" s="39">
        <f t="shared" si="2"/>
        <v>6500</v>
      </c>
      <c r="G34" s="39">
        <f t="shared" si="2"/>
        <v>17500</v>
      </c>
      <c r="H34" s="39">
        <f t="shared" si="2"/>
        <v>17000</v>
      </c>
      <c r="I34" s="2"/>
    </row>
    <row r="35" ht="12.0" customHeight="1">
      <c r="A35" s="2"/>
      <c r="B35" s="37"/>
      <c r="C35" s="7" t="s">
        <v>26</v>
      </c>
      <c r="D35" s="2">
        <f t="shared" ref="D35:H35" si="3">IF(ISBLANK(D21),NA(),SUM($D34:D34))</f>
        <v>1500</v>
      </c>
      <c r="E35" s="2">
        <f t="shared" si="3"/>
        <v>3000</v>
      </c>
      <c r="F35" s="2">
        <f t="shared" si="3"/>
        <v>9500</v>
      </c>
      <c r="G35" s="2">
        <f t="shared" si="3"/>
        <v>27000</v>
      </c>
      <c r="H35" s="2">
        <f t="shared" si="3"/>
        <v>44000</v>
      </c>
      <c r="I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</row>
    <row r="37" ht="12.0" customHeight="1">
      <c r="A37" s="17" t="s">
        <v>27</v>
      </c>
    </row>
    <row r="38" ht="12.0" customHeight="1">
      <c r="A38" s="2"/>
      <c r="B38" s="2"/>
      <c r="C38" s="7" t="s">
        <v>28</v>
      </c>
      <c r="D38" s="30">
        <v>1500.0</v>
      </c>
      <c r="E38" s="30">
        <v>3000.0</v>
      </c>
      <c r="F38" s="30">
        <v>9500.0</v>
      </c>
      <c r="G38" s="30">
        <v>24580.0</v>
      </c>
      <c r="H38" s="30">
        <v>40580.0</v>
      </c>
      <c r="I38" s="2"/>
      <c r="J38" s="23" t="s">
        <v>29</v>
      </c>
    </row>
    <row r="39" ht="12.0" customHeight="1">
      <c r="A39" s="2"/>
      <c r="B39" s="2"/>
      <c r="C39" s="7" t="s">
        <v>30</v>
      </c>
      <c r="D39" s="30">
        <v>1478.8</v>
      </c>
      <c r="E39" s="30">
        <v>2957.6</v>
      </c>
      <c r="F39" s="30">
        <v>8872.8</v>
      </c>
      <c r="G39" s="30">
        <v>23660.8</v>
      </c>
      <c r="H39" s="30">
        <v>38448.8</v>
      </c>
      <c r="I39" s="2"/>
      <c r="J39" s="23" t="s">
        <v>31</v>
      </c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</row>
    <row r="41" ht="12.0" customHeight="1">
      <c r="A41" s="17" t="s">
        <v>32</v>
      </c>
    </row>
    <row r="42" ht="12.0" customHeight="1">
      <c r="C42" s="7" t="s">
        <v>33</v>
      </c>
      <c r="D42" s="7">
        <f t="shared" ref="D42:H42" si="4">IF(AND(ISBLANK(D38),ISBLANK(D39))," - ",D39-D38)</f>
        <v>-21.2</v>
      </c>
      <c r="E42" s="7">
        <f t="shared" si="4"/>
        <v>-42.4</v>
      </c>
      <c r="F42" s="7">
        <f t="shared" si="4"/>
        <v>-627.2</v>
      </c>
      <c r="G42" s="7">
        <f t="shared" si="4"/>
        <v>-919.2</v>
      </c>
      <c r="H42" s="7">
        <f t="shared" si="4"/>
        <v>-2131.2</v>
      </c>
    </row>
    <row r="43" ht="12.0" customHeight="1">
      <c r="C43" s="7" t="s">
        <v>34</v>
      </c>
      <c r="D43" s="7">
        <f t="shared" ref="D43:H43" si="5">IF(AND(ISBLANK(D38),ISBLANK(D39))," - ",D39-D35)</f>
        <v>-21.2</v>
      </c>
      <c r="E43" s="7">
        <f t="shared" si="5"/>
        <v>-42.4</v>
      </c>
      <c r="F43" s="7">
        <f t="shared" si="5"/>
        <v>-627.2</v>
      </c>
      <c r="G43" s="7">
        <f t="shared" si="5"/>
        <v>-3339.2</v>
      </c>
      <c r="H43" s="7">
        <f t="shared" si="5"/>
        <v>-5551.2</v>
      </c>
    </row>
    <row r="44" ht="12.0" customHeight="1">
      <c r="C44" s="7" t="s">
        <v>35</v>
      </c>
      <c r="D44" s="40">
        <f t="shared" ref="D44:H44" si="6">IF(AND(ISBLANK(D38),ISBLANK(D39))," - ",D39/D38)</f>
        <v>0.9858666667</v>
      </c>
      <c r="E44" s="40">
        <f t="shared" si="6"/>
        <v>0.9858666667</v>
      </c>
      <c r="F44" s="40">
        <f t="shared" si="6"/>
        <v>0.9339789474</v>
      </c>
      <c r="G44" s="40">
        <f t="shared" si="6"/>
        <v>0.9626037429</v>
      </c>
      <c r="H44" s="40">
        <f t="shared" si="6"/>
        <v>0.947481518</v>
      </c>
    </row>
    <row r="45" ht="12.0" customHeight="1">
      <c r="C45" s="7" t="s">
        <v>36</v>
      </c>
      <c r="D45" s="40">
        <f t="shared" ref="D45:H45" si="7">IF(AND(ISBLANK(D38),ISBLANK(D39))," - ",D39/D35)</f>
        <v>0.9858666667</v>
      </c>
      <c r="E45" s="40">
        <f t="shared" si="7"/>
        <v>0.9858666667</v>
      </c>
      <c r="F45" s="40">
        <f t="shared" si="7"/>
        <v>0.9339789474</v>
      </c>
      <c r="G45" s="40">
        <f t="shared" si="7"/>
        <v>0.8763259259</v>
      </c>
      <c r="H45" s="40">
        <f t="shared" si="7"/>
        <v>0.8738363636</v>
      </c>
    </row>
    <row r="46" ht="12.0" customHeight="1">
      <c r="C46" s="7" t="s">
        <v>37</v>
      </c>
      <c r="D46" s="41">
        <f t="shared" ref="D46:H46" si="8">IF(AND(ISBLANK(D38),ISBLANK(D39))," - ",$C$34/D44)</f>
        <v>44630.78171</v>
      </c>
      <c r="E46" s="41">
        <f t="shared" si="8"/>
        <v>44630.78171</v>
      </c>
      <c r="F46" s="41">
        <f t="shared" si="8"/>
        <v>47110.26959</v>
      </c>
      <c r="G46" s="41">
        <f t="shared" si="8"/>
        <v>45709.35894</v>
      </c>
      <c r="H46" s="41">
        <f t="shared" si="8"/>
        <v>46438.90056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A2:C2"/>
    <mergeCell ref="C5:D5"/>
    <mergeCell ref="C7:D7"/>
    <mergeCell ref="B10:E18"/>
  </mergeCells>
  <conditionalFormatting sqref="D44:H45">
    <cfRule type="cellIs" dxfId="0" priority="1" stopIfTrue="1" operator="lessThan">
      <formula>1</formula>
    </cfRule>
  </conditionalFormatting>
  <conditionalFormatting sqref="D44:H45">
    <cfRule type="cellIs" dxfId="1" priority="2" stopIfTrue="1" operator="greaterThanOrEqual">
      <formula>1</formula>
    </cfRule>
  </conditionalFormatting>
  <conditionalFormatting sqref="D42:H43">
    <cfRule type="cellIs" dxfId="1" priority="3" stopIfTrue="1" operator="greaterThanOrEqual">
      <formula>0</formula>
    </cfRule>
  </conditionalFormatting>
  <conditionalFormatting sqref="D42:H43">
    <cfRule type="cellIs" dxfId="0" priority="4" stopIfTrue="1" operator="lessThan">
      <formula>0</formula>
    </cfRule>
  </conditionalFormatting>
  <printOptions/>
  <pageMargins bottom="0.5" footer="0.0" header="0.0" left="0.5" right="0.5" top="0.25"/>
  <pageSetup orientation="landscape"/>
  <headerFooter>
    <oddFooter>&amp;L01+049https://www.vertex42.com/ExcelTemplates/earned-value-management.html&amp;R01+049EVM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26.43"/>
    <col customWidth="1" min="3" max="3" width="6.43"/>
    <col customWidth="1" min="4" max="9" width="8.71"/>
    <col customWidth="1" min="10" max="10" width="17.29"/>
  </cols>
  <sheetData>
    <row r="1" ht="30.0" customHeight="1">
      <c r="A1" s="42" t="s">
        <v>38</v>
      </c>
    </row>
    <row r="2" ht="12.0" customHeight="1">
      <c r="A2" s="17"/>
      <c r="B2" s="2"/>
      <c r="C2" s="2"/>
      <c r="D2" s="2"/>
      <c r="E2" s="2"/>
      <c r="F2" s="2"/>
      <c r="G2" s="2"/>
    </row>
    <row r="3" ht="12.0" customHeight="1">
      <c r="A3" s="18" t="s">
        <v>39</v>
      </c>
      <c r="B3" s="2"/>
      <c r="C3" s="2"/>
      <c r="D3" s="2"/>
      <c r="E3" s="2"/>
      <c r="F3" s="2"/>
      <c r="G3" s="2"/>
      <c r="J3" s="6"/>
    </row>
    <row r="4" ht="12.0" customHeight="1">
      <c r="A4" s="18" t="s">
        <v>40</v>
      </c>
      <c r="J4" s="10"/>
    </row>
    <row r="5" ht="12.0" customHeight="1">
      <c r="A5" s="18" t="s">
        <v>41</v>
      </c>
      <c r="B5" s="2"/>
      <c r="C5" s="2"/>
      <c r="D5" s="18"/>
      <c r="E5" s="2"/>
      <c r="F5" s="2"/>
    </row>
    <row r="6" ht="12.0" customHeight="1"/>
    <row r="7" ht="17.25" customHeight="1">
      <c r="A7" s="17" t="s">
        <v>30</v>
      </c>
      <c r="B7" s="2"/>
      <c r="C7" s="2"/>
      <c r="D7" s="18"/>
      <c r="E7" s="2"/>
      <c r="F7" s="2"/>
      <c r="G7" s="2"/>
    </row>
    <row r="8" ht="12.0" customHeight="1">
      <c r="A8" s="19" t="s">
        <v>12</v>
      </c>
      <c r="B8" s="20" t="s">
        <v>13</v>
      </c>
      <c r="C8" s="21" t="s">
        <v>14</v>
      </c>
      <c r="D8" s="43" t="s">
        <v>42</v>
      </c>
      <c r="E8" s="43" t="s">
        <v>43</v>
      </c>
      <c r="F8" s="43" t="s">
        <v>44</v>
      </c>
      <c r="G8" s="43" t="s">
        <v>45</v>
      </c>
      <c r="H8" s="43" t="s">
        <v>46</v>
      </c>
    </row>
    <row r="9" ht="12.0" customHeight="1">
      <c r="A9" s="44">
        <f>IF(ISBLANK(Report!A22)," - ",Report!A22)</f>
        <v>1</v>
      </c>
      <c r="B9" s="45" t="str">
        <f>IF(ISBLANK(Report!B22)," - ",Report!B22)</f>
        <v>Domain Purchasing</v>
      </c>
      <c r="C9" s="45">
        <f>Report!C22</f>
        <v>5000</v>
      </c>
      <c r="D9" s="46">
        <v>1.0</v>
      </c>
      <c r="E9" s="46">
        <v>1.0</v>
      </c>
      <c r="F9" s="46">
        <v>1.0</v>
      </c>
      <c r="G9" s="46">
        <v>1.0</v>
      </c>
      <c r="H9" s="46">
        <v>1.0</v>
      </c>
    </row>
    <row r="10" ht="12.0" customHeight="1">
      <c r="A10" s="44">
        <f>IF(ISBLANK(Report!A23)," - ",Report!A23)</f>
        <v>2</v>
      </c>
      <c r="B10" s="45" t="str">
        <f>IF(ISBLANK(Report!B23)," - ",Report!B23)</f>
        <v>Client Requirement</v>
      </c>
      <c r="C10" s="45">
        <f>Report!C23</f>
        <v>6000</v>
      </c>
      <c r="D10" s="46">
        <v>0.6</v>
      </c>
      <c r="E10" s="46">
        <v>0.8</v>
      </c>
      <c r="F10" s="46">
        <v>0.8</v>
      </c>
      <c r="G10" s="46">
        <v>0.9</v>
      </c>
      <c r="H10" s="46">
        <v>0.9</v>
      </c>
    </row>
    <row r="11" ht="12.0" customHeight="1">
      <c r="A11" s="44">
        <f>IF(ISBLANK(Report!A24)," - ",Report!A24)</f>
        <v>3</v>
      </c>
      <c r="B11" s="45" t="str">
        <f>IF(ISBLANK(Report!B24)," - ",Report!B24)</f>
        <v>Purchasing a WordPress template</v>
      </c>
      <c r="C11" s="45">
        <f>Report!C24</f>
        <v>12000</v>
      </c>
      <c r="D11" s="46">
        <v>0.25</v>
      </c>
      <c r="E11" s="46">
        <v>0.5</v>
      </c>
      <c r="F11" s="46">
        <v>0.5</v>
      </c>
      <c r="G11" s="46">
        <v>0.7</v>
      </c>
      <c r="H11" s="46">
        <v>0.7</v>
      </c>
    </row>
    <row r="12" ht="12.0" customHeight="1">
      <c r="A12" s="44">
        <f>IF(ISBLANK(Report!A25)," - ",Report!A25)</f>
        <v>4</v>
      </c>
      <c r="B12" s="45" t="s">
        <v>47</v>
      </c>
      <c r="C12" s="45">
        <f>Report!C25</f>
        <v>8000</v>
      </c>
      <c r="D12" s="46"/>
      <c r="E12" s="46">
        <v>0.85</v>
      </c>
      <c r="F12" s="46">
        <v>0.85</v>
      </c>
      <c r="G12" s="46">
        <v>0.85</v>
      </c>
      <c r="H12" s="46">
        <v>0.85</v>
      </c>
    </row>
    <row r="13" ht="12.0" customHeight="1">
      <c r="A13" s="44">
        <f>IF(ISBLANK(Report!A26)," - ",Report!A26)</f>
        <v>5</v>
      </c>
      <c r="B13" s="45" t="str">
        <f>IF(ISBLANK(Report!B26)," - ",Report!B26)</f>
        <v>Content Writing</v>
      </c>
      <c r="C13" s="45">
        <f>Report!C26</f>
        <v>3000</v>
      </c>
      <c r="D13" s="46"/>
      <c r="E13" s="46">
        <v>0.4</v>
      </c>
      <c r="F13" s="46">
        <v>0.68</v>
      </c>
      <c r="G13" s="46">
        <v>0.82</v>
      </c>
      <c r="H13" s="46">
        <v>0.82</v>
      </c>
    </row>
    <row r="14" ht="12.0" customHeight="1">
      <c r="A14" s="44">
        <f>IF(ISBLANK(Report!A27)," - ",Report!A27)</f>
        <v>6</v>
      </c>
      <c r="B14" s="45" t="str">
        <f>IF(ISBLANK(Report!B27)," - ",Report!B27)</f>
        <v>Web Design</v>
      </c>
      <c r="C14" s="45">
        <f>Report!C27</f>
        <v>8000</v>
      </c>
      <c r="D14" s="46">
        <v>0.15</v>
      </c>
      <c r="E14" s="46">
        <v>0.4</v>
      </c>
      <c r="F14" s="46">
        <v>0.7</v>
      </c>
      <c r="G14" s="46">
        <v>0.88</v>
      </c>
      <c r="H14" s="46">
        <v>0.93</v>
      </c>
    </row>
    <row r="15" ht="12.0" customHeight="1">
      <c r="A15" s="44">
        <f>IF(ISBLANK(Report!A28)," - ",Report!A28)</f>
        <v>7</v>
      </c>
      <c r="B15" s="45" t="str">
        <f>IF(ISBLANK(Report!B28)," - ",Report!B28)</f>
        <v>Graphic Design</v>
      </c>
      <c r="C15" s="45">
        <f>Report!C28</f>
        <v>2000</v>
      </c>
      <c r="D15" s="46"/>
      <c r="E15" s="46"/>
      <c r="F15" s="46">
        <v>0.85</v>
      </c>
      <c r="G15" s="46">
        <v>0.85</v>
      </c>
      <c r="H15" s="46">
        <v>0.85</v>
      </c>
    </row>
    <row r="16" ht="12.0" customHeight="1">
      <c r="A16" s="44">
        <f>IF(ISBLANK(Report!A29)," - ",Report!A29)</f>
        <v>8</v>
      </c>
      <c r="B16" s="45" t="str">
        <f>IF(ISBLANK(Report!B29)," - ",Report!B29)</f>
        <v>Final Review</v>
      </c>
      <c r="C16" s="45">
        <f>Report!C29</f>
        <v>0</v>
      </c>
      <c r="D16" s="46"/>
      <c r="E16" s="46"/>
      <c r="F16" s="46"/>
      <c r="G16" s="46"/>
      <c r="H16" s="46"/>
    </row>
    <row r="17" ht="12.0" customHeight="1">
      <c r="A17" s="44" t="str">
        <f>IF(ISBLANK(Report!A30)," - ",Report!A30)</f>
        <v> - </v>
      </c>
      <c r="B17" s="45" t="str">
        <f>IF(ISBLANK(Report!B30)," - ",Report!B30)</f>
        <v> - </v>
      </c>
      <c r="C17" s="45" t="str">
        <f>Report!C30</f>
        <v/>
      </c>
      <c r="D17" s="46"/>
      <c r="E17" s="46"/>
      <c r="F17" s="46"/>
      <c r="G17" s="46"/>
      <c r="H17" s="46"/>
    </row>
    <row r="18" ht="12.0" customHeight="1">
      <c r="A18" s="44" t="str">
        <f>IF(ISBLANK(Report!A31)," - ",Report!A31)</f>
        <v> - </v>
      </c>
      <c r="B18" s="45" t="str">
        <f>IF(ISBLANK(Report!B31)," - ",Report!B31)</f>
        <v> - </v>
      </c>
      <c r="C18" s="45" t="str">
        <f>Report!C31</f>
        <v/>
      </c>
      <c r="D18" s="46"/>
      <c r="E18" s="46"/>
      <c r="F18" s="46"/>
      <c r="G18" s="46"/>
      <c r="H18" s="46"/>
    </row>
    <row r="19" ht="12.0" customHeight="1">
      <c r="A19" s="44" t="str">
        <f>IF(ISBLANK(Report!A32)," - ",Report!A32)</f>
        <v> - </v>
      </c>
      <c r="B19" s="45" t="str">
        <f>IF(ISBLANK(Report!B32)," - ",Report!B32)</f>
        <v> - </v>
      </c>
      <c r="C19" s="45" t="str">
        <f>Report!C32</f>
        <v/>
      </c>
      <c r="D19" s="46"/>
      <c r="E19" s="46"/>
      <c r="F19" s="46"/>
      <c r="G19" s="46"/>
      <c r="H19" s="46"/>
    </row>
    <row r="20" ht="12.0" customHeight="1">
      <c r="A20" s="36" t="s">
        <v>23</v>
      </c>
      <c r="B20" s="26"/>
      <c r="C20" s="26"/>
      <c r="D20" s="26"/>
      <c r="E20" s="26"/>
      <c r="F20" s="26"/>
      <c r="G20" s="26"/>
      <c r="H20" s="26"/>
    </row>
    <row r="21" ht="12.0" customHeight="1">
      <c r="C21" s="37" t="s">
        <v>48</v>
      </c>
      <c r="D21" s="39">
        <f t="shared" ref="D21:H21" si="1">SUMPRODUCT(D9:D20,$C$9:$C$20)</f>
        <v>12800</v>
      </c>
      <c r="E21" s="39">
        <f t="shared" si="1"/>
        <v>27000</v>
      </c>
      <c r="F21" s="39">
        <f t="shared" si="1"/>
        <v>31940</v>
      </c>
      <c r="G21" s="39">
        <f t="shared" si="1"/>
        <v>36800</v>
      </c>
      <c r="H21" s="39">
        <f t="shared" si="1"/>
        <v>37200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22.0"/>
    <col customWidth="1" min="3" max="3" width="6.43"/>
    <col customWidth="1" min="4" max="9" width="8.71"/>
    <col customWidth="1" min="10" max="10" width="17.29"/>
  </cols>
  <sheetData>
    <row r="1" ht="24.0" customHeight="1">
      <c r="A1" s="42" t="s">
        <v>49</v>
      </c>
    </row>
    <row r="2" ht="12.0" customHeight="1">
      <c r="A2" s="17"/>
      <c r="B2" s="2"/>
      <c r="C2" s="2"/>
      <c r="D2" s="2"/>
      <c r="E2" s="2"/>
      <c r="F2" s="2"/>
      <c r="G2" s="2"/>
    </row>
    <row r="3" ht="12.0" customHeight="1">
      <c r="A3" s="18"/>
      <c r="B3" s="2"/>
      <c r="C3" s="2"/>
      <c r="D3" s="2"/>
      <c r="E3" s="2"/>
      <c r="F3" s="2"/>
      <c r="G3" s="2"/>
      <c r="J3" s="6"/>
    </row>
    <row r="4" ht="12.0" customHeight="1">
      <c r="A4" s="18"/>
      <c r="J4" s="10"/>
    </row>
    <row r="5" ht="12.0" customHeight="1">
      <c r="A5" s="18"/>
      <c r="B5" s="2"/>
      <c r="C5" s="2"/>
      <c r="D5" s="18"/>
      <c r="E5" s="2"/>
      <c r="F5" s="2"/>
    </row>
    <row r="6" ht="12.0" customHeight="1"/>
    <row r="7" ht="15.75" customHeight="1">
      <c r="A7" s="17" t="s">
        <v>50</v>
      </c>
      <c r="B7" s="2"/>
      <c r="C7" s="2"/>
      <c r="D7" s="18"/>
      <c r="E7" s="2"/>
      <c r="F7" s="2"/>
      <c r="G7" s="2"/>
    </row>
    <row r="8" ht="12.0" customHeight="1">
      <c r="A8" s="19" t="s">
        <v>12</v>
      </c>
      <c r="B8" s="20" t="s">
        <v>13</v>
      </c>
      <c r="C8" s="21"/>
      <c r="D8" s="43" t="s">
        <v>42</v>
      </c>
      <c r="E8" s="43" t="s">
        <v>43</v>
      </c>
      <c r="F8" s="43" t="s">
        <v>44</v>
      </c>
      <c r="G8" s="43" t="s">
        <v>45</v>
      </c>
      <c r="H8" s="43" t="s">
        <v>46</v>
      </c>
    </row>
    <row r="9" ht="12.0" customHeight="1">
      <c r="A9" s="44">
        <f>IF(ISBLANK(Report!A22)," - ",Report!A22)</f>
        <v>1</v>
      </c>
      <c r="B9" s="45" t="str">
        <f>IF(ISBLANK(Report!B22)," - ",Report!B22)</f>
        <v>Domain Purchasing</v>
      </c>
      <c r="D9" s="25">
        <v>4200.0</v>
      </c>
      <c r="E9" s="25"/>
      <c r="F9" s="25"/>
      <c r="G9" s="25"/>
      <c r="H9" s="25"/>
    </row>
    <row r="10" ht="12.0" customHeight="1">
      <c r="A10" s="44">
        <f>IF(ISBLANK(Report!A23)," - ",Report!A23)</f>
        <v>2</v>
      </c>
      <c r="B10" s="45" t="str">
        <f>IF(ISBLANK(Report!B23)," - ",Report!B23)</f>
        <v>Client Requirement</v>
      </c>
      <c r="D10" s="29">
        <v>3000.0</v>
      </c>
      <c r="E10" s="29">
        <v>1500.0</v>
      </c>
      <c r="F10" s="29"/>
      <c r="G10" s="29">
        <v>750.0</v>
      </c>
      <c r="H10" s="29"/>
    </row>
    <row r="11" ht="12.0" customHeight="1">
      <c r="A11" s="44">
        <f>IF(ISBLANK(Report!A24)," - ",Report!A24)</f>
        <v>3</v>
      </c>
      <c r="B11" s="45" t="str">
        <f>IF(ISBLANK(Report!B24)," - ",Report!B24)</f>
        <v>Purchasing a WordPress template</v>
      </c>
      <c r="D11" s="29">
        <v>850.0</v>
      </c>
      <c r="E11" s="29">
        <v>925.0</v>
      </c>
      <c r="F11" s="29">
        <v>0.0</v>
      </c>
      <c r="G11" s="29">
        <v>990.0</v>
      </c>
      <c r="H11" s="29">
        <v>0.0</v>
      </c>
    </row>
    <row r="12" ht="12.0" customHeight="1">
      <c r="A12" s="44">
        <v>5.0</v>
      </c>
      <c r="B12" s="45" t="s">
        <v>47</v>
      </c>
      <c r="D12" s="29">
        <v>0.0</v>
      </c>
      <c r="E12" s="29">
        <v>625.0</v>
      </c>
      <c r="F12" s="29">
        <v>0.0</v>
      </c>
      <c r="G12" s="29">
        <v>0.0</v>
      </c>
      <c r="H12" s="29">
        <v>0.0</v>
      </c>
    </row>
    <row r="13" ht="12.0" customHeight="1">
      <c r="A13" s="44">
        <f>IF(ISBLANK(Report!A26)," - ",Report!A26)</f>
        <v>5</v>
      </c>
      <c r="B13" s="45" t="str">
        <f>IF(ISBLANK(Report!B26)," - ",Report!B26)</f>
        <v>Content Writing</v>
      </c>
      <c r="D13" s="29">
        <v>0.0</v>
      </c>
      <c r="E13" s="29">
        <v>4000.0</v>
      </c>
      <c r="F13" s="29">
        <v>2000.0</v>
      </c>
      <c r="G13" s="29">
        <v>2000.0</v>
      </c>
      <c r="H13" s="29">
        <v>0.0</v>
      </c>
    </row>
    <row r="14" ht="12.0" customHeight="1">
      <c r="A14" s="44">
        <f>IF(ISBLANK(Report!A27)," - ",Report!A27)</f>
        <v>6</v>
      </c>
      <c r="B14" s="45" t="str">
        <f>IF(ISBLANK(Report!B27)," - ",Report!B27)</f>
        <v>Web Design</v>
      </c>
      <c r="D14" s="29">
        <v>5000.0</v>
      </c>
      <c r="E14" s="29">
        <v>10000.0</v>
      </c>
      <c r="F14" s="29">
        <v>10000.0</v>
      </c>
      <c r="G14" s="29">
        <v>2000.0</v>
      </c>
      <c r="H14" s="29">
        <v>3000.0</v>
      </c>
    </row>
    <row r="15" ht="12.0" customHeight="1">
      <c r="A15" s="44">
        <f>IF(ISBLANK(Report!A28)," - ",Report!A28)</f>
        <v>7</v>
      </c>
      <c r="B15" s="45" t="str">
        <f>IF(ISBLANK(Report!B28)," - ",Report!B28)</f>
        <v>Graphic Design</v>
      </c>
      <c r="D15" s="29"/>
      <c r="E15" s="29"/>
      <c r="F15" s="29">
        <v>8500.0</v>
      </c>
      <c r="G15" s="29">
        <v>0.0</v>
      </c>
      <c r="H15" s="29"/>
    </row>
    <row r="16" ht="12.0" customHeight="1">
      <c r="A16" s="44">
        <f>IF(ISBLANK(Report!A29)," - ",Report!A29)</f>
        <v>8</v>
      </c>
      <c r="B16" s="45" t="str">
        <f>IF(ISBLANK(Report!B29)," - ",Report!B29)</f>
        <v>Final Review</v>
      </c>
      <c r="D16" s="29"/>
      <c r="E16" s="29"/>
      <c r="F16" s="29"/>
      <c r="G16" s="29"/>
      <c r="H16" s="29"/>
    </row>
    <row r="17" ht="12.0" customHeight="1">
      <c r="A17" s="44" t="str">
        <f>IF(ISBLANK(Report!A30)," - ",Report!A30)</f>
        <v> - </v>
      </c>
      <c r="B17" s="45" t="str">
        <f>IF(ISBLANK(Report!B30)," - ",Report!B30)</f>
        <v> - </v>
      </c>
      <c r="D17" s="29"/>
      <c r="E17" s="29"/>
      <c r="F17" s="29"/>
      <c r="G17" s="29"/>
      <c r="H17" s="29"/>
    </row>
    <row r="18" ht="12.0" customHeight="1">
      <c r="A18" s="44" t="str">
        <f>IF(ISBLANK(Report!A31)," - ",Report!A31)</f>
        <v> - </v>
      </c>
      <c r="B18" s="45" t="str">
        <f>IF(ISBLANK(Report!B31)," - ",Report!B31)</f>
        <v> - </v>
      </c>
      <c r="D18" s="29"/>
      <c r="E18" s="29"/>
      <c r="F18" s="29"/>
      <c r="G18" s="29"/>
      <c r="H18" s="29"/>
    </row>
    <row r="19" ht="12.0" customHeight="1">
      <c r="A19" s="44" t="str">
        <f>IF(ISBLANK(Report!A32)," - ",Report!A32)</f>
        <v> - </v>
      </c>
      <c r="B19" s="45" t="str">
        <f>IF(ISBLANK(Report!B32)," - ",Report!B32)</f>
        <v> - </v>
      </c>
      <c r="D19" s="29"/>
      <c r="E19" s="29"/>
      <c r="F19" s="29"/>
      <c r="G19" s="29"/>
      <c r="H19" s="29"/>
    </row>
    <row r="20" ht="12.0" customHeight="1">
      <c r="A20" s="36" t="s">
        <v>23</v>
      </c>
      <c r="B20" s="26"/>
      <c r="C20" s="26"/>
      <c r="D20" s="26"/>
      <c r="E20" s="26"/>
      <c r="F20" s="26"/>
      <c r="G20" s="26"/>
      <c r="H20" s="26"/>
    </row>
    <row r="21" ht="12.0" customHeight="1">
      <c r="C21" s="7" t="s">
        <v>51</v>
      </c>
      <c r="D21" s="39">
        <f t="shared" ref="D21:H21" si="1">SUM(D9:D20)</f>
        <v>13050</v>
      </c>
      <c r="E21" s="39">
        <f t="shared" si="1"/>
        <v>17050</v>
      </c>
      <c r="F21" s="39">
        <f t="shared" si="1"/>
        <v>20500</v>
      </c>
      <c r="G21" s="39">
        <f t="shared" si="1"/>
        <v>5740</v>
      </c>
      <c r="H21" s="39">
        <f t="shared" si="1"/>
        <v>3000</v>
      </c>
    </row>
    <row r="22" ht="12.0" customHeight="1"/>
    <row r="23" ht="12.0" customHeight="1">
      <c r="C23" s="37" t="s">
        <v>28</v>
      </c>
      <c r="D23" s="47">
        <f t="shared" ref="D23:H23" si="2">SUM($D21:D21)</f>
        <v>13050</v>
      </c>
      <c r="E23" s="47">
        <f t="shared" si="2"/>
        <v>30100</v>
      </c>
      <c r="F23" s="47">
        <f t="shared" si="2"/>
        <v>50600</v>
      </c>
      <c r="G23" s="47">
        <f t="shared" si="2"/>
        <v>56340</v>
      </c>
      <c r="H23" s="47">
        <f t="shared" si="2"/>
        <v>59340</v>
      </c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78.43"/>
    <col customWidth="1" min="3" max="3" width="5.29"/>
    <col customWidth="1" min="4" max="4" width="10.29"/>
    <col customWidth="1" min="5" max="22" width="9.14"/>
  </cols>
  <sheetData>
    <row r="1" ht="30.0" customHeight="1">
      <c r="A1" s="48" t="s">
        <v>52</v>
      </c>
      <c r="B1" s="48"/>
      <c r="C1" s="4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2.0" customHeight="1">
      <c r="A2" s="2"/>
      <c r="B2" s="49"/>
      <c r="C2" s="2"/>
    </row>
    <row r="3" ht="12.0" customHeight="1">
      <c r="A3" s="50"/>
      <c r="B3" s="51" t="s">
        <v>53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ht="12.0" customHeight="1">
      <c r="A4" s="50"/>
      <c r="B4" s="52" t="s">
        <v>54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ht="12.0" customHeight="1">
      <c r="A5" s="50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 ht="16.5" customHeight="1">
      <c r="A6" s="50"/>
      <c r="B6" s="54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ht="12.0" customHeight="1">
      <c r="A7" s="55"/>
      <c r="B7" s="53"/>
      <c r="C7" s="56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 ht="12.0" customHeight="1">
      <c r="A8" s="57"/>
      <c r="B8" s="53" t="s">
        <v>55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 ht="12.0" customHeight="1">
      <c r="A9" s="57"/>
      <c r="B9" s="53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 ht="12.0" customHeight="1">
      <c r="A10" s="57"/>
      <c r="B10" s="53" t="s">
        <v>56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 ht="12.0" customHeight="1">
      <c r="A11" s="57"/>
      <c r="B11" s="53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 ht="12.0" customHeight="1">
      <c r="A12" s="57"/>
      <c r="B12" s="53" t="s">
        <v>57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ht="12.0" customHeight="1">
      <c r="A13" s="57"/>
      <c r="B13" s="53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 ht="12.0" customHeight="1">
      <c r="A14" s="57"/>
      <c r="B14" s="58" t="s">
        <v>58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 ht="12.0" customHeight="1">
      <c r="A15" s="57"/>
      <c r="B15" s="53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ht="12.0" customHeight="1">
      <c r="A16" s="57"/>
      <c r="B16" s="54" t="s">
        <v>59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ht="12.0" customHeight="1">
      <c r="A17" s="57"/>
      <c r="B17" s="5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ht="12.0" customHeight="1">
      <c r="A18" s="57"/>
      <c r="B18" s="5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ht="12.0" customHeight="1">
      <c r="A19" s="57"/>
      <c r="B19" s="6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ht="12.0" customHeight="1">
      <c r="A20" s="55"/>
      <c r="B20" s="60"/>
      <c r="C20" s="5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ht="12.0" customHeight="1">
      <c r="A21" s="50"/>
      <c r="B21" s="61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ht="12.0" customHeight="1">
      <c r="A22" s="50"/>
      <c r="B22" s="61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ht="12.0" customHeight="1">
      <c r="A23" s="62"/>
      <c r="B23" s="63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ht="12.0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ht="12.0" customHeight="1">
      <c r="A25" s="64"/>
      <c r="B25" s="6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ht="12.0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ht="12.0" customHeight="1">
      <c r="A27" s="64"/>
      <c r="B27" s="6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ht="12.0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ht="12.0" customHeight="1">
      <c r="A29" s="64"/>
      <c r="B29" s="66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ht="12.0" customHeight="1">
      <c r="A30" s="50"/>
      <c r="B30" s="6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ht="12.0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ht="12.0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  <hyperlink r:id="rId2" ref="B14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