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nationalgridplc.sharepoint.com/sites/GRP-INT-US-CustomerInformationManagementOffice/Customer MVP1 Deliverables/CDP Releases/Production Release/"/>
    </mc:Choice>
  </mc:AlternateContent>
  <xr:revisionPtr revIDLastSave="1868" documentId="13_ncr:1_{494C6762-6601-4EB5-A975-93C88F1BDBE7}" xr6:coauthVersionLast="45" xr6:coauthVersionMax="47" xr10:uidLastSave="{494C6838-06FB-4751-9CD9-009568BE66F3}"/>
  <bookViews>
    <workbookView xWindow="-120" yWindow="-120" windowWidth="21840" windowHeight="13140" activeTab="1" xr2:uid="{00000000-000D-0000-FFFF-FFFF00000000}"/>
  </bookViews>
  <sheets>
    <sheet name="Test_plan" sheetId="1" r:id="rId1"/>
    <sheet name="Production_Cutover_Plan" sheetId="2" r:id="rId2"/>
    <sheet name="Record Counts" sheetId="3" r:id="rId3"/>
  </sheets>
  <definedNames>
    <definedName name="_xlnm._FilterDatabase" localSheetId="1" hidden="1">Production_Cutover_Plan!$A$1:$BZ$96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" l="1"/>
  <c r="J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75" i="2"/>
  <c r="J74" i="2"/>
  <c r="J80" i="2"/>
  <c r="J79" i="2"/>
  <c r="J78" i="2"/>
  <c r="J77" i="2"/>
  <c r="J76" i="2"/>
  <c r="J73" i="2"/>
  <c r="J72" i="2"/>
  <c r="J71" i="2"/>
  <c r="J70" i="2"/>
  <c r="J69" i="2"/>
  <c r="J68" i="2"/>
  <c r="J67" i="2"/>
  <c r="J66" i="2"/>
  <c r="J62" i="2"/>
  <c r="I95" i="2"/>
  <c r="I94" i="2"/>
  <c r="I93" i="2"/>
  <c r="I92" i="2"/>
  <c r="I91" i="2"/>
  <c r="I89" i="2"/>
  <c r="I90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2" i="2"/>
  <c r="J14" i="2" l="1"/>
  <c r="J12" i="2"/>
  <c r="J16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3" i="2"/>
  <c r="I32" i="2"/>
  <c r="J32" i="2" s="1"/>
  <c r="I37" i="2"/>
  <c r="J34" i="2"/>
  <c r="J31" i="2"/>
  <c r="J30" i="2"/>
  <c r="J29" i="2"/>
  <c r="J28" i="2"/>
  <c r="J27" i="2"/>
  <c r="J26" i="2"/>
  <c r="J25" i="2"/>
  <c r="J22" i="2"/>
  <c r="J24" i="2"/>
  <c r="J23" i="2"/>
  <c r="J21" i="2"/>
  <c r="J20" i="2"/>
  <c r="J19" i="2"/>
  <c r="J18" i="2"/>
  <c r="J17" i="2"/>
  <c r="J15" i="2"/>
  <c r="J13" i="2"/>
  <c r="J11" i="2"/>
  <c r="J10" i="2"/>
  <c r="J9" i="2"/>
  <c r="J8" i="2"/>
  <c r="J7" i="2"/>
  <c r="J4" i="2"/>
  <c r="I28" i="2"/>
  <c r="I27" i="2"/>
  <c r="J37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9" i="2"/>
  <c r="I30" i="2"/>
  <c r="I31" i="2"/>
  <c r="I34" i="2"/>
  <c r="I4" i="2"/>
  <c r="J33" i="2" l="1"/>
  <c r="I9" i="3"/>
</calcChain>
</file>

<file path=xl/sharedStrings.xml><?xml version="1.0" encoding="utf-8"?>
<sst xmlns="http://schemas.openxmlformats.org/spreadsheetml/2006/main" count="967" uniqueCount="261">
  <si>
    <t>Task ID</t>
  </si>
  <si>
    <t>Category</t>
  </si>
  <si>
    <t>Dependency</t>
  </si>
  <si>
    <t>Status</t>
  </si>
  <si>
    <t>Task Description</t>
  </si>
  <si>
    <t>Primary Task Owner</t>
  </si>
  <si>
    <t>SecondaryTask Owner</t>
  </si>
  <si>
    <t>Team</t>
  </si>
  <si>
    <t>Role</t>
  </si>
  <si>
    <t>Planned Start Date &amp; Time</t>
  </si>
  <si>
    <t>Planned End Date &amp; Time</t>
  </si>
  <si>
    <t>Actual Start Date</t>
  </si>
  <si>
    <t>Actual End Date</t>
  </si>
  <si>
    <t>Task Notes</t>
  </si>
  <si>
    <t>Pre-Requisites</t>
  </si>
  <si>
    <t>Matillion team</t>
  </si>
  <si>
    <t>Not Started</t>
  </si>
  <si>
    <t>Python package for Azure and Snowflake</t>
  </si>
  <si>
    <t>Howard Chen</t>
  </si>
  <si>
    <t>MDM</t>
  </si>
  <si>
    <t>Data Architect</t>
  </si>
  <si>
    <t>Azure team</t>
  </si>
  <si>
    <t>Completed</t>
  </si>
  <si>
    <t>Creating the Blob  storage</t>
  </si>
  <si>
    <t>Brian Owen</t>
  </si>
  <si>
    <t>Azure</t>
  </si>
  <si>
    <t>Lead</t>
  </si>
  <si>
    <t>Configure Blob Storage in Matillion</t>
  </si>
  <si>
    <t>Configure Blob Storage in Reltio</t>
  </si>
  <si>
    <t>NA</t>
  </si>
  <si>
    <t xml:space="preserve">Matillion - Add the relevant roles in Snowflake with respect to loading data </t>
  </si>
  <si>
    <t>Abhinav Singh</t>
  </si>
  <si>
    <t>Configure Bitbucket for Snowflake</t>
  </si>
  <si>
    <t>Prabhat Ghosh</t>
  </si>
  <si>
    <t>Vipul Agrawal</t>
  </si>
  <si>
    <t>Data Architect,Data Engineer</t>
  </si>
  <si>
    <t>Configure Bitbucket for Matillion</t>
  </si>
  <si>
    <t>Configure Bitbucket for Reltio</t>
  </si>
  <si>
    <t>Snowflake Deployment</t>
  </si>
  <si>
    <t xml:space="preserve">Snowflake Deployment </t>
  </si>
  <si>
    <t>Load DB Scripts to BitBucket
Note: Include EDP MDM scripts</t>
  </si>
  <si>
    <t>Snowflake Team get the access to  BitBucket Repo</t>
  </si>
  <si>
    <t>Snowflake Team</t>
  </si>
  <si>
    <t>Snowflake Team get the code from BitBucket Repo</t>
  </si>
  <si>
    <t>Snowflake team to create the database PROD_CDP_DB</t>
  </si>
  <si>
    <t>Abhinav and Ranjith</t>
  </si>
  <si>
    <t xml:space="preserve">Snowflake team to create the role snowflake role and AD role </t>
  </si>
  <si>
    <t>Snowflake team to execute the master script.It will create Schema, Tables,View,Functions</t>
  </si>
  <si>
    <t xml:space="preserve">Abhinav , Ranjith </t>
  </si>
  <si>
    <t>Abhinav , Ranjith</t>
  </si>
  <si>
    <t>snowflake to provide execution Log file to MDM team</t>
  </si>
  <si>
    <t>MDM Team</t>
  </si>
  <si>
    <t>MDM team to validate the deployment</t>
  </si>
  <si>
    <t>Varsha Gore</t>
  </si>
  <si>
    <t>Snowflake Deployment Complete</t>
  </si>
  <si>
    <t>2.10</t>
  </si>
  <si>
    <t>Snowflake team</t>
  </si>
  <si>
    <t>Drop MDM "*_Contact_*" tables/View</t>
  </si>
  <si>
    <t>Abhinav , Ranjith, Nick</t>
  </si>
  <si>
    <t>2.11</t>
  </si>
  <si>
    <t>Truncate all MDM tables</t>
  </si>
  <si>
    <t xml:space="preserve">Matillion </t>
  </si>
  <si>
    <t>Export the job from Matillion Test into the Production</t>
  </si>
  <si>
    <t xml:space="preserve">CDP Project set up in Matillion </t>
  </si>
  <si>
    <t>setup Prod_MDM environment in Matillion</t>
  </si>
  <si>
    <t>Matillion Deployment</t>
  </si>
  <si>
    <t>Importing jobs into Matillion Prod from BitBucket</t>
  </si>
  <si>
    <t xml:space="preserve">JOB Variable Set Up </t>
  </si>
  <si>
    <t>Validate All the Pipeline if the JOB variable are set up correctly</t>
  </si>
  <si>
    <t>Data Loading into Reltio</t>
  </si>
  <si>
    <t>Execute JOB_MDM_CSS_Data_Load job</t>
  </si>
  <si>
    <t>Execute JOB_MDM_CRIS_Data_Load job</t>
  </si>
  <si>
    <t>Bhuvan Chadha</t>
  </si>
  <si>
    <t>Data Engineer</t>
  </si>
  <si>
    <t xml:space="preserve">CSS - Data load validation </t>
  </si>
  <si>
    <t xml:space="preserve">CRIS - Data load validation </t>
  </si>
  <si>
    <t>3.10</t>
  </si>
  <si>
    <t>Schedule Pipilines</t>
  </si>
  <si>
    <t>3.11</t>
  </si>
  <si>
    <t>Handover to Support team</t>
  </si>
  <si>
    <t xml:space="preserve">Reltio </t>
  </si>
  <si>
    <t>Reltio Deployment</t>
  </si>
  <si>
    <t>Export L3 Configuration from Reltio Test(EmL6I4K9rvSM4yF) and apply to Prod(fWsIw6uj4Cl0dOD)</t>
  </si>
  <si>
    <t>Export the Security Metadata Configuration from Reltio Test  and apply to Prod(fWsIw6uj4Cl0dOD)</t>
  </si>
  <si>
    <t>Export UI configuration from Reltio Test and apply to Prod(fWsIw6uj4Cl0dOD)</t>
  </si>
  <si>
    <t>Export Lookups from RDM(U2UFtkyANia9nyU) and load into Bitbucket</t>
  </si>
  <si>
    <t>Change the Sequence generator before applying the L3 configuration into PROD(fWsIw6uj4Cl0dOD)</t>
  </si>
  <si>
    <t>Disable all the match rules in the L3 configuration.</t>
  </si>
  <si>
    <t>Create Reltio Support ticket to disable match and streaming, and provide support during data load</t>
  </si>
  <si>
    <t>N/A</t>
  </si>
  <si>
    <t>D&amp;B Configuration</t>
  </si>
  <si>
    <t>Confirm Physical Tenant configuration (Note: for workforce UK Loquate needs to be enabled)</t>
  </si>
  <si>
    <t>4.10</t>
  </si>
  <si>
    <t>Customer roles and Groups</t>
  </si>
  <si>
    <t>4.11</t>
  </si>
  <si>
    <t>Workflow export/import</t>
  </si>
  <si>
    <t>4.12</t>
  </si>
  <si>
    <t>Import L3 latest configuration and apply into Prod (fWsIw6uj4Cl0dOD)</t>
  </si>
  <si>
    <t>4.13</t>
  </si>
  <si>
    <t>Import Latest Security Metadata configuration and apply into Prod (fWsIw6uj4Cl0dOD)</t>
  </si>
  <si>
    <t>4.14</t>
  </si>
  <si>
    <t>Import latest UI configuration and apply into Prod (fWsIw6uj4Cl0dOD)</t>
  </si>
  <si>
    <t>4.15</t>
  </si>
  <si>
    <t>Import latest Lookup from RDM and apply into PROD (fWsIw6uj4Cl0dOD)</t>
  </si>
  <si>
    <t>4.16</t>
  </si>
  <si>
    <t xml:space="preserve">Validate the changes by logging into Prod (fWsIw6uj4Cl0dOD) </t>
  </si>
  <si>
    <t>4.17</t>
  </si>
  <si>
    <t>3.6 ,3.7</t>
  </si>
  <si>
    <t>Once data load is completed(3.6 and 3.7) re_enable the match rule and apply the configuration rules</t>
  </si>
  <si>
    <t xml:space="preserve">Run the reindexing job in Reltio Prod </t>
  </si>
  <si>
    <t>Once the reindexing job is completed reconsolidate the records counts</t>
  </si>
  <si>
    <t>4.20</t>
  </si>
  <si>
    <t>Execute API to update Pipeline for Snowflake connector to include all new entities</t>
  </si>
  <si>
    <t>4.21</t>
  </si>
  <si>
    <t>Execute API to start Snowflake connector jobs</t>
  </si>
  <si>
    <t>4.22</t>
  </si>
  <si>
    <t>Once job complete, validate record counts in Snowflake</t>
  </si>
  <si>
    <t>4.23</t>
  </si>
  <si>
    <t>Create Business Friendly Views for Snowflake connector</t>
  </si>
  <si>
    <t>Tool</t>
  </si>
  <si>
    <t>Resposible/Owner Team</t>
  </si>
  <si>
    <t>Milestone 1 - Pre-deployment Starts</t>
  </si>
  <si>
    <t>Pre-deployment</t>
  </si>
  <si>
    <t>Matillion</t>
  </si>
  <si>
    <t>Install Python package for Azure and Snowflake</t>
  </si>
  <si>
    <t>Snowflake</t>
  </si>
  <si>
    <t>Confirm Snowflake Service Account is created and MDM data load roles added to Snowflake service account for Matillion</t>
  </si>
  <si>
    <t>Receive the Snowflake service account Credentials (Private key and PassPhase) from Snowflake Admin team</t>
  </si>
  <si>
    <t>Configure Snowflake Connections from Python in Matillion</t>
  </si>
  <si>
    <t>Configure Snowflake connection in Matillion</t>
  </si>
  <si>
    <t>Create Azure Blob Storage for Reltio</t>
  </si>
  <si>
    <t>Receive Azure Blob Storage  connection detail for Matillion and Reltio</t>
  </si>
  <si>
    <t>Configure Azure Blob Storage in Matillion</t>
  </si>
  <si>
    <t>Reltio</t>
  </si>
  <si>
    <t>Reltio Team</t>
  </si>
  <si>
    <t>Configure Azure Blob Storage in Reltio</t>
  </si>
  <si>
    <t>Pre-eployment</t>
  </si>
  <si>
    <t>Create Azure Service Bus for Reltio PROD</t>
  </si>
  <si>
    <t>Receive Azure Service Bus  connection detail for Reltio</t>
  </si>
  <si>
    <t xml:space="preserve">Configure Azure Service Bus in Reltio PROD </t>
  </si>
  <si>
    <t>Bitbucket</t>
  </si>
  <si>
    <t>Create Reltio Client IDs working with Reltio support</t>
  </si>
  <si>
    <t>Get Reltio Integration Storage Account information for Reltio PROD Storage connector and share with NG Snowflake DBA</t>
  </si>
  <si>
    <t>Nishit Ajwaliya</t>
  </si>
  <si>
    <t>Create Reltio Snowflake Connector database objects - Database, Schema, Role, Integration Storage, User</t>
  </si>
  <si>
    <t>Ranjith</t>
  </si>
  <si>
    <t>Create Reltio Snowflake Connector Account using Reltio Account API</t>
  </si>
  <si>
    <t>Create Reltio Snowflake Connector Pipeline using Reltio Pipeline API</t>
  </si>
  <si>
    <t>Create Reltio Snowflake Connector Batch Job using Reltio Job API</t>
  </si>
  <si>
    <t>Once job ends, it should create tables and views for each Reltio entities and load Reltio Sample data</t>
  </si>
  <si>
    <t xml:space="preserve">Validate Snowflake Objects and data for each entity </t>
  </si>
  <si>
    <t>Snowflake Connector Configuration Complete</t>
  </si>
  <si>
    <t>Load Matillion jobs and variables to BitBucket
Note: Include EDP MDM scripts</t>
  </si>
  <si>
    <t>Snowflake/Reltio</t>
  </si>
  <si>
    <t>Business Team</t>
  </si>
  <si>
    <t xml:space="preserve">Get List of Reltio and Snowflake initial Users and </t>
  </si>
  <si>
    <t>Vishal P/Mike D</t>
  </si>
  <si>
    <t>Milestone 1 - Pre-deployment Ends</t>
  </si>
  <si>
    <t>Milestone 2 - Code Deployment Starts</t>
  </si>
  <si>
    <t>Get Green Light to move forward</t>
  </si>
  <si>
    <t>Snowflake Team to get Snowflake Scripts from BitBucket Repository
(Other option - MDM team provides scripts to Snowflake team)</t>
  </si>
  <si>
    <t>Snowflake team to execute the master script that creates Schema, Tables, View, Functions</t>
  </si>
  <si>
    <t>Snowflake to provide execution Log file to MDM team</t>
  </si>
  <si>
    <t>Confirm Snowflake Deployment Complete</t>
  </si>
  <si>
    <t>Setup Prod_MDM environment in Matillion</t>
  </si>
  <si>
    <t>Importing environment script into Matillion Prod from BitBucket</t>
  </si>
  <si>
    <t>Confirm Matillion Deployment Complete</t>
  </si>
  <si>
    <t>Import Reltio L3 Configuration to Reltio PROD from Bitbucket</t>
  </si>
  <si>
    <t>Import Security Metadata Configuration to Reltio PROD from Bitbucket</t>
  </si>
  <si>
    <t>Import UI Configuration to Reltio PROD from Bitbucket</t>
  </si>
  <si>
    <t>Import Lookups/Reference Data to Reltio PROD RDM from Bitbucket</t>
  </si>
  <si>
    <t>Import Dashboard configuration to Reltio PROD  from Bitbucket (including  Search count)</t>
  </si>
  <si>
    <t>Change the Sequence generator before applying the L3 configuration into Reltio PROD</t>
  </si>
  <si>
    <t>Configure Reltio Customer Roles</t>
  </si>
  <si>
    <t>MDM Team/Reltio Team</t>
  </si>
  <si>
    <t xml:space="preserve">Validate All Reltio PROD confguration </t>
  </si>
  <si>
    <t>Create Reltio Support ticket to wipe Reltio Data</t>
  </si>
  <si>
    <t>Reltio to clean data from PROD</t>
  </si>
  <si>
    <t>Reltio Support</t>
  </si>
  <si>
    <t>Milestone 2 - Code deployment Ends</t>
  </si>
  <si>
    <t>Milestone 3 - MDM Data Load Starts</t>
  </si>
  <si>
    <t>Pre-load</t>
  </si>
  <si>
    <t>Create Reltio Support ticket to support Reltio PROD data load</t>
  </si>
  <si>
    <t>Confirm the support contact from Reltio</t>
  </si>
  <si>
    <t>Kiran Ghanta/Sumit/Ranadeep</t>
  </si>
  <si>
    <t>Sumit</t>
  </si>
  <si>
    <t>DI Team</t>
  </si>
  <si>
    <t xml:space="preserve">Confirm CSS data loaded into CSS_CDP schema in Snowflake </t>
  </si>
  <si>
    <t>Kiranmai</t>
  </si>
  <si>
    <t>Validate CSS data available</t>
  </si>
  <si>
    <t xml:space="preserve">Confirm CRIS data loaded into CRIS_CDP schema in Snowflake </t>
  </si>
  <si>
    <t>Validate CRIS data available</t>
  </si>
  <si>
    <t>Data Prep and data load</t>
  </si>
  <si>
    <t>Matillion/Snowflake/Reltio</t>
  </si>
  <si>
    <t>Execute JOB_MDM_CSS_Data_Load Matillion job</t>
  </si>
  <si>
    <t>Execute JOB_MDM_CRIS_Data_Load Matillion job</t>
  </si>
  <si>
    <t>Validate CSS data load failures and try to process them if possible</t>
  </si>
  <si>
    <t>Validate CRIS data load failures and process them if possible</t>
  </si>
  <si>
    <t>Schedule Jobs in Matillion for CSS and CRIS data load</t>
  </si>
  <si>
    <t>Post Data Load</t>
  </si>
  <si>
    <t>Run the reindexing job in Reltio Prod - Set Update Entity = False, Streaming = OFF, Distributed Task Count = 8,  Enable Separate Indexing = True</t>
  </si>
  <si>
    <t>Once job complete, validate record counts in Snowflake and Reltio</t>
  </si>
  <si>
    <t>Drop "Contact" tables and View from MDM Schema</t>
  </si>
  <si>
    <t>Truncate all PROD tables from MDM Schema</t>
  </si>
  <si>
    <t>Run Rebuild match table job - Set Streaming = OFF, Distributed Task Count = 8</t>
  </si>
  <si>
    <t>Create Incremental Snowflake Connector Job for every 4 hours</t>
  </si>
  <si>
    <t>Once Job complete, validate record count in Snowflake</t>
  </si>
  <si>
    <t>Create MDM_CDP schema in PROD_CDP_DB</t>
  </si>
  <si>
    <t>Create Views in MDM_CDP schema</t>
  </si>
  <si>
    <t>Validate and confirm all data load</t>
  </si>
  <si>
    <t>Make sure User has Access</t>
  </si>
  <si>
    <t>Hand it over to Business for the quick check</t>
  </si>
  <si>
    <t>Receive confirmation from Business</t>
  </si>
  <si>
    <t>Milestone 3 - MDM Data Load Ends</t>
  </si>
  <si>
    <t>Send out Go Live announcement to NG</t>
  </si>
  <si>
    <t>Post PROD</t>
  </si>
  <si>
    <t>Matching Tuning in PROD</t>
  </si>
  <si>
    <t>Count</t>
  </si>
  <si>
    <t>Process Time</t>
  </si>
  <si>
    <t>Final Total</t>
  </si>
  <si>
    <t>Matillion Data Prep</t>
  </si>
  <si>
    <t>33M records</t>
  </si>
  <si>
    <t>5 hours</t>
  </si>
  <si>
    <t>2min</t>
  </si>
  <si>
    <t>8min</t>
  </si>
  <si>
    <t>1m</t>
  </si>
  <si>
    <t>33M</t>
  </si>
  <si>
    <t>Individual/Organization Customer</t>
  </si>
  <si>
    <t>7M</t>
  </si>
  <si>
    <t>4 hours</t>
  </si>
  <si>
    <t>41min</t>
  </si>
  <si>
    <t>370min</t>
  </si>
  <si>
    <t>1M</t>
  </si>
  <si>
    <t>Account</t>
  </si>
  <si>
    <t>13M</t>
  </si>
  <si>
    <t>26 hours</t>
  </si>
  <si>
    <t>1h</t>
  </si>
  <si>
    <t>Acct-Cust Relationship</t>
  </si>
  <si>
    <t>16 min</t>
  </si>
  <si>
    <t>2h</t>
  </si>
  <si>
    <t>Reindexing</t>
  </si>
  <si>
    <t>20M</t>
  </si>
  <si>
    <t>7min</t>
  </si>
  <si>
    <t>Rebuild Match</t>
  </si>
  <si>
    <t>90min</t>
  </si>
  <si>
    <t>1 hours</t>
  </si>
  <si>
    <t>400K</t>
  </si>
  <si>
    <t>a</t>
  </si>
  <si>
    <t>Production Cutover Kick-Off</t>
  </si>
  <si>
    <t>Planned End Date  &amp; Time</t>
  </si>
  <si>
    <t>Time to complete (Hours)</t>
  </si>
  <si>
    <t xml:space="preserve">Create Reltio Support Ticket to make changes in Reltio Physical configuration </t>
  </si>
  <si>
    <t>Load Reltio metadata configuration ,RDM,Workflow into BitBucket
Note: Include EDP MDM scripts</t>
  </si>
  <si>
    <t>Import Workflow configuration to Reltio PROD  from Bitbucket</t>
  </si>
  <si>
    <t>Disable Match Strategy in Tenant Physical Configuration</t>
  </si>
  <si>
    <t>Remove all the match rules from L3 configuration</t>
  </si>
  <si>
    <t>Once indexing is completed(CSS and CRIS) add the match rules back and apply the L3 configuration</t>
  </si>
  <si>
    <t>Enable Match Strategy in physical configuration</t>
  </si>
  <si>
    <t>Update Pipeline to include all Customer Individual, Customer Organization, Account, and relationship entities</t>
  </si>
  <si>
    <t>Send email to snowflake team to check the snowflake script details  and be on standby</t>
  </si>
  <si>
    <t>Send email to Snowflake team to start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</si>
</sst>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[$-409]m/d/yy\ h:mm\ AM/PM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u/>
      <sz val="8.8000000000000007"/>
      <color rgb="FF0563C1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FFFF"/>
        <bgColor rgb="FF333399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6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3" borderId="3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14" fontId="3" fillId="3" borderId="3" xfId="0" applyNumberFormat="1" applyFont="1" applyFill="1" applyBorder="1" applyAlignment="1">
      <alignment horizontal="left" vertical="top" wrapText="1"/>
    </xf>
    <xf numFmtId="14" fontId="3" fillId="3" borderId="1" xfId="0" applyNumberFormat="1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14" fontId="5" fillId="3" borderId="3" xfId="0" applyNumberFormat="1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22" fontId="3" fillId="4" borderId="3" xfId="0" applyNumberFormat="1" applyFont="1" applyFill="1" applyBorder="1" applyAlignment="1">
      <alignment horizontal="left" vertical="top" wrapText="1"/>
    </xf>
    <xf numFmtId="22" fontId="3" fillId="4" borderId="1" xfId="0" applyNumberFormat="1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22" fontId="3" fillId="5" borderId="3" xfId="0" applyNumberFormat="1" applyFont="1" applyFill="1" applyBorder="1" applyAlignment="1">
      <alignment horizontal="left" vertical="top" wrapText="1"/>
    </xf>
    <xf numFmtId="14" fontId="4" fillId="4" borderId="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left" vertical="top" wrapText="1"/>
    </xf>
    <xf numFmtId="0" fontId="4" fillId="0" borderId="0" xfId="0" applyFont="1"/>
    <xf numFmtId="0" fontId="3" fillId="4" borderId="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 wrapText="1"/>
    </xf>
    <xf numFmtId="14" fontId="4" fillId="0" borderId="3" xfId="0" applyNumberFormat="1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6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10" fillId="4" borderId="6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3" fillId="5" borderId="3" xfId="0" quotePrefix="1" applyFont="1" applyFill="1" applyBorder="1" applyAlignment="1">
      <alignment horizontal="left" vertical="top" wrapText="1"/>
    </xf>
    <xf numFmtId="0" fontId="3" fillId="5" borderId="4" xfId="0" quotePrefix="1" applyFont="1" applyFill="1" applyBorder="1" applyAlignment="1">
      <alignment horizontal="left" vertical="top" wrapText="1"/>
    </xf>
    <xf numFmtId="0" fontId="4" fillId="0" borderId="5" xfId="0" quotePrefix="1" applyFont="1" applyBorder="1"/>
    <xf numFmtId="0" fontId="4" fillId="0" borderId="5" xfId="0" applyFont="1" applyBorder="1"/>
    <xf numFmtId="0" fontId="0" fillId="0" borderId="5" xfId="0" applyBorder="1"/>
    <xf numFmtId="0" fontId="0" fillId="0" borderId="5" xfId="0" quotePrefix="1" applyBorder="1"/>
    <xf numFmtId="0" fontId="3" fillId="4" borderId="5" xfId="0" applyFont="1" applyFill="1" applyBorder="1" applyAlignment="1">
      <alignment horizontal="left" vertical="top" wrapText="1"/>
    </xf>
    <xf numFmtId="0" fontId="3" fillId="5" borderId="8" xfId="0" applyFont="1" applyFill="1" applyBorder="1" applyAlignment="1">
      <alignment horizontal="left" vertical="top" wrapText="1"/>
    </xf>
    <xf numFmtId="0" fontId="5" fillId="9" borderId="3" xfId="0" quotePrefix="1" applyFont="1" applyFill="1" applyBorder="1" applyAlignment="1">
      <alignment horizontal="left" vertical="top" wrapText="1"/>
    </xf>
    <xf numFmtId="0" fontId="5" fillId="9" borderId="3" xfId="0" applyFont="1" applyFill="1" applyBorder="1" applyAlignment="1">
      <alignment horizontal="left" vertical="top" wrapText="1"/>
    </xf>
    <xf numFmtId="0" fontId="3" fillId="9" borderId="3" xfId="0" applyFont="1" applyFill="1" applyBorder="1" applyAlignment="1">
      <alignment horizontal="left" vertical="top" wrapText="1"/>
    </xf>
    <xf numFmtId="14" fontId="3" fillId="9" borderId="3" xfId="0" applyNumberFormat="1" applyFont="1" applyFill="1" applyBorder="1" applyAlignment="1">
      <alignment horizontal="left" vertical="top" wrapText="1"/>
    </xf>
    <xf numFmtId="14" fontId="3" fillId="9" borderId="1" xfId="0" applyNumberFormat="1" applyFont="1" applyFill="1" applyBorder="1" applyAlignment="1">
      <alignment horizontal="left" vertical="top" wrapText="1"/>
    </xf>
    <xf numFmtId="0" fontId="10" fillId="9" borderId="0" xfId="0" applyFont="1" applyFill="1" applyAlignment="1">
      <alignment horizontal="left" vertical="top"/>
    </xf>
    <xf numFmtId="0" fontId="10" fillId="9" borderId="6" xfId="0" applyFont="1" applyFill="1" applyBorder="1" applyAlignment="1">
      <alignment horizontal="left" vertical="top"/>
    </xf>
    <xf numFmtId="0" fontId="0" fillId="9" borderId="0" xfId="0" applyFill="1"/>
    <xf numFmtId="0" fontId="3" fillId="9" borderId="6" xfId="0" applyFont="1" applyFill="1" applyBorder="1" applyAlignment="1">
      <alignment horizontal="left" vertical="top" wrapText="1"/>
    </xf>
    <xf numFmtId="0" fontId="4" fillId="9" borderId="5" xfId="0" applyFont="1" applyFill="1" applyBorder="1" applyAlignment="1">
      <alignment wrapText="1"/>
    </xf>
    <xf numFmtId="0" fontId="3" fillId="9" borderId="5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top" wrapText="1"/>
    </xf>
    <xf numFmtId="0" fontId="10" fillId="5" borderId="3" xfId="0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horizontal="left" vertical="top" wrapText="1"/>
    </xf>
    <xf numFmtId="0" fontId="10" fillId="10" borderId="3" xfId="0" applyFont="1" applyFill="1" applyBorder="1" applyAlignment="1">
      <alignment horizontal="left" vertical="top" wrapText="1"/>
    </xf>
    <xf numFmtId="0" fontId="10" fillId="4" borderId="4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2" fontId="10" fillId="6" borderId="3" xfId="0" applyNumberFormat="1" applyFont="1" applyFill="1" applyBorder="1" applyAlignment="1">
      <alignment horizontal="left" vertical="top" wrapText="1"/>
    </xf>
    <xf numFmtId="2" fontId="10" fillId="7" borderId="3" xfId="0" applyNumberFormat="1" applyFont="1" applyFill="1" applyBorder="1" applyAlignment="1">
      <alignment horizontal="left" vertical="top" wrapText="1"/>
    </xf>
    <xf numFmtId="0" fontId="10" fillId="8" borderId="3" xfId="0" applyFont="1" applyFill="1" applyBorder="1" applyAlignment="1">
      <alignment horizontal="left" vertical="top" wrapText="1"/>
    </xf>
    <xf numFmtId="0" fontId="10" fillId="0" borderId="0" xfId="0" applyFont="1"/>
    <xf numFmtId="0" fontId="10" fillId="0" borderId="7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14" fontId="10" fillId="0" borderId="3" xfId="0" applyNumberFormat="1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10" fillId="3" borderId="11" xfId="0" applyFont="1" applyFill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/>
    </xf>
    <xf numFmtId="0" fontId="10" fillId="4" borderId="3" xfId="0" applyFont="1" applyFill="1" applyBorder="1" applyAlignment="1">
      <alignment horizontal="left" vertical="top"/>
    </xf>
    <xf numFmtId="0" fontId="10" fillId="0" borderId="5" xfId="0" applyFont="1" applyBorder="1"/>
    <xf numFmtId="0" fontId="10" fillId="5" borderId="1" xfId="0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10" fillId="10" borderId="6" xfId="0" applyFont="1" applyFill="1" applyBorder="1" applyAlignment="1">
      <alignment horizontal="left" vertical="top" wrapText="1"/>
    </xf>
    <xf numFmtId="0" fontId="10" fillId="5" borderId="8" xfId="0" applyFont="1" applyFill="1" applyBorder="1" applyAlignment="1">
      <alignment horizontal="left" vertical="top" wrapText="1"/>
    </xf>
    <xf numFmtId="0" fontId="10" fillId="0" borderId="0" xfId="0" applyFont="1" applyAlignment="1">
      <alignment wrapText="1"/>
    </xf>
    <xf numFmtId="0" fontId="1" fillId="0" borderId="3" xfId="0" applyFont="1" applyBorder="1" applyAlignment="1">
      <alignment horizontal="left" vertical="top"/>
    </xf>
    <xf numFmtId="0" fontId="1" fillId="0" borderId="0" xfId="0" applyFont="1"/>
    <xf numFmtId="0" fontId="11" fillId="12" borderId="13" xfId="0" applyFont="1" applyFill="1" applyBorder="1" applyAlignment="1">
      <alignment vertical="top"/>
    </xf>
    <xf numFmtId="0" fontId="11" fillId="12" borderId="14" xfId="0" applyFont="1" applyFill="1" applyBorder="1" applyAlignment="1">
      <alignment vertical="top"/>
    </xf>
    <xf numFmtId="0" fontId="11" fillId="12" borderId="10" xfId="0" applyFont="1" applyFill="1" applyBorder="1" applyAlignment="1">
      <alignment vertical="top"/>
    </xf>
    <xf numFmtId="0" fontId="10" fillId="4" borderId="15" xfId="0" applyFont="1" applyFill="1" applyBorder="1" applyAlignment="1">
      <alignment horizontal="left" vertical="top" wrapText="1"/>
    </xf>
    <xf numFmtId="0" fontId="11" fillId="12" borderId="13" xfId="0" applyFont="1" applyFill="1" applyBorder="1" applyAlignment="1">
      <alignment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5" xfId="0" applyFont="1" applyBorder="1"/>
    <xf numFmtId="0" fontId="10" fillId="0" borderId="3" xfId="0" applyFont="1" applyBorder="1"/>
    <xf numFmtId="0" fontId="10" fillId="9" borderId="0" xfId="0" applyFont="1" applyFill="1"/>
    <xf numFmtId="0" fontId="10" fillId="10" borderId="3" xfId="0" applyFont="1" applyFill="1" applyBorder="1" applyAlignment="1">
      <alignment horizontal="left" vertical="top"/>
    </xf>
    <xf numFmtId="2" fontId="1" fillId="7" borderId="3" xfId="0" applyNumberFormat="1" applyFont="1" applyFill="1" applyBorder="1" applyAlignment="1">
      <alignment horizontal="left" vertical="top" wrapText="1"/>
    </xf>
    <xf numFmtId="12" fontId="0" fillId="0" borderId="0" xfId="0" applyNumberFormat="1"/>
    <xf numFmtId="0" fontId="4" fillId="4" borderId="6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4" fillId="10" borderId="3" xfId="0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11" fillId="11" borderId="4" xfId="0" applyFont="1" applyFill="1" applyBorder="1" applyAlignment="1">
      <alignment horizontal="left" vertical="top" wrapText="1"/>
    </xf>
    <xf numFmtId="0" fontId="11" fillId="11" borderId="8" xfId="0" applyFont="1" applyFill="1" applyBorder="1" applyAlignment="1">
      <alignment horizontal="left" vertical="top" wrapText="1"/>
    </xf>
    <xf numFmtId="164" fontId="11" fillId="11" borderId="4" xfId="0" applyNumberFormat="1" applyFont="1" applyFill="1" applyBorder="1" applyAlignment="1">
      <alignment horizontal="left" vertical="top" wrapText="1"/>
    </xf>
    <xf numFmtId="165" fontId="10" fillId="0" borderId="3" xfId="0" applyNumberFormat="1" applyFont="1" applyBorder="1"/>
    <xf numFmtId="13" fontId="10" fillId="0" borderId="4" xfId="0" applyNumberFormat="1" applyFont="1" applyBorder="1" applyAlignment="1">
      <alignment horizontal="left" vertical="top" wrapText="1"/>
    </xf>
    <xf numFmtId="165" fontId="10" fillId="0" borderId="5" xfId="0" applyNumberFormat="1" applyFont="1" applyBorder="1"/>
    <xf numFmtId="0" fontId="10" fillId="6" borderId="11" xfId="0" applyFont="1" applyFill="1" applyBorder="1" applyAlignment="1">
      <alignment horizontal="left" vertical="top" wrapText="1"/>
    </xf>
    <xf numFmtId="0" fontId="10" fillId="4" borderId="11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/>
    <xf numFmtId="165" fontId="10" fillId="0" borderId="0" xfId="0" applyNumberFormat="1" applyFont="1" applyBorder="1"/>
    <xf numFmtId="165" fontId="10" fillId="0" borderId="12" xfId="0" applyNumberFormat="1" applyFont="1" applyBorder="1" applyAlignment="1">
      <alignment horizontal="right"/>
    </xf>
    <xf numFmtId="165" fontId="10" fillId="0" borderId="3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165" fontId="10" fillId="0" borderId="15" xfId="0" applyNumberFormat="1" applyFont="1" applyBorder="1"/>
    <xf numFmtId="0" fontId="10" fillId="13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0"/>
  <sheetViews>
    <sheetView topLeftCell="A29" workbookViewId="0">
      <selection activeCell="E35" sqref="E35"/>
    </sheetView>
  </sheetViews>
  <sheetFormatPr defaultRowHeight="15" x14ac:dyDescent="0.25"/>
  <cols>
    <col min="2" max="2" width="20.28515625" customWidth="1"/>
    <col min="3" max="3" width="14.28515625" customWidth="1"/>
    <col min="4" max="4" width="17.7109375" customWidth="1"/>
    <col min="5" max="5" width="30.140625" customWidth="1"/>
    <col min="6" max="6" width="22.7109375" customWidth="1"/>
    <col min="7" max="7" width="18.7109375" customWidth="1"/>
    <col min="8" max="8" width="15.28515625" customWidth="1"/>
    <col min="9" max="9" width="22.28515625" customWidth="1"/>
  </cols>
  <sheetData>
    <row r="1" spans="1:54" ht="57" customHeight="1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  <c r="N1" s="25" t="s">
        <v>13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8"/>
    </row>
    <row r="2" spans="1:54" ht="25.5" x14ac:dyDescent="0.25">
      <c r="A2" s="13">
        <v>1.1000000000000001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3" t="s">
        <v>18</v>
      </c>
      <c r="H2" s="13" t="s">
        <v>19</v>
      </c>
      <c r="I2" s="13" t="s">
        <v>20</v>
      </c>
      <c r="J2" s="13"/>
      <c r="K2" s="13"/>
      <c r="L2" s="13"/>
      <c r="M2" s="29"/>
      <c r="N2" s="30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2"/>
    </row>
    <row r="3" spans="1:54" x14ac:dyDescent="0.25">
      <c r="A3" s="33">
        <v>1.2</v>
      </c>
      <c r="B3" s="34" t="s">
        <v>14</v>
      </c>
      <c r="C3" s="33" t="s">
        <v>21</v>
      </c>
      <c r="D3" s="3" t="s">
        <v>22</v>
      </c>
      <c r="E3" s="33" t="s">
        <v>23</v>
      </c>
      <c r="F3" s="33" t="s">
        <v>24</v>
      </c>
      <c r="G3" s="33" t="s">
        <v>24</v>
      </c>
      <c r="H3" s="33" t="s">
        <v>25</v>
      </c>
      <c r="I3" s="33" t="s">
        <v>26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</row>
    <row r="4" spans="1:54" x14ac:dyDescent="0.25">
      <c r="A4" s="33">
        <v>1.3</v>
      </c>
      <c r="B4" s="34" t="s">
        <v>14</v>
      </c>
      <c r="C4" s="33"/>
      <c r="D4" s="3" t="s">
        <v>16</v>
      </c>
      <c r="E4" s="33" t="s">
        <v>27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</row>
    <row r="5" spans="1:54" x14ac:dyDescent="0.25">
      <c r="A5" s="33">
        <v>1.4</v>
      </c>
      <c r="B5" s="34" t="s">
        <v>14</v>
      </c>
      <c r="C5" s="33"/>
      <c r="D5" s="3" t="s">
        <v>22</v>
      </c>
      <c r="E5" s="33" t="s">
        <v>28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</row>
    <row r="6" spans="1:54" ht="49.5" customHeight="1" x14ac:dyDescent="0.25">
      <c r="A6" s="3">
        <v>1.5</v>
      </c>
      <c r="B6" s="35" t="s">
        <v>14</v>
      </c>
      <c r="C6" s="35" t="s">
        <v>29</v>
      </c>
      <c r="D6" s="3" t="s">
        <v>16</v>
      </c>
      <c r="E6" s="35" t="s">
        <v>30</v>
      </c>
      <c r="F6" s="35" t="s">
        <v>31</v>
      </c>
      <c r="G6" s="35" t="s">
        <v>31</v>
      </c>
      <c r="H6" s="35"/>
      <c r="I6" s="35"/>
      <c r="J6" s="35"/>
      <c r="K6" s="35"/>
      <c r="L6" s="35"/>
      <c r="M6" s="35"/>
      <c r="N6" s="35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</row>
    <row r="7" spans="1:54" ht="25.5" x14ac:dyDescent="0.25">
      <c r="A7" s="33">
        <v>1.6</v>
      </c>
      <c r="B7" s="34" t="s">
        <v>14</v>
      </c>
      <c r="C7" s="37" t="s">
        <v>29</v>
      </c>
      <c r="D7" s="3" t="s">
        <v>22</v>
      </c>
      <c r="E7" s="33" t="s">
        <v>32</v>
      </c>
      <c r="F7" s="1" t="s">
        <v>33</v>
      </c>
      <c r="G7" s="1" t="s">
        <v>34</v>
      </c>
      <c r="H7" s="3" t="s">
        <v>19</v>
      </c>
      <c r="I7" s="3" t="s">
        <v>35</v>
      </c>
      <c r="J7" s="38">
        <v>44573</v>
      </c>
      <c r="K7" s="38">
        <v>44574</v>
      </c>
      <c r="L7" s="38">
        <v>44578</v>
      </c>
      <c r="M7" s="38">
        <v>44578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</row>
    <row r="8" spans="1:54" ht="25.5" x14ac:dyDescent="0.25">
      <c r="A8" s="33">
        <v>1.7</v>
      </c>
      <c r="B8" s="34" t="s">
        <v>14</v>
      </c>
      <c r="C8" s="37" t="s">
        <v>29</v>
      </c>
      <c r="D8" s="3" t="s">
        <v>22</v>
      </c>
      <c r="E8" s="33" t="s">
        <v>36</v>
      </c>
      <c r="F8" s="1" t="s">
        <v>33</v>
      </c>
      <c r="G8" s="1" t="s">
        <v>34</v>
      </c>
      <c r="H8" s="3" t="s">
        <v>19</v>
      </c>
      <c r="I8" s="3" t="s">
        <v>35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</row>
    <row r="9" spans="1:54" ht="25.5" x14ac:dyDescent="0.25">
      <c r="A9" s="33">
        <v>1.8</v>
      </c>
      <c r="B9" s="34" t="s">
        <v>14</v>
      </c>
      <c r="C9" s="33"/>
      <c r="D9" s="3" t="s">
        <v>22</v>
      </c>
      <c r="E9" s="33" t="s">
        <v>37</v>
      </c>
      <c r="F9" s="1" t="s">
        <v>33</v>
      </c>
      <c r="G9" s="1" t="s">
        <v>34</v>
      </c>
      <c r="H9" s="3" t="s">
        <v>19</v>
      </c>
      <c r="I9" s="3" t="s">
        <v>35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</row>
    <row r="10" spans="1:54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</row>
    <row r="11" spans="1:54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</row>
    <row r="12" spans="1:54" ht="15.75" customHeight="1" x14ac:dyDescent="0.25">
      <c r="A12" s="130" t="s">
        <v>38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40"/>
    </row>
    <row r="13" spans="1:54" ht="33.75" customHeight="1" x14ac:dyDescent="0.25">
      <c r="A13" s="1">
        <v>2.1</v>
      </c>
      <c r="B13" s="1" t="s">
        <v>39</v>
      </c>
      <c r="C13" s="2" t="s">
        <v>29</v>
      </c>
      <c r="D13" s="3" t="s">
        <v>16</v>
      </c>
      <c r="E13" s="1" t="s">
        <v>40</v>
      </c>
      <c r="F13" s="1" t="s">
        <v>33</v>
      </c>
      <c r="G13" s="1" t="s">
        <v>34</v>
      </c>
      <c r="H13" s="3" t="s">
        <v>19</v>
      </c>
      <c r="I13" s="3" t="s">
        <v>35</v>
      </c>
      <c r="J13" s="4"/>
      <c r="K13" s="4"/>
      <c r="L13" s="4"/>
      <c r="M13" s="5"/>
      <c r="N13" s="3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41"/>
      <c r="AW13" s="41"/>
      <c r="AX13" s="41"/>
      <c r="AY13" s="41"/>
      <c r="AZ13" s="41"/>
      <c r="BA13" s="41"/>
      <c r="BB13" s="42"/>
    </row>
    <row r="14" spans="1:54" ht="30" customHeight="1" x14ac:dyDescent="0.25">
      <c r="A14" s="6">
        <v>2.2000000000000002</v>
      </c>
      <c r="B14" s="6" t="s">
        <v>39</v>
      </c>
      <c r="C14" s="6" t="s">
        <v>29</v>
      </c>
      <c r="D14" s="7" t="s">
        <v>29</v>
      </c>
      <c r="E14" s="8" t="s">
        <v>41</v>
      </c>
      <c r="F14" s="8" t="s">
        <v>31</v>
      </c>
      <c r="G14" s="8" t="s">
        <v>31</v>
      </c>
      <c r="H14" s="8" t="s">
        <v>42</v>
      </c>
      <c r="I14" s="6"/>
      <c r="J14" s="4"/>
      <c r="K14" s="4"/>
      <c r="L14" s="4"/>
      <c r="M14" s="5"/>
      <c r="N14" s="6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4"/>
      <c r="AW14" s="44"/>
      <c r="AX14" s="44"/>
      <c r="AY14" s="44"/>
      <c r="AZ14" s="44"/>
      <c r="BA14" s="44"/>
      <c r="BB14" s="45"/>
    </row>
    <row r="15" spans="1:54" ht="74.25" customHeight="1" x14ac:dyDescent="0.25">
      <c r="A15" s="6">
        <v>2.2999999999999998</v>
      </c>
      <c r="B15" s="6" t="s">
        <v>39</v>
      </c>
      <c r="C15" s="6" t="s">
        <v>29</v>
      </c>
      <c r="D15" s="3" t="s">
        <v>16</v>
      </c>
      <c r="E15" s="8" t="s">
        <v>43</v>
      </c>
      <c r="F15" s="8" t="s">
        <v>31</v>
      </c>
      <c r="G15" s="8" t="s">
        <v>31</v>
      </c>
      <c r="H15" s="8" t="s">
        <v>42</v>
      </c>
      <c r="I15" s="6"/>
      <c r="J15" s="4"/>
      <c r="K15" s="4"/>
      <c r="L15" s="4"/>
      <c r="M15" s="5"/>
      <c r="N15" s="6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4"/>
      <c r="AW15" s="44"/>
      <c r="AX15" s="44"/>
      <c r="AY15" s="44"/>
      <c r="AZ15" s="44"/>
      <c r="BA15" s="44"/>
      <c r="BB15" s="45"/>
    </row>
    <row r="16" spans="1:54" ht="37.5" customHeight="1" x14ac:dyDescent="0.25">
      <c r="A16" s="8">
        <v>2.4</v>
      </c>
      <c r="B16" s="6" t="s">
        <v>39</v>
      </c>
      <c r="C16" s="8" t="s">
        <v>42</v>
      </c>
      <c r="D16" s="3" t="s">
        <v>16</v>
      </c>
      <c r="E16" s="8" t="s">
        <v>44</v>
      </c>
      <c r="F16" s="8" t="s">
        <v>45</v>
      </c>
      <c r="G16" s="8" t="s">
        <v>45</v>
      </c>
      <c r="H16" s="8" t="s">
        <v>42</v>
      </c>
      <c r="I16" s="8"/>
      <c r="J16" s="4"/>
      <c r="K16" s="4"/>
      <c r="L16" s="4"/>
      <c r="M16" s="5"/>
      <c r="N16" s="9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4"/>
      <c r="AW16" s="44"/>
      <c r="AX16" s="44"/>
      <c r="AY16" s="44"/>
      <c r="AZ16" s="44"/>
      <c r="BA16" s="44"/>
      <c r="BB16" s="45"/>
    </row>
    <row r="17" spans="1:54" ht="53.25" customHeight="1" x14ac:dyDescent="0.25">
      <c r="A17" s="8">
        <v>2.5</v>
      </c>
      <c r="B17" s="6" t="s">
        <v>39</v>
      </c>
      <c r="C17" s="8" t="s">
        <v>42</v>
      </c>
      <c r="D17" s="3" t="s">
        <v>16</v>
      </c>
      <c r="E17" s="8" t="s">
        <v>46</v>
      </c>
      <c r="F17" s="8" t="s">
        <v>45</v>
      </c>
      <c r="G17" s="8" t="s">
        <v>45</v>
      </c>
      <c r="H17" s="8" t="s">
        <v>42</v>
      </c>
      <c r="I17" s="8"/>
      <c r="J17" s="4"/>
      <c r="K17" s="4"/>
      <c r="L17" s="4"/>
      <c r="M17" s="5"/>
      <c r="N17" s="9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4"/>
      <c r="AW17" s="44"/>
      <c r="AX17" s="44"/>
      <c r="AY17" s="44"/>
      <c r="AZ17" s="44"/>
      <c r="BA17" s="44"/>
      <c r="BB17" s="45"/>
    </row>
    <row r="18" spans="1:54" ht="47.25" customHeight="1" x14ac:dyDescent="0.25">
      <c r="A18" s="10">
        <v>2.6</v>
      </c>
      <c r="B18" s="6" t="s">
        <v>39</v>
      </c>
      <c r="C18" s="10" t="s">
        <v>42</v>
      </c>
      <c r="D18" s="3" t="s">
        <v>16</v>
      </c>
      <c r="E18" s="10" t="s">
        <v>47</v>
      </c>
      <c r="F18" s="8" t="s">
        <v>48</v>
      </c>
      <c r="G18" s="8" t="s">
        <v>49</v>
      </c>
      <c r="H18" s="10" t="s">
        <v>42</v>
      </c>
      <c r="I18" s="10"/>
      <c r="J18" s="4"/>
      <c r="K18" s="4"/>
      <c r="L18" s="4"/>
      <c r="M18" s="5"/>
      <c r="N18" s="8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4"/>
      <c r="AW18" s="44"/>
      <c r="AX18" s="44"/>
      <c r="AY18" s="44"/>
      <c r="AZ18" s="44"/>
      <c r="BA18" s="44"/>
      <c r="BB18" s="45"/>
    </row>
    <row r="19" spans="1:54" ht="38.25" customHeight="1" x14ac:dyDescent="0.25">
      <c r="A19" s="10">
        <v>2.7</v>
      </c>
      <c r="B19" s="6" t="s">
        <v>39</v>
      </c>
      <c r="C19" s="10" t="s">
        <v>42</v>
      </c>
      <c r="D19" s="3" t="s">
        <v>16</v>
      </c>
      <c r="E19" s="10" t="s">
        <v>50</v>
      </c>
      <c r="F19" s="8" t="s">
        <v>48</v>
      </c>
      <c r="G19" s="8" t="s">
        <v>48</v>
      </c>
      <c r="H19" s="10" t="s">
        <v>42</v>
      </c>
      <c r="I19" s="10"/>
      <c r="J19" s="4"/>
      <c r="K19" s="4"/>
      <c r="L19" s="4"/>
      <c r="M19" s="5"/>
      <c r="N19" s="8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4"/>
      <c r="AW19" s="44"/>
      <c r="AX19" s="44"/>
      <c r="AY19" s="44"/>
      <c r="AZ19" s="44"/>
      <c r="BA19" s="44"/>
      <c r="BB19" s="45"/>
    </row>
    <row r="20" spans="1:54" ht="33" customHeight="1" x14ac:dyDescent="0.25">
      <c r="A20" s="10">
        <v>2.8</v>
      </c>
      <c r="B20" s="6" t="s">
        <v>39</v>
      </c>
      <c r="C20" s="10" t="s">
        <v>51</v>
      </c>
      <c r="D20" s="3" t="s">
        <v>16</v>
      </c>
      <c r="E20" s="10" t="s">
        <v>52</v>
      </c>
      <c r="F20" s="1" t="s">
        <v>33</v>
      </c>
      <c r="G20" s="8" t="s">
        <v>53</v>
      </c>
      <c r="H20" s="3" t="s">
        <v>19</v>
      </c>
      <c r="I20" s="10"/>
      <c r="J20" s="4"/>
      <c r="K20" s="4"/>
      <c r="L20" s="4"/>
      <c r="M20" s="5"/>
      <c r="N20" s="8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4"/>
      <c r="AW20" s="44"/>
      <c r="AX20" s="44"/>
      <c r="AY20" s="44"/>
      <c r="AZ20" s="44"/>
      <c r="BA20" s="44"/>
      <c r="BB20" s="45"/>
    </row>
    <row r="21" spans="1:54" ht="25.5" customHeight="1" x14ac:dyDescent="0.25">
      <c r="A21" s="10">
        <v>2.9</v>
      </c>
      <c r="B21" s="6" t="s">
        <v>39</v>
      </c>
      <c r="C21" s="10" t="s">
        <v>42</v>
      </c>
      <c r="D21" s="3" t="s">
        <v>16</v>
      </c>
      <c r="E21" s="8" t="s">
        <v>54</v>
      </c>
      <c r="F21" s="8"/>
      <c r="G21" s="8"/>
      <c r="H21" s="10"/>
      <c r="I21" s="10"/>
      <c r="J21" s="4"/>
      <c r="K21" s="4"/>
      <c r="L21" s="4"/>
      <c r="M21" s="5"/>
      <c r="N21" s="8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4"/>
      <c r="AW21" s="44"/>
      <c r="AX21" s="44"/>
      <c r="AY21" s="44"/>
      <c r="AZ21" s="44"/>
      <c r="BA21" s="44"/>
      <c r="BB21" s="45"/>
    </row>
    <row r="22" spans="1:54" s="62" customFormat="1" ht="37.5" customHeight="1" x14ac:dyDescent="0.25">
      <c r="A22" s="55" t="s">
        <v>55</v>
      </c>
      <c r="B22" s="56" t="s">
        <v>39</v>
      </c>
      <c r="C22" s="56" t="s">
        <v>56</v>
      </c>
      <c r="D22" s="57" t="s">
        <v>16</v>
      </c>
      <c r="E22" s="56" t="s">
        <v>57</v>
      </c>
      <c r="F22" s="56" t="s">
        <v>58</v>
      </c>
      <c r="G22" s="56" t="s">
        <v>58</v>
      </c>
      <c r="H22" s="56" t="s">
        <v>42</v>
      </c>
      <c r="I22" s="56"/>
      <c r="J22" s="58"/>
      <c r="K22" s="58"/>
      <c r="L22" s="58"/>
      <c r="M22" s="59"/>
      <c r="N22" s="56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1"/>
    </row>
    <row r="23" spans="1:54" s="62" customFormat="1" ht="21.75" customHeight="1" x14ac:dyDescent="0.25">
      <c r="A23" s="55" t="s">
        <v>59</v>
      </c>
      <c r="B23" s="56" t="s">
        <v>39</v>
      </c>
      <c r="C23" s="56" t="s">
        <v>56</v>
      </c>
      <c r="D23" s="57" t="s">
        <v>16</v>
      </c>
      <c r="E23" s="56" t="s">
        <v>60</v>
      </c>
      <c r="F23" s="56" t="s">
        <v>58</v>
      </c>
      <c r="G23" s="56" t="s">
        <v>58</v>
      </c>
      <c r="H23" s="56" t="s">
        <v>42</v>
      </c>
      <c r="I23" s="56"/>
      <c r="J23" s="58"/>
      <c r="K23" s="58"/>
      <c r="L23" s="58"/>
      <c r="M23" s="59"/>
      <c r="N23" s="56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1"/>
    </row>
    <row r="24" spans="1:54" ht="15.75" customHeight="1" x14ac:dyDescent="0.25">
      <c r="A24" s="132" t="s">
        <v>61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4"/>
      <c r="AW24" s="44"/>
      <c r="AX24" s="44"/>
      <c r="AY24" s="44"/>
      <c r="AZ24" s="44"/>
      <c r="BA24" s="44"/>
      <c r="BB24" s="45"/>
    </row>
    <row r="25" spans="1:54" ht="35.25" customHeight="1" x14ac:dyDescent="0.25">
      <c r="A25" s="10">
        <v>3</v>
      </c>
      <c r="B25" s="11" t="s">
        <v>14</v>
      </c>
      <c r="C25" s="10" t="s">
        <v>51</v>
      </c>
      <c r="D25" s="3" t="s">
        <v>16</v>
      </c>
      <c r="E25" s="10" t="s">
        <v>62</v>
      </c>
      <c r="F25" s="10"/>
      <c r="G25" s="10"/>
      <c r="H25" s="10" t="s">
        <v>15</v>
      </c>
      <c r="I25" s="10"/>
      <c r="J25" s="12"/>
      <c r="K25" s="12"/>
      <c r="L25" s="12"/>
      <c r="M25" s="12"/>
      <c r="N25" s="10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4"/>
      <c r="AW25" s="44"/>
      <c r="AX25" s="44"/>
      <c r="AY25" s="44"/>
      <c r="AZ25" s="44"/>
      <c r="BA25" s="44"/>
      <c r="BB25" s="45"/>
    </row>
    <row r="26" spans="1:54" ht="21" customHeight="1" x14ac:dyDescent="0.25">
      <c r="A26" s="10">
        <v>3.1</v>
      </c>
      <c r="B26" s="11" t="s">
        <v>14</v>
      </c>
      <c r="C26" s="13" t="s">
        <v>15</v>
      </c>
      <c r="D26" s="3" t="s">
        <v>16</v>
      </c>
      <c r="E26" s="10" t="s">
        <v>63</v>
      </c>
      <c r="F26" s="10"/>
      <c r="G26" s="10"/>
      <c r="H26" s="10" t="s">
        <v>15</v>
      </c>
      <c r="I26" s="10"/>
      <c r="J26" s="12"/>
      <c r="K26" s="12"/>
      <c r="L26" s="12"/>
      <c r="M26" s="12"/>
      <c r="N26" s="10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4"/>
      <c r="AW26" s="44"/>
      <c r="AX26" s="44"/>
      <c r="AY26" s="44"/>
      <c r="AZ26" s="44"/>
      <c r="BA26" s="44"/>
      <c r="BB26" s="45"/>
    </row>
    <row r="27" spans="1:54" ht="39" customHeight="1" x14ac:dyDescent="0.25">
      <c r="A27" s="10">
        <v>3.2</v>
      </c>
      <c r="B27" s="11" t="s">
        <v>14</v>
      </c>
      <c r="C27" s="13" t="s">
        <v>15</v>
      </c>
      <c r="D27" s="3" t="s">
        <v>16</v>
      </c>
      <c r="E27" s="10" t="s">
        <v>64</v>
      </c>
      <c r="F27" s="10"/>
      <c r="G27" s="10"/>
      <c r="H27" s="10" t="s">
        <v>15</v>
      </c>
      <c r="I27" s="10"/>
      <c r="J27" s="12"/>
      <c r="K27" s="12"/>
      <c r="L27" s="12"/>
      <c r="M27" s="12"/>
      <c r="N27" s="10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4"/>
      <c r="AW27" s="44"/>
      <c r="AX27" s="44"/>
      <c r="AY27" s="44"/>
      <c r="AZ27" s="44"/>
      <c r="BA27" s="44"/>
      <c r="BB27" s="45"/>
    </row>
    <row r="28" spans="1:54" ht="45" customHeight="1" x14ac:dyDescent="0.25">
      <c r="A28" s="10">
        <v>3.3</v>
      </c>
      <c r="B28" s="10" t="s">
        <v>65</v>
      </c>
      <c r="C28" s="10" t="s">
        <v>51</v>
      </c>
      <c r="D28" s="3" t="s">
        <v>16</v>
      </c>
      <c r="E28" s="56" t="s">
        <v>66</v>
      </c>
      <c r="F28" s="10" t="s">
        <v>33</v>
      </c>
      <c r="G28" s="10" t="s">
        <v>53</v>
      </c>
      <c r="H28" s="10" t="s">
        <v>51</v>
      </c>
      <c r="I28" s="3" t="s">
        <v>35</v>
      </c>
      <c r="J28" s="12"/>
      <c r="K28" s="12"/>
      <c r="L28" s="12"/>
      <c r="M28" s="12"/>
      <c r="N28" s="10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4"/>
      <c r="AW28" s="44"/>
      <c r="AX28" s="44"/>
      <c r="AY28" s="44"/>
      <c r="AZ28" s="44"/>
      <c r="BA28" s="44"/>
      <c r="BB28" s="45"/>
    </row>
    <row r="29" spans="1:54" ht="25.5" x14ac:dyDescent="0.25">
      <c r="A29" s="10">
        <v>3.4</v>
      </c>
      <c r="B29" s="10" t="s">
        <v>65</v>
      </c>
      <c r="C29" s="10" t="s">
        <v>51</v>
      </c>
      <c r="D29" s="3" t="s">
        <v>16</v>
      </c>
      <c r="E29" s="10" t="s">
        <v>67</v>
      </c>
      <c r="F29" s="10" t="s">
        <v>33</v>
      </c>
      <c r="G29" s="10" t="s">
        <v>53</v>
      </c>
      <c r="H29" s="10" t="s">
        <v>51</v>
      </c>
      <c r="I29" s="3" t="s">
        <v>35</v>
      </c>
      <c r="J29" s="12"/>
      <c r="K29" s="12"/>
      <c r="L29" s="12"/>
      <c r="M29" s="12"/>
      <c r="N29" s="10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4"/>
      <c r="AW29" s="44"/>
      <c r="AX29" s="44"/>
      <c r="AY29" s="44"/>
      <c r="AZ29" s="44"/>
      <c r="BA29" s="44"/>
      <c r="BB29" s="45"/>
    </row>
    <row r="30" spans="1:54" ht="30.75" customHeight="1" x14ac:dyDescent="0.25">
      <c r="A30" s="14">
        <v>3.5</v>
      </c>
      <c r="B30" s="14" t="s">
        <v>65</v>
      </c>
      <c r="C30" s="14" t="s">
        <v>51</v>
      </c>
      <c r="D30" s="3" t="s">
        <v>16</v>
      </c>
      <c r="E30" s="14" t="s">
        <v>68</v>
      </c>
      <c r="F30" s="10" t="s">
        <v>33</v>
      </c>
      <c r="G30" s="10" t="s">
        <v>53</v>
      </c>
      <c r="H30" s="14" t="s">
        <v>51</v>
      </c>
      <c r="I30" s="3" t="s">
        <v>35</v>
      </c>
      <c r="J30" s="12"/>
      <c r="K30" s="12"/>
      <c r="L30" s="15"/>
      <c r="M30" s="16"/>
      <c r="N30" s="14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41"/>
      <c r="AW30" s="41"/>
      <c r="AX30" s="41"/>
      <c r="AY30" s="41"/>
      <c r="AZ30" s="41"/>
      <c r="BA30" s="41"/>
      <c r="BB30" s="42"/>
    </row>
    <row r="31" spans="1:54" ht="25.5" x14ac:dyDescent="0.25">
      <c r="A31" s="17">
        <v>3.6</v>
      </c>
      <c r="B31" s="17" t="s">
        <v>69</v>
      </c>
      <c r="C31" s="17">
        <v>4.0999999999999996</v>
      </c>
      <c r="D31" s="3" t="s">
        <v>16</v>
      </c>
      <c r="E31" s="17" t="s">
        <v>70</v>
      </c>
      <c r="F31" s="10" t="s">
        <v>33</v>
      </c>
      <c r="G31" s="1" t="s">
        <v>34</v>
      </c>
      <c r="H31" s="3" t="s">
        <v>19</v>
      </c>
      <c r="I31" s="3" t="s">
        <v>35</v>
      </c>
      <c r="J31" s="12"/>
      <c r="K31" s="12"/>
      <c r="L31" s="18"/>
      <c r="M31" s="18"/>
      <c r="N31" s="14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41"/>
      <c r="AW31" s="41"/>
      <c r="AX31" s="41"/>
      <c r="AY31" s="41"/>
      <c r="AZ31" s="41"/>
      <c r="BA31" s="41"/>
      <c r="BB31" s="42"/>
    </row>
    <row r="32" spans="1:54" ht="25.5" x14ac:dyDescent="0.25">
      <c r="A32" s="17">
        <v>3.7</v>
      </c>
      <c r="B32" s="17" t="s">
        <v>69</v>
      </c>
      <c r="C32" s="17">
        <v>3.6</v>
      </c>
      <c r="D32" s="3" t="s">
        <v>16</v>
      </c>
      <c r="E32" s="17" t="s">
        <v>71</v>
      </c>
      <c r="F32" s="17" t="s">
        <v>53</v>
      </c>
      <c r="G32" s="17" t="s">
        <v>72</v>
      </c>
      <c r="H32" s="3" t="s">
        <v>19</v>
      </c>
      <c r="I32" s="3" t="s">
        <v>73</v>
      </c>
      <c r="J32" s="12"/>
      <c r="K32" s="12"/>
      <c r="L32" s="19"/>
      <c r="M32" s="19"/>
      <c r="N32" s="17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41"/>
      <c r="AW32" s="41"/>
      <c r="AX32" s="41"/>
      <c r="AY32" s="41"/>
      <c r="AZ32" s="41"/>
      <c r="BA32" s="41"/>
      <c r="BB32" s="42"/>
    </row>
    <row r="33" spans="1:54" ht="25.5" x14ac:dyDescent="0.25">
      <c r="A33" s="17">
        <v>3.8</v>
      </c>
      <c r="B33" s="17" t="s">
        <v>69</v>
      </c>
      <c r="C33" s="20" t="s">
        <v>51</v>
      </c>
      <c r="D33" s="3" t="s">
        <v>16</v>
      </c>
      <c r="E33" s="21" t="s">
        <v>74</v>
      </c>
      <c r="F33" s="10" t="s">
        <v>33</v>
      </c>
      <c r="G33" s="1" t="s">
        <v>34</v>
      </c>
      <c r="H33" s="3" t="s">
        <v>19</v>
      </c>
      <c r="I33" s="3" t="s">
        <v>35</v>
      </c>
      <c r="J33" s="12"/>
      <c r="K33" s="12"/>
      <c r="L33" s="18"/>
      <c r="M33" s="18"/>
      <c r="N33" s="14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41"/>
      <c r="AW33" s="41"/>
      <c r="AX33" s="41"/>
      <c r="AY33" s="41"/>
      <c r="AZ33" s="41"/>
      <c r="BA33" s="41"/>
      <c r="BB33" s="42"/>
    </row>
    <row r="34" spans="1:54" x14ac:dyDescent="0.25">
      <c r="A34" s="17">
        <v>3.9</v>
      </c>
      <c r="B34" s="17" t="s">
        <v>69</v>
      </c>
      <c r="C34" s="17" t="s">
        <v>51</v>
      </c>
      <c r="D34" s="3" t="s">
        <v>16</v>
      </c>
      <c r="E34" s="14" t="s">
        <v>75</v>
      </c>
      <c r="F34" s="17" t="s">
        <v>53</v>
      </c>
      <c r="G34" s="17" t="s">
        <v>72</v>
      </c>
      <c r="H34" s="3" t="s">
        <v>19</v>
      </c>
      <c r="I34" s="3" t="s">
        <v>73</v>
      </c>
      <c r="J34" s="12"/>
      <c r="K34" s="12"/>
      <c r="L34" s="19"/>
      <c r="M34" s="19"/>
      <c r="N34" s="14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41"/>
      <c r="AW34" s="41"/>
      <c r="AX34" s="41"/>
      <c r="AY34" s="41"/>
      <c r="AZ34" s="41"/>
      <c r="BA34" s="41"/>
      <c r="BB34" s="42"/>
    </row>
    <row r="35" spans="1:54" x14ac:dyDescent="0.25">
      <c r="A35" s="47" t="s">
        <v>76</v>
      </c>
      <c r="B35" s="17" t="s">
        <v>69</v>
      </c>
      <c r="C35" s="20" t="s">
        <v>51</v>
      </c>
      <c r="D35" s="3" t="s">
        <v>16</v>
      </c>
      <c r="E35" s="21" t="s">
        <v>77</v>
      </c>
      <c r="F35" s="10" t="s">
        <v>33</v>
      </c>
      <c r="G35" s="1"/>
      <c r="H35" s="3"/>
      <c r="I35" s="3"/>
      <c r="J35" s="17"/>
      <c r="K35" s="17"/>
      <c r="L35" s="17"/>
      <c r="M35" s="17"/>
      <c r="N35" s="14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41"/>
      <c r="AW35" s="41"/>
      <c r="AX35" s="41"/>
      <c r="AY35" s="41"/>
      <c r="AZ35" s="41"/>
      <c r="BA35" s="41"/>
      <c r="BB35" s="42"/>
    </row>
    <row r="36" spans="1:54" ht="25.5" x14ac:dyDescent="0.25">
      <c r="A36" s="47" t="s">
        <v>78</v>
      </c>
      <c r="B36" s="17" t="s">
        <v>69</v>
      </c>
      <c r="C36" s="20" t="s">
        <v>51</v>
      </c>
      <c r="D36" s="3" t="s">
        <v>16</v>
      </c>
      <c r="E36" s="21" t="s">
        <v>79</v>
      </c>
      <c r="F36" s="10" t="s">
        <v>33</v>
      </c>
      <c r="G36" s="17" t="s">
        <v>53</v>
      </c>
      <c r="H36" s="3" t="s">
        <v>19</v>
      </c>
      <c r="I36" s="3" t="s">
        <v>35</v>
      </c>
      <c r="J36" s="12"/>
      <c r="K36" s="12"/>
      <c r="L36" s="2"/>
      <c r="M36" s="2"/>
      <c r="N36" s="14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41"/>
      <c r="AW36" s="41"/>
      <c r="AX36" s="41"/>
      <c r="AY36" s="41"/>
      <c r="AZ36" s="41"/>
      <c r="BA36" s="41"/>
      <c r="BB36" s="42"/>
    </row>
    <row r="37" spans="1:54" ht="15.75" customHeight="1" x14ac:dyDescent="0.25">
      <c r="A37" s="130" t="s">
        <v>80</v>
      </c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4"/>
      <c r="AW37" s="44"/>
      <c r="AX37" s="44"/>
      <c r="AY37" s="44"/>
      <c r="AZ37" s="44"/>
      <c r="BA37" s="44"/>
      <c r="BB37" s="45"/>
    </row>
    <row r="38" spans="1:54" ht="47.25" customHeight="1" x14ac:dyDescent="0.25">
      <c r="A38" s="17">
        <v>4.0999999999999996</v>
      </c>
      <c r="B38" s="17" t="s">
        <v>81</v>
      </c>
      <c r="C38" s="20" t="s">
        <v>51</v>
      </c>
      <c r="D38" s="3" t="s">
        <v>16</v>
      </c>
      <c r="E38" s="21" t="s">
        <v>82</v>
      </c>
      <c r="F38" s="10" t="s">
        <v>33</v>
      </c>
      <c r="G38" s="10" t="s">
        <v>33</v>
      </c>
      <c r="H38" s="20" t="s">
        <v>51</v>
      </c>
      <c r="I38" s="3" t="s">
        <v>20</v>
      </c>
      <c r="J38" s="4"/>
      <c r="K38" s="4"/>
      <c r="L38" s="4"/>
      <c r="M38" s="19"/>
      <c r="N38" s="14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41"/>
      <c r="AW38" s="41"/>
      <c r="AX38" s="41"/>
      <c r="AY38" s="41"/>
      <c r="AZ38" s="41"/>
      <c r="BA38" s="41"/>
      <c r="BB38" s="42"/>
    </row>
    <row r="39" spans="1:54" ht="59.25" customHeight="1" x14ac:dyDescent="0.25">
      <c r="A39" s="17">
        <v>4.2</v>
      </c>
      <c r="B39" s="17" t="s">
        <v>81</v>
      </c>
      <c r="C39" s="20" t="s">
        <v>51</v>
      </c>
      <c r="D39" s="3" t="s">
        <v>16</v>
      </c>
      <c r="E39" s="21" t="s">
        <v>83</v>
      </c>
      <c r="F39" s="10" t="s">
        <v>33</v>
      </c>
      <c r="G39" s="10" t="s">
        <v>33</v>
      </c>
      <c r="H39" s="20" t="s">
        <v>51</v>
      </c>
      <c r="I39" s="3" t="s">
        <v>20</v>
      </c>
      <c r="J39" s="4"/>
      <c r="K39" s="4"/>
      <c r="L39" s="4"/>
      <c r="M39" s="19"/>
      <c r="N39" s="14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41"/>
      <c r="AW39" s="41"/>
      <c r="AX39" s="41"/>
      <c r="AY39" s="41"/>
      <c r="AZ39" s="41"/>
      <c r="BA39" s="41"/>
      <c r="BB39" s="42"/>
    </row>
    <row r="40" spans="1:54" ht="39.75" customHeight="1" x14ac:dyDescent="0.25">
      <c r="A40" s="17">
        <v>4.3</v>
      </c>
      <c r="B40" s="17" t="s">
        <v>81</v>
      </c>
      <c r="C40" s="20" t="s">
        <v>51</v>
      </c>
      <c r="D40" s="3" t="s">
        <v>16</v>
      </c>
      <c r="E40" s="21" t="s">
        <v>84</v>
      </c>
      <c r="F40" s="10" t="s">
        <v>33</v>
      </c>
      <c r="G40" s="10" t="s">
        <v>33</v>
      </c>
      <c r="H40" s="20" t="s">
        <v>51</v>
      </c>
      <c r="I40" s="3" t="s">
        <v>20</v>
      </c>
      <c r="J40" s="4"/>
      <c r="K40" s="4"/>
      <c r="L40" s="4"/>
      <c r="M40" s="19"/>
      <c r="N40" s="14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41"/>
      <c r="AW40" s="41"/>
      <c r="AX40" s="41"/>
      <c r="AY40" s="41"/>
      <c r="AZ40" s="41"/>
      <c r="BA40" s="41"/>
      <c r="BB40" s="42"/>
    </row>
    <row r="41" spans="1:54" ht="42.75" customHeight="1" x14ac:dyDescent="0.25">
      <c r="A41" s="17">
        <v>4.4000000000000004</v>
      </c>
      <c r="B41" s="17" t="s">
        <v>81</v>
      </c>
      <c r="C41" s="20" t="s">
        <v>51</v>
      </c>
      <c r="D41" s="3" t="s">
        <v>16</v>
      </c>
      <c r="E41" s="21" t="s">
        <v>85</v>
      </c>
      <c r="F41" s="10" t="s">
        <v>33</v>
      </c>
      <c r="G41" s="10" t="s">
        <v>33</v>
      </c>
      <c r="H41" s="20" t="s">
        <v>51</v>
      </c>
      <c r="I41" s="3" t="s">
        <v>20</v>
      </c>
      <c r="J41" s="4"/>
      <c r="K41" s="4"/>
      <c r="L41" s="4"/>
      <c r="M41" s="19"/>
      <c r="N41" s="14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41"/>
      <c r="AW41" s="41"/>
      <c r="AX41" s="41"/>
      <c r="AY41" s="41"/>
      <c r="AZ41" s="41"/>
      <c r="BA41" s="41"/>
      <c r="BB41" s="42"/>
    </row>
    <row r="42" spans="1:54" ht="38.25" x14ac:dyDescent="0.25">
      <c r="A42" s="17">
        <v>4.5</v>
      </c>
      <c r="B42" s="17" t="s">
        <v>81</v>
      </c>
      <c r="C42" s="20" t="s">
        <v>51</v>
      </c>
      <c r="D42" s="3" t="s">
        <v>16</v>
      </c>
      <c r="E42" s="21" t="s">
        <v>86</v>
      </c>
      <c r="F42" s="10" t="s">
        <v>33</v>
      </c>
      <c r="G42" s="10" t="s">
        <v>33</v>
      </c>
      <c r="H42" s="20" t="s">
        <v>51</v>
      </c>
      <c r="I42" s="3" t="s">
        <v>20</v>
      </c>
      <c r="J42" s="4"/>
      <c r="K42" s="4"/>
      <c r="L42" s="4"/>
      <c r="M42" s="19"/>
      <c r="N42" s="14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41"/>
      <c r="AW42" s="41"/>
      <c r="AX42" s="41"/>
      <c r="AY42" s="41"/>
      <c r="AZ42" s="41"/>
      <c r="BA42" s="41"/>
      <c r="BB42" s="42"/>
    </row>
    <row r="43" spans="1:54" ht="25.5" x14ac:dyDescent="0.25">
      <c r="A43" s="17">
        <v>4.5999999999999996</v>
      </c>
      <c r="B43" s="17" t="s">
        <v>81</v>
      </c>
      <c r="C43" s="20" t="s">
        <v>51</v>
      </c>
      <c r="D43" s="3" t="s">
        <v>16</v>
      </c>
      <c r="E43" s="21" t="s">
        <v>87</v>
      </c>
      <c r="F43" s="10" t="s">
        <v>33</v>
      </c>
      <c r="G43" s="10" t="s">
        <v>33</v>
      </c>
      <c r="H43" s="20" t="s">
        <v>51</v>
      </c>
      <c r="I43" s="3" t="s">
        <v>20</v>
      </c>
      <c r="J43" s="4"/>
      <c r="K43" s="4"/>
      <c r="L43" s="4"/>
      <c r="M43" s="19"/>
      <c r="N43" s="14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41"/>
      <c r="AW43" s="41"/>
      <c r="AX43" s="41"/>
      <c r="AY43" s="41"/>
      <c r="AZ43" s="41"/>
      <c r="BA43" s="41"/>
      <c r="BB43" s="42"/>
    </row>
    <row r="44" spans="1:54" ht="45.75" customHeight="1" x14ac:dyDescent="0.25">
      <c r="A44" s="17">
        <v>4.7</v>
      </c>
      <c r="B44" s="17" t="s">
        <v>81</v>
      </c>
      <c r="C44" s="20" t="s">
        <v>51</v>
      </c>
      <c r="D44" s="3" t="s">
        <v>16</v>
      </c>
      <c r="E44" s="21" t="s">
        <v>88</v>
      </c>
      <c r="F44" s="10" t="s">
        <v>33</v>
      </c>
      <c r="G44" s="10"/>
      <c r="H44" s="20"/>
      <c r="I44" s="3"/>
      <c r="J44" s="4"/>
      <c r="K44" s="4"/>
      <c r="L44" s="4"/>
      <c r="M44" s="19"/>
      <c r="N44" s="14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41"/>
      <c r="AW44" s="41"/>
      <c r="AX44" s="41"/>
      <c r="AY44" s="41"/>
      <c r="AZ44" s="41"/>
      <c r="BA44" s="41"/>
      <c r="BB44" s="42"/>
    </row>
    <row r="45" spans="1:54" x14ac:dyDescent="0.25">
      <c r="A45" s="17">
        <v>4.8</v>
      </c>
      <c r="B45" s="17"/>
      <c r="C45" s="20"/>
      <c r="D45" s="3" t="s">
        <v>89</v>
      </c>
      <c r="E45" s="63" t="s">
        <v>90</v>
      </c>
      <c r="F45" s="10"/>
      <c r="G45" s="10"/>
      <c r="H45" s="20"/>
      <c r="I45" s="3"/>
      <c r="J45" s="1"/>
      <c r="K45" s="1"/>
      <c r="L45" s="2"/>
      <c r="M45" s="2"/>
      <c r="N45" s="14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41"/>
      <c r="AW45" s="41"/>
      <c r="AX45" s="41"/>
      <c r="AY45" s="41"/>
      <c r="AZ45" s="41"/>
      <c r="BA45" s="41"/>
      <c r="BB45" s="42"/>
    </row>
    <row r="46" spans="1:54" ht="54.75" customHeight="1" x14ac:dyDescent="0.25">
      <c r="A46" s="17">
        <v>4.9000000000000004</v>
      </c>
      <c r="B46" s="17"/>
      <c r="C46" s="20"/>
      <c r="D46" s="3" t="s">
        <v>89</v>
      </c>
      <c r="E46" s="63" t="s">
        <v>91</v>
      </c>
      <c r="F46" s="10"/>
      <c r="G46" s="10"/>
      <c r="H46" s="20"/>
      <c r="I46" s="3"/>
      <c r="J46" s="1"/>
      <c r="K46" s="1"/>
      <c r="L46" s="2"/>
      <c r="M46" s="2"/>
      <c r="N46" s="14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41"/>
      <c r="AW46" s="41"/>
      <c r="AX46" s="41"/>
      <c r="AY46" s="41"/>
      <c r="AZ46" s="41"/>
      <c r="BA46" s="41"/>
      <c r="BB46" s="42"/>
    </row>
    <row r="47" spans="1:54" x14ac:dyDescent="0.25">
      <c r="A47" s="47" t="s">
        <v>92</v>
      </c>
      <c r="B47" s="17"/>
      <c r="C47" s="20"/>
      <c r="D47" s="3" t="s">
        <v>16</v>
      </c>
      <c r="E47" s="63" t="s">
        <v>93</v>
      </c>
      <c r="F47" s="10"/>
      <c r="G47" s="10"/>
      <c r="H47" s="20"/>
      <c r="I47" s="3"/>
      <c r="J47" s="1"/>
      <c r="K47" s="1"/>
      <c r="L47" s="2"/>
      <c r="M47" s="2"/>
      <c r="N47" s="14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41"/>
      <c r="AW47" s="41"/>
      <c r="AX47" s="41"/>
      <c r="AY47" s="41"/>
      <c r="AZ47" s="41"/>
      <c r="BA47" s="41"/>
      <c r="BB47" s="42"/>
    </row>
    <row r="48" spans="1:54" x14ac:dyDescent="0.25">
      <c r="A48" s="47" t="s">
        <v>94</v>
      </c>
      <c r="B48" s="17"/>
      <c r="C48" s="20"/>
      <c r="D48" s="3" t="s">
        <v>89</v>
      </c>
      <c r="E48" s="63" t="s">
        <v>95</v>
      </c>
      <c r="F48" s="10"/>
      <c r="G48" s="10"/>
      <c r="H48" s="20"/>
      <c r="I48" s="3"/>
      <c r="J48" s="1"/>
      <c r="K48" s="1"/>
      <c r="L48" s="4"/>
      <c r="M48" s="19"/>
      <c r="N48" s="14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41"/>
      <c r="AW48" s="41"/>
      <c r="AX48" s="41"/>
      <c r="AY48" s="41"/>
      <c r="AZ48" s="41"/>
      <c r="BA48" s="41"/>
      <c r="BB48" s="42"/>
    </row>
    <row r="49" spans="1:54" ht="32.25" customHeight="1" x14ac:dyDescent="0.25">
      <c r="A49" s="47" t="s">
        <v>96</v>
      </c>
      <c r="B49" s="17" t="s">
        <v>81</v>
      </c>
      <c r="C49" s="20" t="s">
        <v>51</v>
      </c>
      <c r="D49" s="3" t="s">
        <v>16</v>
      </c>
      <c r="E49" s="21" t="s">
        <v>97</v>
      </c>
      <c r="F49" s="10" t="s">
        <v>33</v>
      </c>
      <c r="G49" s="10" t="s">
        <v>33</v>
      </c>
      <c r="H49" s="20" t="s">
        <v>51</v>
      </c>
      <c r="I49" s="3" t="s">
        <v>20</v>
      </c>
      <c r="J49" s="4"/>
      <c r="K49" s="4"/>
      <c r="L49" s="4"/>
      <c r="M49" s="19"/>
      <c r="N49" s="14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41"/>
      <c r="AW49" s="41"/>
      <c r="AX49" s="41"/>
      <c r="AY49" s="41"/>
      <c r="AZ49" s="41"/>
      <c r="BA49" s="41"/>
      <c r="BB49" s="42"/>
    </row>
    <row r="50" spans="1:54" ht="45" customHeight="1" x14ac:dyDescent="0.25">
      <c r="A50" s="47" t="s">
        <v>98</v>
      </c>
      <c r="B50" s="17" t="s">
        <v>81</v>
      </c>
      <c r="C50" s="20" t="s">
        <v>51</v>
      </c>
      <c r="D50" s="3" t="s">
        <v>16</v>
      </c>
      <c r="E50" s="21" t="s">
        <v>99</v>
      </c>
      <c r="F50" s="10" t="s">
        <v>33</v>
      </c>
      <c r="G50" s="10" t="s">
        <v>33</v>
      </c>
      <c r="H50" s="20" t="s">
        <v>51</v>
      </c>
      <c r="I50" s="3" t="s">
        <v>20</v>
      </c>
      <c r="J50" s="4"/>
      <c r="K50" s="4"/>
      <c r="L50" s="4"/>
      <c r="M50" s="19"/>
      <c r="N50" s="14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41"/>
      <c r="AW50" s="41"/>
      <c r="AX50" s="41"/>
      <c r="AY50" s="41"/>
      <c r="AZ50" s="41"/>
      <c r="BA50" s="41"/>
      <c r="BB50" s="42"/>
    </row>
    <row r="51" spans="1:54" ht="32.25" customHeight="1" x14ac:dyDescent="0.25">
      <c r="A51" s="48" t="s">
        <v>100</v>
      </c>
      <c r="B51" s="17" t="s">
        <v>81</v>
      </c>
      <c r="C51" s="20" t="s">
        <v>51</v>
      </c>
      <c r="D51" s="3" t="s">
        <v>16</v>
      </c>
      <c r="E51" s="21" t="s">
        <v>101</v>
      </c>
      <c r="F51" s="10" t="s">
        <v>33</v>
      </c>
      <c r="G51" s="10" t="s">
        <v>33</v>
      </c>
      <c r="H51" s="20" t="s">
        <v>51</v>
      </c>
      <c r="I51" s="3" t="s">
        <v>20</v>
      </c>
      <c r="J51" s="4"/>
      <c r="K51" s="4"/>
      <c r="L51" s="4"/>
      <c r="M51" s="19"/>
      <c r="N51" s="14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41"/>
      <c r="AW51" s="41"/>
      <c r="AX51" s="41"/>
      <c r="AY51" s="41"/>
      <c r="AZ51" s="41"/>
      <c r="BA51" s="41"/>
      <c r="BB51" s="42"/>
    </row>
    <row r="52" spans="1:54" ht="36.75" customHeight="1" x14ac:dyDescent="0.25">
      <c r="A52" s="47" t="s">
        <v>102</v>
      </c>
      <c r="B52" s="17" t="s">
        <v>81</v>
      </c>
      <c r="C52" s="20" t="s">
        <v>51</v>
      </c>
      <c r="D52" s="3" t="s">
        <v>16</v>
      </c>
      <c r="E52" s="23" t="s">
        <v>103</v>
      </c>
      <c r="F52" s="10" t="s">
        <v>33</v>
      </c>
      <c r="G52" s="10" t="s">
        <v>33</v>
      </c>
      <c r="H52" s="20" t="s">
        <v>51</v>
      </c>
      <c r="I52" s="3" t="s">
        <v>20</v>
      </c>
      <c r="J52" s="4"/>
      <c r="K52" s="4"/>
      <c r="L52" s="4"/>
      <c r="M52" s="19"/>
      <c r="N52" s="24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41"/>
      <c r="AW52" s="41"/>
      <c r="AX52" s="41"/>
      <c r="AY52" s="41"/>
      <c r="AZ52" s="41"/>
      <c r="BA52" s="41"/>
      <c r="BB52" s="46"/>
    </row>
    <row r="53" spans="1:54" ht="50.25" customHeight="1" x14ac:dyDescent="0.25">
      <c r="A53" s="47" t="s">
        <v>104</v>
      </c>
      <c r="B53" s="17" t="s">
        <v>81</v>
      </c>
      <c r="C53" s="20" t="s">
        <v>51</v>
      </c>
      <c r="D53" s="3" t="s">
        <v>16</v>
      </c>
      <c r="E53" s="14" t="s">
        <v>105</v>
      </c>
      <c r="F53" s="10" t="s">
        <v>33</v>
      </c>
      <c r="G53" s="10" t="s">
        <v>33</v>
      </c>
      <c r="H53" s="20" t="s">
        <v>51</v>
      </c>
      <c r="I53" s="3" t="s">
        <v>20</v>
      </c>
      <c r="J53" s="4"/>
      <c r="K53" s="4"/>
      <c r="L53" s="4"/>
      <c r="M53" s="19"/>
      <c r="N53" s="14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2"/>
      <c r="AW53" s="2"/>
      <c r="AX53" s="2"/>
      <c r="AY53" s="2"/>
      <c r="AZ53" s="2"/>
      <c r="BA53" s="2"/>
      <c r="BB53" s="2"/>
    </row>
    <row r="54" spans="1:54" ht="48" customHeight="1" x14ac:dyDescent="0.25">
      <c r="A54" s="47" t="s">
        <v>106</v>
      </c>
      <c r="B54" s="17" t="s">
        <v>69</v>
      </c>
      <c r="C54" s="20" t="s">
        <v>107</v>
      </c>
      <c r="D54" s="3" t="s">
        <v>16</v>
      </c>
      <c r="E54" s="14" t="s">
        <v>108</v>
      </c>
      <c r="F54" s="10" t="s">
        <v>33</v>
      </c>
      <c r="G54" s="10" t="s">
        <v>33</v>
      </c>
      <c r="H54" s="20" t="s">
        <v>51</v>
      </c>
      <c r="I54" s="3" t="s">
        <v>20</v>
      </c>
      <c r="J54" s="4"/>
      <c r="K54" s="4"/>
      <c r="L54" s="4"/>
      <c r="M54" s="4"/>
      <c r="N54" s="14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2"/>
      <c r="AW54" s="2"/>
      <c r="AX54" s="2"/>
      <c r="AY54" s="2"/>
      <c r="AZ54" s="2"/>
      <c r="BA54" s="2"/>
      <c r="BB54" s="2"/>
    </row>
    <row r="55" spans="1:54" ht="25.5" x14ac:dyDescent="0.25">
      <c r="A55" s="17">
        <v>4.18</v>
      </c>
      <c r="B55" s="17" t="s">
        <v>69</v>
      </c>
      <c r="C55" s="20" t="s">
        <v>51</v>
      </c>
      <c r="D55" s="3" t="s">
        <v>16</v>
      </c>
      <c r="E55" s="14" t="s">
        <v>109</v>
      </c>
      <c r="F55" s="10" t="s">
        <v>33</v>
      </c>
      <c r="G55" s="10" t="s">
        <v>33</v>
      </c>
      <c r="H55" s="20" t="s">
        <v>51</v>
      </c>
      <c r="I55" s="3" t="s">
        <v>20</v>
      </c>
      <c r="J55" s="4"/>
      <c r="K55" s="4"/>
      <c r="L55" s="4"/>
      <c r="M55" s="4"/>
      <c r="N55" s="14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2"/>
      <c r="AW55" s="2"/>
      <c r="AX55" s="2"/>
      <c r="AY55" s="2"/>
      <c r="AZ55" s="2"/>
      <c r="BA55" s="2"/>
      <c r="BB55" s="2"/>
    </row>
    <row r="56" spans="1:54" ht="57" customHeight="1" x14ac:dyDescent="0.25">
      <c r="A56" s="17">
        <v>4.1900000000000004</v>
      </c>
      <c r="B56" s="17" t="s">
        <v>69</v>
      </c>
      <c r="C56" s="20" t="s">
        <v>51</v>
      </c>
      <c r="D56" s="3" t="s">
        <v>16</v>
      </c>
      <c r="E56" s="14" t="s">
        <v>110</v>
      </c>
      <c r="F56" s="10" t="s">
        <v>33</v>
      </c>
      <c r="G56" s="10" t="s">
        <v>33</v>
      </c>
      <c r="H56" s="20" t="s">
        <v>51</v>
      </c>
      <c r="I56" s="3" t="s">
        <v>20</v>
      </c>
      <c r="J56" s="4"/>
      <c r="K56" s="4"/>
      <c r="L56" s="4"/>
      <c r="M56" s="4"/>
      <c r="N56" s="14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2"/>
      <c r="AW56" s="2"/>
      <c r="AX56" s="2"/>
      <c r="AY56" s="2"/>
      <c r="AZ56" s="2"/>
      <c r="BA56" s="2"/>
      <c r="BB56" s="2"/>
    </row>
    <row r="57" spans="1:54" s="51" customFormat="1" ht="45" x14ac:dyDescent="0.25">
      <c r="A57" s="49" t="s">
        <v>111</v>
      </c>
      <c r="B57" s="50"/>
      <c r="C57" s="54" t="s">
        <v>51</v>
      </c>
      <c r="D57" s="13" t="s">
        <v>16</v>
      </c>
      <c r="E57" s="64" t="s">
        <v>112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</row>
    <row r="58" spans="1:54" s="51" customFormat="1" ht="48.75" customHeight="1" x14ac:dyDescent="0.25">
      <c r="A58" s="52" t="s">
        <v>113</v>
      </c>
      <c r="C58" s="54" t="s">
        <v>51</v>
      </c>
      <c r="D58" s="13" t="s">
        <v>16</v>
      </c>
      <c r="E58" s="65" t="s">
        <v>114</v>
      </c>
    </row>
    <row r="59" spans="1:54" s="51" customFormat="1" ht="36" customHeight="1" x14ac:dyDescent="0.25">
      <c r="A59" s="52" t="s">
        <v>115</v>
      </c>
      <c r="C59" s="54" t="s">
        <v>51</v>
      </c>
      <c r="D59" s="13" t="s">
        <v>16</v>
      </c>
      <c r="E59" s="53" t="s">
        <v>116</v>
      </c>
    </row>
    <row r="60" spans="1:54" s="51" customFormat="1" ht="34.5" customHeight="1" x14ac:dyDescent="0.25">
      <c r="A60" s="52" t="s">
        <v>117</v>
      </c>
      <c r="C60" s="54" t="s">
        <v>51</v>
      </c>
      <c r="D60" s="13" t="s">
        <v>16</v>
      </c>
      <c r="E60" s="65" t="s">
        <v>118</v>
      </c>
    </row>
  </sheetData>
  <mergeCells count="3">
    <mergeCell ref="A12:N12"/>
    <mergeCell ref="A24:N24"/>
    <mergeCell ref="A37:N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DBB0-D39E-4572-83C1-34C6C51A5168}">
  <dimension ref="A1:BC115"/>
  <sheetViews>
    <sheetView tabSelected="1" topLeftCell="A52" workbookViewId="0">
      <selection activeCell="G63" sqref="G63"/>
    </sheetView>
  </sheetViews>
  <sheetFormatPr defaultColWidth="8.7109375" defaultRowHeight="15" x14ac:dyDescent="0.25"/>
  <cols>
    <col min="1" max="1" width="7.5703125" style="76" customWidth="1"/>
    <col min="2" max="2" width="15" style="76" customWidth="1"/>
    <col min="3" max="3" width="9.5703125" style="92" customWidth="1"/>
    <col min="4" max="4" width="16" style="76" customWidth="1"/>
    <col min="5" max="5" width="10.28515625" style="76" bestFit="1" customWidth="1"/>
    <col min="6" max="6" width="32" style="92" bestFit="1" customWidth="1"/>
    <col min="7" max="7" width="16" style="76" customWidth="1"/>
    <col min="8" max="8" width="14.140625" style="76" customWidth="1"/>
    <col min="9" max="9" width="15.28515625" style="76" bestFit="1" customWidth="1"/>
    <col min="10" max="10" width="19.5703125" style="76" customWidth="1"/>
    <col min="11" max="12" width="9.42578125" style="76" bestFit="1" customWidth="1"/>
    <col min="13" max="13" width="20.140625" style="76" customWidth="1"/>
    <col min="14" max="16384" width="8.7109375" style="76"/>
  </cols>
  <sheetData>
    <row r="1" spans="1:55" ht="42" customHeight="1" x14ac:dyDescent="0.25">
      <c r="A1" s="117" t="s">
        <v>0</v>
      </c>
      <c r="B1" s="117" t="s">
        <v>1</v>
      </c>
      <c r="C1" s="117" t="s">
        <v>119</v>
      </c>
      <c r="D1" s="117" t="s">
        <v>120</v>
      </c>
      <c r="E1" s="117" t="s">
        <v>3</v>
      </c>
      <c r="F1" s="117" t="s">
        <v>4</v>
      </c>
      <c r="G1" s="117" t="s">
        <v>5</v>
      </c>
      <c r="H1" s="117" t="s">
        <v>250</v>
      </c>
      <c r="I1" s="119" t="s">
        <v>9</v>
      </c>
      <c r="J1" s="119" t="s">
        <v>249</v>
      </c>
      <c r="K1" s="117" t="s">
        <v>11</v>
      </c>
      <c r="L1" s="118" t="s">
        <v>12</v>
      </c>
      <c r="M1" s="117" t="s">
        <v>13</v>
      </c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77"/>
    </row>
    <row r="2" spans="1:55" ht="18" customHeight="1" x14ac:dyDescent="0.25">
      <c r="A2" s="97" t="s">
        <v>121</v>
      </c>
      <c r="B2" s="95"/>
      <c r="C2" s="99"/>
      <c r="D2" s="95"/>
      <c r="E2" s="95"/>
      <c r="F2" s="95"/>
      <c r="G2" s="95"/>
      <c r="H2" s="95"/>
      <c r="I2" s="95"/>
      <c r="J2" s="95"/>
      <c r="K2" s="95"/>
      <c r="L2" s="95"/>
      <c r="M2" s="96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</row>
    <row r="3" spans="1:55" ht="30" customHeight="1" x14ac:dyDescent="0.25">
      <c r="A3" s="102"/>
      <c r="B3" s="36"/>
      <c r="C3" s="66"/>
      <c r="D3" s="66"/>
      <c r="E3" s="78" t="s">
        <v>16</v>
      </c>
      <c r="F3" s="66" t="s">
        <v>248</v>
      </c>
      <c r="G3" s="66" t="s">
        <v>51</v>
      </c>
      <c r="H3" s="102"/>
      <c r="I3" s="120">
        <v>44648.333333333336</v>
      </c>
      <c r="J3" s="120"/>
      <c r="K3" s="102"/>
      <c r="L3" s="102"/>
      <c r="M3" s="102"/>
    </row>
    <row r="4" spans="1:55" ht="33.75" customHeight="1" x14ac:dyDescent="0.25">
      <c r="A4" s="78"/>
      <c r="B4" s="82" t="s">
        <v>122</v>
      </c>
      <c r="C4" s="78" t="s">
        <v>123</v>
      </c>
      <c r="D4" s="78" t="s">
        <v>15</v>
      </c>
      <c r="E4" s="78" t="s">
        <v>16</v>
      </c>
      <c r="F4" s="78" t="s">
        <v>124</v>
      </c>
      <c r="G4" s="78" t="s">
        <v>18</v>
      </c>
      <c r="H4" s="121">
        <v>5</v>
      </c>
      <c r="I4" s="120">
        <f t="shared" ref="I4:I34" si="0">I$3+TIME(1,0,0)</f>
        <v>44648.375</v>
      </c>
      <c r="J4" s="120">
        <f>I4 + TIME(H4,0,0)</f>
        <v>44648.583333333336</v>
      </c>
      <c r="K4" s="78"/>
      <c r="L4" s="79"/>
      <c r="M4" s="80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77"/>
    </row>
    <row r="5" spans="1:55" ht="60" x14ac:dyDescent="0.25">
      <c r="A5" s="78"/>
      <c r="B5" s="82" t="s">
        <v>122</v>
      </c>
      <c r="C5" s="66" t="s">
        <v>125</v>
      </c>
      <c r="D5" s="68" t="s">
        <v>42</v>
      </c>
      <c r="E5" s="78" t="s">
        <v>16</v>
      </c>
      <c r="F5" s="66" t="s">
        <v>126</v>
      </c>
      <c r="G5" s="68" t="s">
        <v>48</v>
      </c>
      <c r="H5" s="78">
        <v>20</v>
      </c>
      <c r="I5" s="120">
        <f t="shared" si="0"/>
        <v>44648.375</v>
      </c>
      <c r="J5" s="120">
        <f>I5+TIME(H5,0,0)</f>
        <v>44649.208333333336</v>
      </c>
      <c r="K5" s="78"/>
      <c r="L5" s="79"/>
      <c r="M5" s="80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</row>
    <row r="6" spans="1:55" ht="60" x14ac:dyDescent="0.25">
      <c r="A6" s="78"/>
      <c r="B6" s="82" t="s">
        <v>122</v>
      </c>
      <c r="C6" s="66" t="s">
        <v>125</v>
      </c>
      <c r="D6" s="68" t="s">
        <v>42</v>
      </c>
      <c r="E6" s="78" t="s">
        <v>16</v>
      </c>
      <c r="F6" s="78" t="s">
        <v>127</v>
      </c>
      <c r="G6" s="68" t="s">
        <v>48</v>
      </c>
      <c r="H6" s="78">
        <v>5</v>
      </c>
      <c r="I6" s="120">
        <f t="shared" si="0"/>
        <v>44648.375</v>
      </c>
      <c r="J6" s="120">
        <f>I6 + TIME(H6,0,0)</f>
        <v>44648.583333333336</v>
      </c>
      <c r="K6" s="78"/>
      <c r="L6" s="79"/>
      <c r="M6" s="80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</row>
    <row r="7" spans="1:55" ht="33.75" customHeight="1" x14ac:dyDescent="0.25">
      <c r="A7" s="78"/>
      <c r="B7" s="82" t="s">
        <v>122</v>
      </c>
      <c r="C7" s="78" t="s">
        <v>123</v>
      </c>
      <c r="D7" s="78" t="s">
        <v>51</v>
      </c>
      <c r="E7" s="78" t="s">
        <v>16</v>
      </c>
      <c r="F7" s="78" t="s">
        <v>128</v>
      </c>
      <c r="G7" s="67" t="s">
        <v>33</v>
      </c>
      <c r="H7" s="78">
        <v>5</v>
      </c>
      <c r="I7" s="120">
        <f t="shared" si="0"/>
        <v>44648.375</v>
      </c>
      <c r="J7" s="120">
        <f>I7 + TIME(H7,0,0)</f>
        <v>44648.583333333336</v>
      </c>
      <c r="K7" s="78"/>
      <c r="L7" s="79"/>
      <c r="M7" s="80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</row>
    <row r="8" spans="1:55" ht="33.75" customHeight="1" x14ac:dyDescent="0.25">
      <c r="A8" s="78"/>
      <c r="B8" s="82" t="s">
        <v>122</v>
      </c>
      <c r="C8" s="78" t="s">
        <v>123</v>
      </c>
      <c r="D8" s="78" t="s">
        <v>51</v>
      </c>
      <c r="E8" s="78" t="s">
        <v>16</v>
      </c>
      <c r="F8" s="78" t="s">
        <v>129</v>
      </c>
      <c r="G8" s="67" t="s">
        <v>33</v>
      </c>
      <c r="H8" s="78">
        <v>5</v>
      </c>
      <c r="I8" s="120">
        <f t="shared" si="0"/>
        <v>44648.375</v>
      </c>
      <c r="J8" s="120">
        <f>I8+ TIME(H8,0,0)</f>
        <v>44648.583333333336</v>
      </c>
      <c r="K8" s="78"/>
      <c r="L8" s="79"/>
      <c r="M8" s="80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</row>
    <row r="9" spans="1:55" ht="30" x14ac:dyDescent="0.25">
      <c r="A9" s="36"/>
      <c r="B9" s="82" t="s">
        <v>122</v>
      </c>
      <c r="C9" s="66" t="s">
        <v>25</v>
      </c>
      <c r="D9" s="36" t="s">
        <v>21</v>
      </c>
      <c r="E9" s="66" t="s">
        <v>22</v>
      </c>
      <c r="F9" s="66" t="s">
        <v>130</v>
      </c>
      <c r="G9" s="104" t="s">
        <v>24</v>
      </c>
      <c r="H9" s="36">
        <v>5</v>
      </c>
      <c r="I9" s="120">
        <f t="shared" si="0"/>
        <v>44648.375</v>
      </c>
      <c r="J9" s="120">
        <f>I9+ TIME(H9,0,0)</f>
        <v>44648.583333333336</v>
      </c>
      <c r="K9" s="36"/>
      <c r="L9" s="36"/>
      <c r="M9" s="36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</row>
    <row r="10" spans="1:55" ht="45" x14ac:dyDescent="0.25">
      <c r="A10" s="36"/>
      <c r="B10" s="82" t="s">
        <v>122</v>
      </c>
      <c r="C10" s="66" t="s">
        <v>25</v>
      </c>
      <c r="D10" s="36" t="s">
        <v>21</v>
      </c>
      <c r="E10" s="66" t="s">
        <v>22</v>
      </c>
      <c r="F10" s="66" t="s">
        <v>131</v>
      </c>
      <c r="G10" s="104" t="s">
        <v>24</v>
      </c>
      <c r="H10" s="36">
        <v>5</v>
      </c>
      <c r="I10" s="120">
        <f t="shared" si="0"/>
        <v>44648.375</v>
      </c>
      <c r="J10" s="120">
        <f>I10+TIME(H10,0,0)</f>
        <v>44648.583333333336</v>
      </c>
      <c r="K10" s="36"/>
      <c r="L10" s="36"/>
      <c r="M10" s="36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</row>
    <row r="11" spans="1:55" ht="30" x14ac:dyDescent="0.25">
      <c r="A11" s="36"/>
      <c r="B11" s="82" t="s">
        <v>122</v>
      </c>
      <c r="C11" s="66" t="s">
        <v>123</v>
      </c>
      <c r="D11" s="36" t="s">
        <v>51</v>
      </c>
      <c r="E11" s="66" t="s">
        <v>22</v>
      </c>
      <c r="F11" s="66" t="s">
        <v>132</v>
      </c>
      <c r="G11" s="67" t="s">
        <v>33</v>
      </c>
      <c r="H11" s="36">
        <v>5</v>
      </c>
      <c r="I11" s="120">
        <f t="shared" si="0"/>
        <v>44648.375</v>
      </c>
      <c r="J11" s="129">
        <f t="shared" ref="J11:J32" si="1">I11 + TIME(H11,0,0)</f>
        <v>44648.583333333336</v>
      </c>
      <c r="K11" s="36"/>
      <c r="L11" s="36"/>
      <c r="M11" s="36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</row>
    <row r="12" spans="1:55" ht="30" x14ac:dyDescent="0.25">
      <c r="A12" s="36"/>
      <c r="B12" s="82" t="s">
        <v>122</v>
      </c>
      <c r="C12" s="66" t="s">
        <v>133</v>
      </c>
      <c r="D12" s="36" t="s">
        <v>134</v>
      </c>
      <c r="E12" s="66" t="s">
        <v>22</v>
      </c>
      <c r="F12" s="66" t="s">
        <v>135</v>
      </c>
      <c r="G12" s="67" t="s">
        <v>33</v>
      </c>
      <c r="H12" s="36">
        <v>5</v>
      </c>
      <c r="I12" s="120">
        <f t="shared" si="0"/>
        <v>44648.375</v>
      </c>
      <c r="J12" s="129">
        <f t="shared" si="1"/>
        <v>44648.583333333336</v>
      </c>
      <c r="K12" s="36"/>
      <c r="L12" s="36"/>
      <c r="M12" s="36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</row>
    <row r="13" spans="1:55" s="94" customFormat="1" ht="30" x14ac:dyDescent="0.25">
      <c r="A13" s="93"/>
      <c r="B13" s="114" t="s">
        <v>136</v>
      </c>
      <c r="C13" s="109" t="s">
        <v>25</v>
      </c>
      <c r="D13" s="33" t="s">
        <v>21</v>
      </c>
      <c r="E13" s="109" t="s">
        <v>22</v>
      </c>
      <c r="F13" s="109" t="s">
        <v>137</v>
      </c>
      <c r="G13" s="115" t="s">
        <v>24</v>
      </c>
      <c r="H13" s="36">
        <v>5</v>
      </c>
      <c r="I13" s="120">
        <f t="shared" si="0"/>
        <v>44648.375</v>
      </c>
      <c r="J13" s="129">
        <f t="shared" si="1"/>
        <v>44648.583333333336</v>
      </c>
      <c r="K13" s="93"/>
      <c r="L13" s="93"/>
      <c r="M13" s="93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</row>
    <row r="14" spans="1:55" s="94" customFormat="1" ht="30" x14ac:dyDescent="0.25">
      <c r="A14" s="93"/>
      <c r="B14" s="114" t="s">
        <v>136</v>
      </c>
      <c r="C14" s="109" t="s">
        <v>25</v>
      </c>
      <c r="D14" s="33" t="s">
        <v>21</v>
      </c>
      <c r="E14" s="109" t="s">
        <v>22</v>
      </c>
      <c r="F14" s="109" t="s">
        <v>138</v>
      </c>
      <c r="G14" s="115" t="s">
        <v>24</v>
      </c>
      <c r="H14" s="36">
        <v>5</v>
      </c>
      <c r="I14" s="120">
        <f t="shared" si="0"/>
        <v>44648.375</v>
      </c>
      <c r="J14" s="129">
        <f t="shared" si="1"/>
        <v>44648.583333333336</v>
      </c>
      <c r="K14" s="93"/>
      <c r="L14" s="93"/>
      <c r="M14" s="93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</row>
    <row r="15" spans="1:55" s="94" customFormat="1" ht="30" x14ac:dyDescent="0.25">
      <c r="A15" s="93"/>
      <c r="B15" s="114" t="s">
        <v>136</v>
      </c>
      <c r="C15" s="116" t="s">
        <v>133</v>
      </c>
      <c r="D15" s="33" t="s">
        <v>21</v>
      </c>
      <c r="E15" s="109" t="s">
        <v>22</v>
      </c>
      <c r="F15" s="109" t="s">
        <v>139</v>
      </c>
      <c r="G15" s="33" t="s">
        <v>33</v>
      </c>
      <c r="H15" s="36">
        <v>5</v>
      </c>
      <c r="I15" s="120">
        <f t="shared" si="0"/>
        <v>44648.375</v>
      </c>
      <c r="J15" s="129">
        <f t="shared" si="1"/>
        <v>44648.583333333336</v>
      </c>
      <c r="K15" s="93"/>
      <c r="L15" s="93"/>
      <c r="M15" s="93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</row>
    <row r="16" spans="1:55" ht="30" x14ac:dyDescent="0.25">
      <c r="A16" s="36"/>
      <c r="B16" s="82" t="s">
        <v>122</v>
      </c>
      <c r="C16" s="100" t="s">
        <v>140</v>
      </c>
      <c r="D16" s="36" t="s">
        <v>51</v>
      </c>
      <c r="E16" s="66" t="s">
        <v>22</v>
      </c>
      <c r="F16" s="66" t="s">
        <v>32</v>
      </c>
      <c r="G16" s="67" t="s">
        <v>33</v>
      </c>
      <c r="H16" s="66">
        <v>5</v>
      </c>
      <c r="I16" s="120">
        <f t="shared" si="0"/>
        <v>44648.375</v>
      </c>
      <c r="J16" s="129">
        <f t="shared" si="1"/>
        <v>44648.583333333336</v>
      </c>
      <c r="K16" s="81"/>
      <c r="L16" s="81"/>
      <c r="M16" s="36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</row>
    <row r="17" spans="1:55" ht="30" x14ac:dyDescent="0.25">
      <c r="A17" s="36"/>
      <c r="B17" s="82" t="s">
        <v>122</v>
      </c>
      <c r="C17" s="100" t="s">
        <v>140</v>
      </c>
      <c r="D17" s="36" t="s">
        <v>51</v>
      </c>
      <c r="E17" s="66" t="s">
        <v>22</v>
      </c>
      <c r="F17" s="66" t="s">
        <v>36</v>
      </c>
      <c r="G17" s="67" t="s">
        <v>33</v>
      </c>
      <c r="H17" s="66">
        <v>5</v>
      </c>
      <c r="I17" s="120">
        <f t="shared" si="0"/>
        <v>44648.375</v>
      </c>
      <c r="J17" s="129">
        <f t="shared" si="1"/>
        <v>44648.583333333336</v>
      </c>
      <c r="K17" s="36"/>
      <c r="L17" s="36"/>
      <c r="M17" s="36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</row>
    <row r="18" spans="1:55" ht="18" customHeight="1" x14ac:dyDescent="0.25">
      <c r="A18" s="36"/>
      <c r="B18" s="82" t="s">
        <v>122</v>
      </c>
      <c r="C18" s="66" t="s">
        <v>140</v>
      </c>
      <c r="D18" s="36" t="s">
        <v>51</v>
      </c>
      <c r="E18" s="66" t="s">
        <v>22</v>
      </c>
      <c r="F18" s="66" t="s">
        <v>37</v>
      </c>
      <c r="G18" s="67" t="s">
        <v>33</v>
      </c>
      <c r="H18" s="66">
        <v>5</v>
      </c>
      <c r="I18" s="120">
        <f t="shared" si="0"/>
        <v>44648.375</v>
      </c>
      <c r="J18" s="129">
        <f t="shared" si="1"/>
        <v>44648.583333333336</v>
      </c>
      <c r="K18" s="36"/>
      <c r="L18" s="36"/>
      <c r="M18" s="36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</row>
    <row r="19" spans="1:55" ht="30" x14ac:dyDescent="0.25">
      <c r="A19" s="72"/>
      <c r="B19" s="82" t="s">
        <v>122</v>
      </c>
      <c r="C19" s="100" t="s">
        <v>133</v>
      </c>
      <c r="D19" s="86" t="s">
        <v>51</v>
      </c>
      <c r="E19" s="66" t="s">
        <v>22</v>
      </c>
      <c r="F19" s="67" t="s">
        <v>141</v>
      </c>
      <c r="G19" s="67" t="s">
        <v>33</v>
      </c>
      <c r="H19" s="84">
        <v>5</v>
      </c>
      <c r="I19" s="120">
        <f t="shared" si="0"/>
        <v>44648.375</v>
      </c>
      <c r="J19" s="122">
        <f t="shared" si="1"/>
        <v>44648.583333333336</v>
      </c>
      <c r="K19" s="87"/>
      <c r="L19" s="87"/>
      <c r="M19" s="87"/>
    </row>
    <row r="20" spans="1:55" ht="60" x14ac:dyDescent="0.25">
      <c r="A20" s="72"/>
      <c r="B20" s="82" t="s">
        <v>122</v>
      </c>
      <c r="C20" s="100" t="s">
        <v>133</v>
      </c>
      <c r="D20" s="86" t="s">
        <v>51</v>
      </c>
      <c r="E20" s="66" t="s">
        <v>22</v>
      </c>
      <c r="F20" s="67" t="s">
        <v>142</v>
      </c>
      <c r="G20" s="67" t="s">
        <v>143</v>
      </c>
      <c r="H20" s="84">
        <v>5</v>
      </c>
      <c r="I20" s="120">
        <f t="shared" si="0"/>
        <v>44648.375</v>
      </c>
      <c r="J20" s="122">
        <f t="shared" si="1"/>
        <v>44648.583333333336</v>
      </c>
      <c r="K20" s="87"/>
      <c r="L20" s="87"/>
      <c r="M20" s="87"/>
    </row>
    <row r="21" spans="1:55" ht="60" x14ac:dyDescent="0.25">
      <c r="A21" s="72"/>
      <c r="B21" s="82" t="s">
        <v>122</v>
      </c>
      <c r="C21" s="100" t="s">
        <v>125</v>
      </c>
      <c r="D21" s="86" t="s">
        <v>42</v>
      </c>
      <c r="E21" s="66" t="s">
        <v>22</v>
      </c>
      <c r="F21" s="67" t="s">
        <v>144</v>
      </c>
      <c r="G21" s="67" t="s">
        <v>145</v>
      </c>
      <c r="H21" s="84">
        <v>5</v>
      </c>
      <c r="I21" s="120">
        <f t="shared" si="0"/>
        <v>44648.375</v>
      </c>
      <c r="J21" s="122">
        <f t="shared" si="1"/>
        <v>44648.583333333336</v>
      </c>
      <c r="K21" s="87"/>
      <c r="L21" s="87"/>
      <c r="M21" s="87"/>
    </row>
    <row r="22" spans="1:55" ht="29.25" customHeight="1" x14ac:dyDescent="0.25">
      <c r="A22" s="72"/>
      <c r="B22" s="82" t="s">
        <v>122</v>
      </c>
      <c r="C22" s="100" t="s">
        <v>133</v>
      </c>
      <c r="D22" s="86" t="s">
        <v>51</v>
      </c>
      <c r="E22" s="66" t="s">
        <v>22</v>
      </c>
      <c r="F22" s="67" t="s">
        <v>146</v>
      </c>
      <c r="G22" s="67" t="s">
        <v>143</v>
      </c>
      <c r="H22" s="84">
        <v>5</v>
      </c>
      <c r="I22" s="120">
        <f t="shared" si="0"/>
        <v>44648.375</v>
      </c>
      <c r="J22" s="122">
        <f t="shared" si="1"/>
        <v>44648.583333333336</v>
      </c>
      <c r="K22" s="87"/>
      <c r="L22" s="87"/>
      <c r="M22" s="87"/>
    </row>
    <row r="23" spans="1:55" ht="29.25" customHeight="1" x14ac:dyDescent="0.25">
      <c r="A23" s="72"/>
      <c r="B23" s="82" t="s">
        <v>122</v>
      </c>
      <c r="C23" s="100" t="s">
        <v>133</v>
      </c>
      <c r="D23" s="86" t="s">
        <v>51</v>
      </c>
      <c r="E23" s="66" t="s">
        <v>22</v>
      </c>
      <c r="F23" s="67" t="s">
        <v>147</v>
      </c>
      <c r="G23" s="67" t="s">
        <v>143</v>
      </c>
      <c r="H23" s="84">
        <v>5</v>
      </c>
      <c r="I23" s="120">
        <f t="shared" si="0"/>
        <v>44648.375</v>
      </c>
      <c r="J23" s="122">
        <f t="shared" si="1"/>
        <v>44648.583333333336</v>
      </c>
      <c r="K23" s="87"/>
      <c r="L23" s="87"/>
      <c r="M23" s="87"/>
    </row>
    <row r="24" spans="1:55" ht="29.25" customHeight="1" x14ac:dyDescent="0.25">
      <c r="A24" s="72"/>
      <c r="B24" s="82" t="s">
        <v>122</v>
      </c>
      <c r="C24" s="100" t="s">
        <v>133</v>
      </c>
      <c r="D24" s="86" t="s">
        <v>51</v>
      </c>
      <c r="E24" s="66" t="s">
        <v>22</v>
      </c>
      <c r="F24" s="67" t="s">
        <v>148</v>
      </c>
      <c r="G24" s="67" t="s">
        <v>143</v>
      </c>
      <c r="H24" s="84">
        <v>5</v>
      </c>
      <c r="I24" s="120">
        <f t="shared" si="0"/>
        <v>44648.375</v>
      </c>
      <c r="J24" s="122">
        <f t="shared" si="1"/>
        <v>44648.583333333336</v>
      </c>
      <c r="K24" s="87"/>
      <c r="L24" s="87"/>
      <c r="M24" s="87"/>
    </row>
    <row r="25" spans="1:55" ht="60" x14ac:dyDescent="0.25">
      <c r="A25" s="72"/>
      <c r="B25" s="82" t="s">
        <v>122</v>
      </c>
      <c r="C25" s="100" t="s">
        <v>133</v>
      </c>
      <c r="D25" s="86" t="s">
        <v>51</v>
      </c>
      <c r="E25" s="66" t="s">
        <v>22</v>
      </c>
      <c r="F25" s="67" t="s">
        <v>149</v>
      </c>
      <c r="G25" s="67" t="s">
        <v>143</v>
      </c>
      <c r="H25" s="84">
        <v>5</v>
      </c>
      <c r="I25" s="120">
        <f t="shared" si="0"/>
        <v>44648.375</v>
      </c>
      <c r="J25" s="122">
        <f t="shared" si="1"/>
        <v>44648.583333333336</v>
      </c>
      <c r="K25" s="87"/>
      <c r="L25" s="87"/>
      <c r="M25" s="87"/>
    </row>
    <row r="26" spans="1:55" ht="29.25" customHeight="1" x14ac:dyDescent="0.25">
      <c r="A26" s="72"/>
      <c r="B26" s="82" t="s">
        <v>122</v>
      </c>
      <c r="C26" s="67" t="s">
        <v>133</v>
      </c>
      <c r="D26" s="69" t="s">
        <v>51</v>
      </c>
      <c r="E26" s="66" t="s">
        <v>22</v>
      </c>
      <c r="F26" s="69" t="s">
        <v>150</v>
      </c>
      <c r="G26" s="67" t="s">
        <v>143</v>
      </c>
      <c r="H26" s="84">
        <v>5</v>
      </c>
      <c r="I26" s="120">
        <f t="shared" si="0"/>
        <v>44648.375</v>
      </c>
      <c r="J26" s="122">
        <f t="shared" si="1"/>
        <v>44648.583333333336</v>
      </c>
      <c r="K26" s="87"/>
      <c r="L26" s="87"/>
      <c r="M26" s="87"/>
    </row>
    <row r="27" spans="1:55" ht="29.25" customHeight="1" x14ac:dyDescent="0.25">
      <c r="A27" s="72"/>
      <c r="B27" s="82" t="s">
        <v>122</v>
      </c>
      <c r="C27" s="67" t="s">
        <v>133</v>
      </c>
      <c r="D27" s="69" t="s">
        <v>51</v>
      </c>
      <c r="E27" s="66" t="s">
        <v>22</v>
      </c>
      <c r="F27" s="69" t="s">
        <v>151</v>
      </c>
      <c r="G27" s="67" t="s">
        <v>143</v>
      </c>
      <c r="H27" s="84">
        <v>5</v>
      </c>
      <c r="I27" s="120">
        <f t="shared" si="0"/>
        <v>44648.375</v>
      </c>
      <c r="J27" s="122">
        <f t="shared" si="1"/>
        <v>44648.583333333336</v>
      </c>
      <c r="K27" s="87"/>
      <c r="L27" s="87"/>
      <c r="M27" s="87"/>
    </row>
    <row r="28" spans="1:55" ht="45" x14ac:dyDescent="0.25">
      <c r="A28" s="123"/>
      <c r="B28" s="82" t="s">
        <v>122</v>
      </c>
      <c r="C28" s="67" t="s">
        <v>133</v>
      </c>
      <c r="D28" s="69" t="s">
        <v>51</v>
      </c>
      <c r="E28" s="66" t="s">
        <v>16</v>
      </c>
      <c r="F28" s="124" t="s">
        <v>251</v>
      </c>
      <c r="G28" s="67" t="s">
        <v>33</v>
      </c>
      <c r="H28" s="125">
        <v>5</v>
      </c>
      <c r="I28" s="120">
        <f t="shared" si="0"/>
        <v>44648.375</v>
      </c>
      <c r="J28" s="127">
        <f t="shared" si="1"/>
        <v>44648.583333333336</v>
      </c>
      <c r="K28" s="126"/>
      <c r="L28" s="126"/>
      <c r="M28" s="126"/>
    </row>
    <row r="29" spans="1:55" ht="55.5" customHeight="1" x14ac:dyDescent="0.25">
      <c r="A29" s="82"/>
      <c r="B29" s="82" t="s">
        <v>122</v>
      </c>
      <c r="C29" s="100" t="s">
        <v>140</v>
      </c>
      <c r="D29" s="82" t="s">
        <v>51</v>
      </c>
      <c r="E29" s="66" t="s">
        <v>16</v>
      </c>
      <c r="F29" s="83" t="s">
        <v>252</v>
      </c>
      <c r="G29" s="67" t="s">
        <v>33</v>
      </c>
      <c r="H29" s="66">
        <v>5</v>
      </c>
      <c r="I29" s="120">
        <f t="shared" si="0"/>
        <v>44648.375</v>
      </c>
      <c r="J29" s="129">
        <f t="shared" si="1"/>
        <v>44648.583333333336</v>
      </c>
      <c r="K29" s="36"/>
      <c r="L29" s="36"/>
      <c r="M29" s="36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</row>
    <row r="30" spans="1:55" ht="45" customHeight="1" x14ac:dyDescent="0.25">
      <c r="A30" s="36"/>
      <c r="B30" s="82" t="s">
        <v>122</v>
      </c>
      <c r="C30" s="100" t="s">
        <v>140</v>
      </c>
      <c r="D30" s="36" t="s">
        <v>51</v>
      </c>
      <c r="E30" s="66" t="s">
        <v>16</v>
      </c>
      <c r="F30" s="67" t="s">
        <v>152</v>
      </c>
      <c r="G30" s="67" t="s">
        <v>33</v>
      </c>
      <c r="H30" s="84">
        <v>5</v>
      </c>
      <c r="I30" s="120">
        <f t="shared" si="0"/>
        <v>44648.375</v>
      </c>
      <c r="J30" s="128">
        <f t="shared" si="1"/>
        <v>44648.583333333336</v>
      </c>
      <c r="K30" s="85"/>
      <c r="L30" s="85"/>
      <c r="M30" s="85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</row>
    <row r="31" spans="1:55" ht="29.25" customHeight="1" x14ac:dyDescent="0.25">
      <c r="A31" s="72"/>
      <c r="B31" s="82" t="s">
        <v>122</v>
      </c>
      <c r="C31" s="100" t="s">
        <v>140</v>
      </c>
      <c r="D31" s="86" t="s">
        <v>51</v>
      </c>
      <c r="E31" s="66" t="s">
        <v>16</v>
      </c>
      <c r="F31" s="67" t="s">
        <v>40</v>
      </c>
      <c r="G31" s="67" t="s">
        <v>33</v>
      </c>
      <c r="H31" s="66">
        <v>5</v>
      </c>
      <c r="I31" s="120">
        <f t="shared" si="0"/>
        <v>44648.375</v>
      </c>
      <c r="J31" s="122">
        <f t="shared" si="1"/>
        <v>44648.583333333336</v>
      </c>
      <c r="K31" s="87"/>
      <c r="L31" s="87"/>
      <c r="M31" s="87"/>
    </row>
    <row r="32" spans="1:55" ht="29.25" customHeight="1" x14ac:dyDescent="0.25">
      <c r="A32" s="72"/>
      <c r="B32" s="82" t="s">
        <v>122</v>
      </c>
      <c r="C32" s="100" t="s">
        <v>140</v>
      </c>
      <c r="D32" s="86" t="s">
        <v>51</v>
      </c>
      <c r="E32" s="66" t="s">
        <v>16</v>
      </c>
      <c r="F32" s="67" t="s">
        <v>40</v>
      </c>
      <c r="G32" s="67" t="s">
        <v>33</v>
      </c>
      <c r="H32" s="84">
        <v>5</v>
      </c>
      <c r="I32" s="120">
        <f t="shared" si="0"/>
        <v>44648.375</v>
      </c>
      <c r="J32" s="122">
        <f t="shared" si="1"/>
        <v>44648.583333333336</v>
      </c>
      <c r="K32" s="87"/>
      <c r="L32" s="87"/>
      <c r="M32" s="87"/>
    </row>
    <row r="33" spans="1:55" ht="29.25" customHeight="1" x14ac:dyDescent="0.25">
      <c r="A33" s="72"/>
      <c r="B33" s="82" t="s">
        <v>122</v>
      </c>
      <c r="C33" s="100"/>
      <c r="D33" s="86" t="s">
        <v>51</v>
      </c>
      <c r="E33" s="66" t="s">
        <v>16</v>
      </c>
      <c r="F33" s="67" t="s">
        <v>259</v>
      </c>
      <c r="G33" s="67" t="s">
        <v>33</v>
      </c>
      <c r="H33" s="84">
        <v>5</v>
      </c>
      <c r="I33" s="120">
        <f t="shared" si="0"/>
        <v>44648.375</v>
      </c>
      <c r="J33" s="122">
        <f>I33+ TIME(H33,0,0)</f>
        <v>44648.583333333336</v>
      </c>
      <c r="K33" s="87"/>
      <c r="L33" s="87"/>
      <c r="M33" s="87"/>
    </row>
    <row r="34" spans="1:55" ht="29.25" customHeight="1" x14ac:dyDescent="0.25">
      <c r="A34" s="72"/>
      <c r="B34" s="82" t="s">
        <v>122</v>
      </c>
      <c r="C34" s="100" t="s">
        <v>153</v>
      </c>
      <c r="D34" s="86" t="s">
        <v>154</v>
      </c>
      <c r="E34" s="66" t="s">
        <v>16</v>
      </c>
      <c r="F34" s="67" t="s">
        <v>155</v>
      </c>
      <c r="G34" s="67" t="s">
        <v>156</v>
      </c>
      <c r="H34" s="84">
        <v>5</v>
      </c>
      <c r="I34" s="120">
        <f t="shared" si="0"/>
        <v>44648.375</v>
      </c>
      <c r="J34" s="122">
        <f>I34 + TIME(H34,0,0)</f>
        <v>44648.583333333336</v>
      </c>
      <c r="K34" s="87"/>
      <c r="L34" s="87"/>
      <c r="M34" s="87"/>
    </row>
    <row r="35" spans="1:55" ht="18" customHeight="1" x14ac:dyDescent="0.25">
      <c r="A35" s="97" t="s">
        <v>157</v>
      </c>
      <c r="B35" s="95"/>
      <c r="C35" s="99"/>
      <c r="D35" s="95"/>
      <c r="E35" s="95"/>
      <c r="F35" s="95"/>
      <c r="G35" s="95"/>
      <c r="H35" s="95"/>
      <c r="I35" s="95"/>
      <c r="J35" s="95"/>
      <c r="K35" s="95"/>
      <c r="L35" s="95"/>
      <c r="M35" s="96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</row>
    <row r="36" spans="1:55" ht="18" customHeight="1" x14ac:dyDescent="0.25">
      <c r="A36" s="97" t="s">
        <v>158</v>
      </c>
      <c r="B36" s="95"/>
      <c r="C36" s="99"/>
      <c r="D36" s="95"/>
      <c r="E36" s="95"/>
      <c r="F36" s="95"/>
      <c r="G36" s="95"/>
      <c r="H36" s="95"/>
      <c r="I36" s="95"/>
      <c r="J36" s="95"/>
      <c r="K36" s="95"/>
      <c r="L36" s="95"/>
      <c r="M36" s="96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</row>
    <row r="37" spans="1:55" ht="30" x14ac:dyDescent="0.25">
      <c r="A37" s="72"/>
      <c r="B37" s="67" t="s">
        <v>39</v>
      </c>
      <c r="C37" s="67" t="s">
        <v>133</v>
      </c>
      <c r="D37" s="68" t="s">
        <v>154</v>
      </c>
      <c r="E37" s="66" t="s">
        <v>16</v>
      </c>
      <c r="F37" s="68" t="s">
        <v>159</v>
      </c>
      <c r="G37" s="67" t="s">
        <v>156</v>
      </c>
      <c r="H37" s="87">
        <v>1</v>
      </c>
      <c r="I37" s="122">
        <f t="shared" ref="I37:I62" si="2">I$3+TIME(5,0,0)</f>
        <v>44648.541666666672</v>
      </c>
      <c r="J37" s="120">
        <f t="shared" ref="J37:J62" si="3">I37 + TIME(H37,0,0)</f>
        <v>44648.583333333336</v>
      </c>
      <c r="K37" s="87"/>
      <c r="L37" s="87"/>
      <c r="M37" s="87"/>
    </row>
    <row r="38" spans="1:55" ht="30" x14ac:dyDescent="0.25">
      <c r="A38" s="72"/>
      <c r="B38" s="67" t="s">
        <v>39</v>
      </c>
      <c r="C38" s="67" t="s">
        <v>125</v>
      </c>
      <c r="D38" s="69" t="s">
        <v>51</v>
      </c>
      <c r="E38" s="66" t="s">
        <v>16</v>
      </c>
      <c r="F38" s="68" t="s">
        <v>260</v>
      </c>
      <c r="G38" s="67" t="s">
        <v>33</v>
      </c>
      <c r="H38" s="87">
        <v>6</v>
      </c>
      <c r="I38" s="122">
        <f t="shared" si="2"/>
        <v>44648.541666666672</v>
      </c>
      <c r="J38" s="127">
        <f t="shared" si="3"/>
        <v>44648.791666666672</v>
      </c>
      <c r="K38" s="87"/>
      <c r="L38" s="87"/>
      <c r="M38" s="87"/>
    </row>
    <row r="39" spans="1:55" ht="75" x14ac:dyDescent="0.25">
      <c r="A39" s="72"/>
      <c r="B39" s="67" t="s">
        <v>39</v>
      </c>
      <c r="C39" s="67" t="s">
        <v>140</v>
      </c>
      <c r="D39" s="68" t="s">
        <v>42</v>
      </c>
      <c r="E39" s="66" t="s">
        <v>16</v>
      </c>
      <c r="F39" s="68" t="s">
        <v>160</v>
      </c>
      <c r="G39" s="68" t="s">
        <v>48</v>
      </c>
      <c r="H39" s="87">
        <v>6</v>
      </c>
      <c r="I39" s="122">
        <f t="shared" si="2"/>
        <v>44648.541666666672</v>
      </c>
      <c r="J39" s="122">
        <f t="shared" si="3"/>
        <v>44648.791666666672</v>
      </c>
      <c r="K39" s="87"/>
      <c r="L39" s="87"/>
      <c r="M39" s="87"/>
    </row>
    <row r="40" spans="1:55" ht="34.5" customHeight="1" x14ac:dyDescent="0.25">
      <c r="A40" s="72"/>
      <c r="B40" s="67" t="s">
        <v>39</v>
      </c>
      <c r="C40" s="67" t="s">
        <v>125</v>
      </c>
      <c r="D40" s="68" t="s">
        <v>42</v>
      </c>
      <c r="E40" s="66" t="s">
        <v>16</v>
      </c>
      <c r="F40" s="68" t="s">
        <v>44</v>
      </c>
      <c r="G40" s="68" t="s">
        <v>48</v>
      </c>
      <c r="H40" s="87">
        <v>6</v>
      </c>
      <c r="I40" s="122">
        <f t="shared" si="2"/>
        <v>44648.541666666672</v>
      </c>
      <c r="J40" s="122">
        <f t="shared" si="3"/>
        <v>44648.791666666672</v>
      </c>
      <c r="K40" s="87"/>
      <c r="L40" s="87"/>
      <c r="M40" s="87"/>
    </row>
    <row r="41" spans="1:55" ht="33" customHeight="1" x14ac:dyDescent="0.25">
      <c r="A41" s="72"/>
      <c r="B41" s="67" t="s">
        <v>39</v>
      </c>
      <c r="C41" s="67" t="s">
        <v>125</v>
      </c>
      <c r="D41" s="68" t="s">
        <v>42</v>
      </c>
      <c r="E41" s="66" t="s">
        <v>16</v>
      </c>
      <c r="F41" s="68" t="s">
        <v>46</v>
      </c>
      <c r="G41" s="68" t="s">
        <v>48</v>
      </c>
      <c r="H41" s="87">
        <v>6</v>
      </c>
      <c r="I41" s="122">
        <f t="shared" si="2"/>
        <v>44648.541666666672</v>
      </c>
      <c r="J41" s="122">
        <f t="shared" si="3"/>
        <v>44648.791666666672</v>
      </c>
      <c r="K41" s="87"/>
      <c r="L41" s="87"/>
      <c r="M41" s="87"/>
    </row>
    <row r="42" spans="1:55" ht="46.5" customHeight="1" x14ac:dyDescent="0.25">
      <c r="A42" s="72"/>
      <c r="B42" s="67" t="s">
        <v>39</v>
      </c>
      <c r="C42" s="67" t="s">
        <v>125</v>
      </c>
      <c r="D42" s="69" t="s">
        <v>42</v>
      </c>
      <c r="E42" s="66" t="s">
        <v>16</v>
      </c>
      <c r="F42" s="69" t="s">
        <v>161</v>
      </c>
      <c r="G42" s="68" t="s">
        <v>48</v>
      </c>
      <c r="H42" s="87">
        <v>6</v>
      </c>
      <c r="I42" s="122">
        <f t="shared" si="2"/>
        <v>44648.541666666672</v>
      </c>
      <c r="J42" s="122">
        <f t="shared" si="3"/>
        <v>44648.791666666672</v>
      </c>
      <c r="K42" s="87"/>
      <c r="L42" s="87"/>
      <c r="M42" s="87"/>
    </row>
    <row r="43" spans="1:55" ht="42.75" customHeight="1" x14ac:dyDescent="0.25">
      <c r="A43" s="72"/>
      <c r="B43" s="67" t="s">
        <v>39</v>
      </c>
      <c r="C43" s="67" t="s">
        <v>125</v>
      </c>
      <c r="D43" s="69" t="s">
        <v>42</v>
      </c>
      <c r="E43" s="66" t="s">
        <v>16</v>
      </c>
      <c r="F43" s="69" t="s">
        <v>162</v>
      </c>
      <c r="G43" s="68" t="s">
        <v>48</v>
      </c>
      <c r="H43" s="87">
        <v>6</v>
      </c>
      <c r="I43" s="122">
        <f t="shared" si="2"/>
        <v>44648.541666666672</v>
      </c>
      <c r="J43" s="122">
        <f t="shared" si="3"/>
        <v>44648.791666666672</v>
      </c>
      <c r="K43" s="87"/>
      <c r="L43" s="87"/>
      <c r="M43" s="87"/>
    </row>
    <row r="44" spans="1:55" ht="38.25" customHeight="1" x14ac:dyDescent="0.25">
      <c r="A44" s="72"/>
      <c r="B44" s="67" t="s">
        <v>39</v>
      </c>
      <c r="C44" s="67" t="s">
        <v>125</v>
      </c>
      <c r="D44" s="69" t="s">
        <v>51</v>
      </c>
      <c r="E44" s="66" t="s">
        <v>16</v>
      </c>
      <c r="F44" s="69" t="s">
        <v>52</v>
      </c>
      <c r="G44" s="67" t="s">
        <v>33</v>
      </c>
      <c r="H44" s="87">
        <v>2</v>
      </c>
      <c r="I44" s="122">
        <f t="shared" si="2"/>
        <v>44648.541666666672</v>
      </c>
      <c r="J44" s="122">
        <f t="shared" si="3"/>
        <v>44648.625000000007</v>
      </c>
      <c r="K44" s="87"/>
      <c r="L44" s="87"/>
      <c r="M44" s="87"/>
    </row>
    <row r="45" spans="1:55" ht="29.25" customHeight="1" x14ac:dyDescent="0.25">
      <c r="A45" s="72"/>
      <c r="B45" s="67" t="s">
        <v>39</v>
      </c>
      <c r="C45" s="67" t="s">
        <v>125</v>
      </c>
      <c r="D45" s="69" t="s">
        <v>51</v>
      </c>
      <c r="E45" s="66" t="s">
        <v>16</v>
      </c>
      <c r="F45" s="68" t="s">
        <v>163</v>
      </c>
      <c r="G45" s="67" t="s">
        <v>33</v>
      </c>
      <c r="H45" s="87">
        <v>2</v>
      </c>
      <c r="I45" s="122">
        <f t="shared" si="2"/>
        <v>44648.541666666672</v>
      </c>
      <c r="J45" s="122">
        <f t="shared" si="3"/>
        <v>44648.625000000007</v>
      </c>
      <c r="K45" s="87"/>
      <c r="L45" s="87"/>
      <c r="M45" s="87"/>
    </row>
    <row r="46" spans="1:55" ht="35.25" customHeight="1" x14ac:dyDescent="0.25">
      <c r="A46" s="72"/>
      <c r="B46" s="69" t="s">
        <v>65</v>
      </c>
      <c r="C46" s="71" t="s">
        <v>123</v>
      </c>
      <c r="D46" s="78" t="s">
        <v>15</v>
      </c>
      <c r="E46" s="66" t="s">
        <v>16</v>
      </c>
      <c r="F46" s="69" t="s">
        <v>63</v>
      </c>
      <c r="G46" s="78" t="s">
        <v>18</v>
      </c>
      <c r="H46" s="87">
        <v>2</v>
      </c>
      <c r="I46" s="122">
        <f t="shared" si="2"/>
        <v>44648.541666666672</v>
      </c>
      <c r="J46" s="122">
        <f t="shared" si="3"/>
        <v>44648.625000000007</v>
      </c>
      <c r="K46" s="87"/>
      <c r="L46" s="87"/>
      <c r="M46" s="87"/>
    </row>
    <row r="47" spans="1:55" ht="33.75" customHeight="1" x14ac:dyDescent="0.25">
      <c r="A47" s="72"/>
      <c r="B47" s="69" t="s">
        <v>65</v>
      </c>
      <c r="C47" s="71" t="s">
        <v>123</v>
      </c>
      <c r="D47" s="78" t="s">
        <v>15</v>
      </c>
      <c r="E47" s="66" t="s">
        <v>16</v>
      </c>
      <c r="F47" s="69" t="s">
        <v>164</v>
      </c>
      <c r="G47" s="78" t="s">
        <v>18</v>
      </c>
      <c r="H47" s="87">
        <v>2</v>
      </c>
      <c r="I47" s="122">
        <f t="shared" si="2"/>
        <v>44648.541666666672</v>
      </c>
      <c r="J47" s="122">
        <f t="shared" si="3"/>
        <v>44648.625000000007</v>
      </c>
      <c r="K47" s="87"/>
      <c r="L47" s="87"/>
      <c r="M47" s="87"/>
    </row>
    <row r="48" spans="1:55" ht="30" customHeight="1" x14ac:dyDescent="0.25">
      <c r="A48" s="72"/>
      <c r="B48" s="69" t="s">
        <v>65</v>
      </c>
      <c r="C48" s="71" t="s">
        <v>123</v>
      </c>
      <c r="D48" s="69" t="s">
        <v>51</v>
      </c>
      <c r="E48" s="66" t="s">
        <v>16</v>
      </c>
      <c r="F48" s="70" t="s">
        <v>66</v>
      </c>
      <c r="G48" s="69" t="s">
        <v>33</v>
      </c>
      <c r="H48" s="87">
        <v>2</v>
      </c>
      <c r="I48" s="122">
        <f t="shared" si="2"/>
        <v>44648.541666666672</v>
      </c>
      <c r="J48" s="122">
        <f t="shared" si="3"/>
        <v>44648.625000000007</v>
      </c>
      <c r="K48" s="87"/>
      <c r="L48" s="87"/>
      <c r="M48" s="87"/>
    </row>
    <row r="49" spans="1:55" ht="30.75" customHeight="1" x14ac:dyDescent="0.25">
      <c r="A49" s="72"/>
      <c r="B49" s="69" t="s">
        <v>65</v>
      </c>
      <c r="C49" s="71" t="s">
        <v>123</v>
      </c>
      <c r="D49" s="69" t="s">
        <v>51</v>
      </c>
      <c r="E49" s="66" t="s">
        <v>16</v>
      </c>
      <c r="F49" s="70" t="s">
        <v>165</v>
      </c>
      <c r="G49" s="69" t="s">
        <v>33</v>
      </c>
      <c r="H49" s="87">
        <v>2</v>
      </c>
      <c r="I49" s="122">
        <f t="shared" si="2"/>
        <v>44648.541666666672</v>
      </c>
      <c r="J49" s="122">
        <f t="shared" si="3"/>
        <v>44648.625000000007</v>
      </c>
      <c r="K49" s="87"/>
      <c r="L49" s="87"/>
      <c r="M49" s="87"/>
    </row>
    <row r="50" spans="1:55" ht="34.5" customHeight="1" x14ac:dyDescent="0.25">
      <c r="A50" s="72"/>
      <c r="B50" s="69" t="s">
        <v>65</v>
      </c>
      <c r="C50" s="71" t="s">
        <v>123</v>
      </c>
      <c r="D50" s="69" t="s">
        <v>51</v>
      </c>
      <c r="E50" s="66" t="s">
        <v>16</v>
      </c>
      <c r="F50" s="69" t="s">
        <v>68</v>
      </c>
      <c r="G50" s="69" t="s">
        <v>33</v>
      </c>
      <c r="H50" s="87">
        <v>2</v>
      </c>
      <c r="I50" s="122">
        <f t="shared" si="2"/>
        <v>44648.541666666672</v>
      </c>
      <c r="J50" s="122">
        <f t="shared" si="3"/>
        <v>44648.625000000007</v>
      </c>
      <c r="K50" s="87"/>
      <c r="L50" s="87"/>
      <c r="M50" s="87"/>
    </row>
    <row r="51" spans="1:55" ht="29.25" customHeight="1" x14ac:dyDescent="0.25">
      <c r="A51" s="72"/>
      <c r="B51" s="67" t="s">
        <v>65</v>
      </c>
      <c r="C51" s="67" t="s">
        <v>123</v>
      </c>
      <c r="D51" s="69" t="s">
        <v>51</v>
      </c>
      <c r="E51" s="66" t="s">
        <v>16</v>
      </c>
      <c r="F51" s="68" t="s">
        <v>166</v>
      </c>
      <c r="G51" s="69" t="s">
        <v>33</v>
      </c>
      <c r="H51" s="87">
        <v>4</v>
      </c>
      <c r="I51" s="122">
        <f t="shared" si="2"/>
        <v>44648.541666666672</v>
      </c>
      <c r="J51" s="122">
        <f t="shared" si="3"/>
        <v>44648.708333333336</v>
      </c>
      <c r="K51" s="87"/>
      <c r="L51" s="87"/>
      <c r="M51" s="87"/>
    </row>
    <row r="52" spans="1:55" ht="30" x14ac:dyDescent="0.25">
      <c r="A52" s="72"/>
      <c r="B52" s="68" t="s">
        <v>81</v>
      </c>
      <c r="C52" s="88" t="s">
        <v>133</v>
      </c>
      <c r="D52" s="88" t="s">
        <v>51</v>
      </c>
      <c r="E52" s="66" t="s">
        <v>16</v>
      </c>
      <c r="F52" s="89" t="s">
        <v>167</v>
      </c>
      <c r="G52" s="69" t="s">
        <v>33</v>
      </c>
      <c r="H52" s="87">
        <v>2</v>
      </c>
      <c r="I52" s="122">
        <f t="shared" si="2"/>
        <v>44648.541666666672</v>
      </c>
      <c r="J52" s="122">
        <f t="shared" si="3"/>
        <v>44648.625000000007</v>
      </c>
      <c r="K52" s="87"/>
      <c r="L52" s="87"/>
      <c r="M52" s="87"/>
    </row>
    <row r="53" spans="1:55" ht="45.75" customHeight="1" x14ac:dyDescent="0.25">
      <c r="A53" s="73"/>
      <c r="B53" s="109" t="s">
        <v>81</v>
      </c>
      <c r="C53" s="112" t="s">
        <v>133</v>
      </c>
      <c r="D53" s="112" t="s">
        <v>51</v>
      </c>
      <c r="E53" s="109" t="s">
        <v>16</v>
      </c>
      <c r="F53" s="113" t="s">
        <v>172</v>
      </c>
      <c r="G53" s="109" t="s">
        <v>33</v>
      </c>
      <c r="H53" s="87">
        <v>2</v>
      </c>
      <c r="I53" s="122">
        <f t="shared" si="2"/>
        <v>44648.541666666672</v>
      </c>
      <c r="J53" s="122">
        <f t="shared" si="3"/>
        <v>44648.625000000007</v>
      </c>
      <c r="K53" s="87"/>
      <c r="L53" s="87"/>
      <c r="M53" s="87"/>
    </row>
    <row r="54" spans="1:55" ht="45" customHeight="1" x14ac:dyDescent="0.25">
      <c r="A54" s="72"/>
      <c r="B54" s="68" t="s">
        <v>81</v>
      </c>
      <c r="C54" s="88" t="s">
        <v>133</v>
      </c>
      <c r="D54" s="88" t="s">
        <v>51</v>
      </c>
      <c r="E54" s="66" t="s">
        <v>16</v>
      </c>
      <c r="F54" s="89" t="s">
        <v>168</v>
      </c>
      <c r="G54" s="69" t="s">
        <v>33</v>
      </c>
      <c r="H54" s="87">
        <v>2</v>
      </c>
      <c r="I54" s="122">
        <f t="shared" si="2"/>
        <v>44648.541666666672</v>
      </c>
      <c r="J54" s="122">
        <f t="shared" si="3"/>
        <v>44648.625000000007</v>
      </c>
      <c r="K54" s="87"/>
      <c r="L54" s="87"/>
      <c r="M54" s="87"/>
    </row>
    <row r="55" spans="1:55" ht="45" customHeight="1" x14ac:dyDescent="0.25">
      <c r="A55" s="72"/>
      <c r="B55" s="68" t="s">
        <v>81</v>
      </c>
      <c r="C55" s="88" t="s">
        <v>133</v>
      </c>
      <c r="D55" s="88" t="s">
        <v>51</v>
      </c>
      <c r="E55" s="66" t="s">
        <v>16</v>
      </c>
      <c r="F55" s="89" t="s">
        <v>169</v>
      </c>
      <c r="G55" s="69" t="s">
        <v>33</v>
      </c>
      <c r="H55" s="87">
        <v>2</v>
      </c>
      <c r="I55" s="122">
        <f t="shared" si="2"/>
        <v>44648.541666666672</v>
      </c>
      <c r="J55" s="122">
        <f t="shared" si="3"/>
        <v>44648.625000000007</v>
      </c>
      <c r="K55" s="87"/>
      <c r="L55" s="87"/>
      <c r="M55" s="87"/>
    </row>
    <row r="56" spans="1:55" ht="45" customHeight="1" x14ac:dyDescent="0.25">
      <c r="A56" s="73"/>
      <c r="B56" s="68" t="s">
        <v>81</v>
      </c>
      <c r="C56" s="88" t="s">
        <v>133</v>
      </c>
      <c r="D56" s="88" t="s">
        <v>51</v>
      </c>
      <c r="E56" s="66" t="s">
        <v>16</v>
      </c>
      <c r="F56" s="90" t="s">
        <v>170</v>
      </c>
      <c r="G56" s="69" t="s">
        <v>33</v>
      </c>
      <c r="H56" s="87">
        <v>2</v>
      </c>
      <c r="I56" s="122">
        <f t="shared" si="2"/>
        <v>44648.541666666672</v>
      </c>
      <c r="J56" s="122">
        <f t="shared" si="3"/>
        <v>44648.625000000007</v>
      </c>
      <c r="K56" s="87"/>
      <c r="L56" s="87"/>
      <c r="M56" s="87"/>
    </row>
    <row r="57" spans="1:55" ht="45" customHeight="1" x14ac:dyDescent="0.25">
      <c r="A57" s="73"/>
      <c r="B57" s="68" t="s">
        <v>81</v>
      </c>
      <c r="C57" s="88" t="s">
        <v>133</v>
      </c>
      <c r="D57" s="88" t="s">
        <v>51</v>
      </c>
      <c r="E57" s="66" t="s">
        <v>16</v>
      </c>
      <c r="F57" s="90" t="s">
        <v>171</v>
      </c>
      <c r="G57" s="69" t="s">
        <v>33</v>
      </c>
      <c r="H57" s="87">
        <v>2</v>
      </c>
      <c r="I57" s="122">
        <f t="shared" si="2"/>
        <v>44648.541666666672</v>
      </c>
      <c r="J57" s="122">
        <f t="shared" si="3"/>
        <v>44648.625000000007</v>
      </c>
      <c r="K57" s="87"/>
      <c r="L57" s="87"/>
      <c r="M57" s="87"/>
    </row>
    <row r="58" spans="1:55" ht="45" customHeight="1" x14ac:dyDescent="0.25">
      <c r="A58" s="73"/>
      <c r="B58" s="68" t="s">
        <v>81</v>
      </c>
      <c r="C58" s="88" t="s">
        <v>133</v>
      </c>
      <c r="D58" s="88" t="s">
        <v>51</v>
      </c>
      <c r="E58" s="66" t="s">
        <v>16</v>
      </c>
      <c r="F58" s="90" t="s">
        <v>253</v>
      </c>
      <c r="G58" s="69" t="s">
        <v>33</v>
      </c>
      <c r="H58" s="87">
        <v>2</v>
      </c>
      <c r="I58" s="122">
        <f t="shared" si="2"/>
        <v>44648.541666666672</v>
      </c>
      <c r="J58" s="122">
        <f t="shared" si="3"/>
        <v>44648.625000000007</v>
      </c>
      <c r="K58" s="87"/>
      <c r="L58" s="87"/>
      <c r="M58" s="87"/>
    </row>
    <row r="59" spans="1:55" ht="45" customHeight="1" x14ac:dyDescent="0.25">
      <c r="A59" s="72"/>
      <c r="B59" s="109" t="s">
        <v>81</v>
      </c>
      <c r="C59" s="112" t="s">
        <v>133</v>
      </c>
      <c r="D59" s="112" t="s">
        <v>51</v>
      </c>
      <c r="E59" s="109" t="s">
        <v>16</v>
      </c>
      <c r="F59" s="113" t="s">
        <v>173</v>
      </c>
      <c r="G59" s="109" t="s">
        <v>33</v>
      </c>
      <c r="H59" s="87">
        <v>5</v>
      </c>
      <c r="I59" s="122">
        <f t="shared" si="2"/>
        <v>44648.541666666672</v>
      </c>
      <c r="J59" s="122">
        <f t="shared" si="3"/>
        <v>44648.750000000007</v>
      </c>
      <c r="K59" s="87"/>
      <c r="L59" s="87"/>
      <c r="M59" s="87"/>
    </row>
    <row r="60" spans="1:55" ht="45" x14ac:dyDescent="0.25">
      <c r="A60" s="74"/>
      <c r="B60" s="68" t="s">
        <v>81</v>
      </c>
      <c r="C60" s="88" t="s">
        <v>133</v>
      </c>
      <c r="D60" s="88" t="s">
        <v>174</v>
      </c>
      <c r="E60" s="66" t="s">
        <v>16</v>
      </c>
      <c r="F60" s="69" t="s">
        <v>175</v>
      </c>
      <c r="G60" s="69" t="s">
        <v>33</v>
      </c>
      <c r="H60" s="87">
        <v>5</v>
      </c>
      <c r="I60" s="122">
        <f t="shared" si="2"/>
        <v>44648.541666666672</v>
      </c>
      <c r="J60" s="122">
        <f t="shared" si="3"/>
        <v>44648.750000000007</v>
      </c>
      <c r="K60" s="87"/>
      <c r="L60" s="87"/>
      <c r="M60" s="87"/>
    </row>
    <row r="61" spans="1:55" ht="30" x14ac:dyDescent="0.25">
      <c r="A61" s="74"/>
      <c r="B61" s="68" t="s">
        <v>81</v>
      </c>
      <c r="C61" s="88" t="s">
        <v>133</v>
      </c>
      <c r="D61" s="88" t="s">
        <v>51</v>
      </c>
      <c r="E61" s="66" t="s">
        <v>16</v>
      </c>
      <c r="F61" s="89" t="s">
        <v>176</v>
      </c>
      <c r="G61" s="69" t="s">
        <v>33</v>
      </c>
      <c r="H61" s="87">
        <v>2</v>
      </c>
      <c r="I61" s="122">
        <f t="shared" si="2"/>
        <v>44648.541666666672</v>
      </c>
      <c r="J61" s="122">
        <f t="shared" si="3"/>
        <v>44648.625000000007</v>
      </c>
      <c r="K61" s="87"/>
      <c r="L61" s="87"/>
      <c r="M61" s="87"/>
    </row>
    <row r="62" spans="1:55" ht="30" x14ac:dyDescent="0.25">
      <c r="A62" s="74"/>
      <c r="B62" s="68" t="s">
        <v>81</v>
      </c>
      <c r="C62" s="88" t="s">
        <v>133</v>
      </c>
      <c r="D62" s="88" t="s">
        <v>134</v>
      </c>
      <c r="E62" s="66" t="s">
        <v>16</v>
      </c>
      <c r="F62" s="89" t="s">
        <v>177</v>
      </c>
      <c r="G62" s="69" t="s">
        <v>178</v>
      </c>
      <c r="H62" s="87">
        <v>5</v>
      </c>
      <c r="I62" s="122">
        <f t="shared" si="2"/>
        <v>44648.541666666672</v>
      </c>
      <c r="J62" s="122">
        <f>I62 + TIME(H62,0,0)</f>
        <v>44648.750000000007</v>
      </c>
      <c r="K62" s="87"/>
      <c r="L62" s="87"/>
      <c r="M62" s="87"/>
    </row>
    <row r="63" spans="1:55" ht="15" customHeight="1" x14ac:dyDescent="0.25">
      <c r="A63" s="74"/>
      <c r="B63" s="68"/>
      <c r="C63" s="88"/>
      <c r="D63" s="88"/>
      <c r="E63" s="66"/>
      <c r="F63" s="135"/>
      <c r="G63" s="69"/>
      <c r="H63" s="87"/>
      <c r="I63" s="87"/>
      <c r="J63" s="87"/>
      <c r="K63" s="87"/>
      <c r="L63" s="87"/>
      <c r="M63" s="87"/>
    </row>
    <row r="64" spans="1:55" ht="18" customHeight="1" x14ac:dyDescent="0.25">
      <c r="A64" s="97" t="s">
        <v>179</v>
      </c>
      <c r="B64" s="95"/>
      <c r="C64" s="99"/>
      <c r="D64" s="95"/>
      <c r="E64" s="95"/>
      <c r="F64" s="95"/>
      <c r="G64" s="95"/>
      <c r="H64" s="95"/>
      <c r="I64" s="95"/>
      <c r="J64" s="95"/>
      <c r="K64" s="95"/>
      <c r="L64" s="95"/>
      <c r="M64" s="96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</row>
    <row r="65" spans="1:55" ht="18" customHeight="1" x14ac:dyDescent="0.25">
      <c r="A65" s="97" t="s">
        <v>180</v>
      </c>
      <c r="B65" s="95"/>
      <c r="C65" s="99"/>
      <c r="D65" s="95"/>
      <c r="E65" s="95"/>
      <c r="F65" s="95"/>
      <c r="G65" s="95"/>
      <c r="H65" s="95"/>
      <c r="I65" s="95"/>
      <c r="J65" s="95"/>
      <c r="K65" s="95"/>
      <c r="L65" s="95"/>
      <c r="M65" s="96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</row>
    <row r="66" spans="1:55" ht="33" customHeight="1" x14ac:dyDescent="0.25">
      <c r="A66" s="74"/>
      <c r="B66" s="68" t="s">
        <v>181</v>
      </c>
      <c r="C66" s="88" t="s">
        <v>133</v>
      </c>
      <c r="D66" s="88" t="s">
        <v>51</v>
      </c>
      <c r="E66" s="66" t="s">
        <v>16</v>
      </c>
      <c r="F66" s="89" t="s">
        <v>182</v>
      </c>
      <c r="G66" s="69" t="s">
        <v>33</v>
      </c>
      <c r="H66" s="87">
        <v>2</v>
      </c>
      <c r="I66" s="122">
        <f>I$3+1+TIME(0,0,0)</f>
        <v>44649.333333333336</v>
      </c>
      <c r="J66" s="122">
        <f>I66 + TIME(H66,0,0)</f>
        <v>44649.416666666672</v>
      </c>
      <c r="K66" s="87"/>
      <c r="L66" s="87"/>
      <c r="M66" s="87"/>
    </row>
    <row r="67" spans="1:55" ht="33" customHeight="1" x14ac:dyDescent="0.25">
      <c r="A67" s="74"/>
      <c r="B67" s="68" t="s">
        <v>181</v>
      </c>
      <c r="C67" s="88" t="s">
        <v>133</v>
      </c>
      <c r="D67" s="88" t="s">
        <v>134</v>
      </c>
      <c r="E67" s="66" t="s">
        <v>16</v>
      </c>
      <c r="F67" s="89" t="s">
        <v>183</v>
      </c>
      <c r="G67" s="69" t="s">
        <v>184</v>
      </c>
      <c r="H67" s="87">
        <v>1</v>
      </c>
      <c r="I67" s="122">
        <f>I$3+1+TIME(0,0,0)</f>
        <v>44649.333333333336</v>
      </c>
      <c r="J67" s="122">
        <f>I67 + TIME(H67,0,0)</f>
        <v>44649.375</v>
      </c>
      <c r="K67" s="87"/>
      <c r="L67" s="87"/>
      <c r="M67" s="87"/>
    </row>
    <row r="68" spans="1:55" ht="33" customHeight="1" x14ac:dyDescent="0.25">
      <c r="A68" s="105"/>
      <c r="B68" s="108" t="s">
        <v>181</v>
      </c>
      <c r="C68" s="111" t="s">
        <v>133</v>
      </c>
      <c r="D68" s="111" t="s">
        <v>134</v>
      </c>
      <c r="E68" s="109" t="s">
        <v>16</v>
      </c>
      <c r="F68" s="107" t="s">
        <v>254</v>
      </c>
      <c r="G68" s="110" t="s">
        <v>185</v>
      </c>
      <c r="H68" s="87">
        <v>2</v>
      </c>
      <c r="I68" s="122">
        <f>I$3+1+TIME(0,0,0)</f>
        <v>44649.333333333336</v>
      </c>
      <c r="J68" s="122">
        <f>I68 + TIME(H68,0,0)</f>
        <v>44649.416666666672</v>
      </c>
      <c r="K68" s="87"/>
      <c r="L68" s="87"/>
      <c r="M68" s="87"/>
    </row>
    <row r="69" spans="1:55" ht="33" customHeight="1" x14ac:dyDescent="0.25">
      <c r="A69" s="105"/>
      <c r="B69" s="108" t="s">
        <v>181</v>
      </c>
      <c r="C69" s="111" t="s">
        <v>133</v>
      </c>
      <c r="D69" s="88" t="s">
        <v>51</v>
      </c>
      <c r="E69" s="66" t="s">
        <v>16</v>
      </c>
      <c r="F69" s="107" t="s">
        <v>255</v>
      </c>
      <c r="G69" s="110" t="s">
        <v>33</v>
      </c>
      <c r="H69" s="87">
        <v>4</v>
      </c>
      <c r="I69" s="122">
        <f>I$3+1+TIME(0,0,0)</f>
        <v>44649.333333333336</v>
      </c>
      <c r="J69" s="122">
        <f>I69 + TIME(H69,0,0)</f>
        <v>44649.5</v>
      </c>
      <c r="K69" s="87"/>
      <c r="L69" s="87"/>
      <c r="M69" s="87"/>
    </row>
    <row r="70" spans="1:55" ht="33" customHeight="1" x14ac:dyDescent="0.25">
      <c r="A70" s="74"/>
      <c r="B70" s="68" t="s">
        <v>181</v>
      </c>
      <c r="C70" s="88" t="s">
        <v>125</v>
      </c>
      <c r="D70" s="88" t="s">
        <v>186</v>
      </c>
      <c r="E70" s="66" t="s">
        <v>16</v>
      </c>
      <c r="F70" s="89" t="s">
        <v>187</v>
      </c>
      <c r="G70" s="69" t="s">
        <v>188</v>
      </c>
      <c r="H70" s="87">
        <v>2</v>
      </c>
      <c r="I70" s="122">
        <f>I$3+1+TIME(0,0,0)</f>
        <v>44649.333333333336</v>
      </c>
      <c r="J70" s="122">
        <f>I70 + TIME(H70,0,0)</f>
        <v>44649.416666666672</v>
      </c>
      <c r="K70" s="87"/>
      <c r="L70" s="87"/>
      <c r="M70" s="87"/>
    </row>
    <row r="71" spans="1:55" ht="33" customHeight="1" x14ac:dyDescent="0.25">
      <c r="A71" s="74"/>
      <c r="B71" s="68" t="s">
        <v>181</v>
      </c>
      <c r="C71" s="88" t="s">
        <v>125</v>
      </c>
      <c r="D71" s="88" t="s">
        <v>51</v>
      </c>
      <c r="E71" s="66" t="s">
        <v>16</v>
      </c>
      <c r="F71" s="89" t="s">
        <v>189</v>
      </c>
      <c r="G71" s="69" t="s">
        <v>33</v>
      </c>
      <c r="H71" s="87">
        <v>2</v>
      </c>
      <c r="I71" s="122">
        <f>I$3+1+TIME(0,0,0)</f>
        <v>44649.333333333336</v>
      </c>
      <c r="J71" s="122">
        <f>I71 + TIME(H71,0,0)</f>
        <v>44649.416666666672</v>
      </c>
      <c r="K71" s="87"/>
      <c r="L71" s="87"/>
      <c r="M71" s="87"/>
    </row>
    <row r="72" spans="1:55" ht="33" customHeight="1" x14ac:dyDescent="0.25">
      <c r="A72" s="74"/>
      <c r="B72" s="68" t="s">
        <v>181</v>
      </c>
      <c r="C72" s="88" t="s">
        <v>125</v>
      </c>
      <c r="D72" s="88" t="s">
        <v>186</v>
      </c>
      <c r="E72" s="66" t="s">
        <v>16</v>
      </c>
      <c r="F72" s="89" t="s">
        <v>190</v>
      </c>
      <c r="G72" s="69" t="s">
        <v>188</v>
      </c>
      <c r="H72" s="87">
        <v>2</v>
      </c>
      <c r="I72" s="122">
        <f>I$3+1+TIME(0,0,0)</f>
        <v>44649.333333333336</v>
      </c>
      <c r="J72" s="122">
        <f>I72 + TIME(H72,0,0)</f>
        <v>44649.416666666672</v>
      </c>
      <c r="K72" s="87"/>
      <c r="L72" s="87"/>
      <c r="M72" s="87"/>
    </row>
    <row r="73" spans="1:55" ht="33" customHeight="1" x14ac:dyDescent="0.25">
      <c r="A73" s="74"/>
      <c r="B73" s="68" t="s">
        <v>181</v>
      </c>
      <c r="C73" s="88" t="s">
        <v>125</v>
      </c>
      <c r="D73" s="88" t="s">
        <v>51</v>
      </c>
      <c r="E73" s="66" t="s">
        <v>16</v>
      </c>
      <c r="F73" s="89" t="s">
        <v>191</v>
      </c>
      <c r="G73" s="68" t="s">
        <v>53</v>
      </c>
      <c r="H73" s="87">
        <v>2</v>
      </c>
      <c r="I73" s="122">
        <f>I$3+1+TIME(0,0,0)</f>
        <v>44649.333333333336</v>
      </c>
      <c r="J73" s="122">
        <f>I73 + TIME(H73,0,0)</f>
        <v>44649.416666666672</v>
      </c>
      <c r="K73" s="87"/>
      <c r="L73" s="87"/>
      <c r="M73" s="87"/>
    </row>
    <row r="74" spans="1:55" ht="43.5" customHeight="1" x14ac:dyDescent="0.25">
      <c r="A74" s="74"/>
      <c r="B74" s="108" t="s">
        <v>192</v>
      </c>
      <c r="C74" s="108" t="s">
        <v>193</v>
      </c>
      <c r="D74" s="108" t="s">
        <v>51</v>
      </c>
      <c r="E74" s="109" t="s">
        <v>16</v>
      </c>
      <c r="F74" s="108" t="s">
        <v>194</v>
      </c>
      <c r="G74" s="110" t="s">
        <v>33</v>
      </c>
      <c r="H74" s="87">
        <v>45</v>
      </c>
      <c r="I74" s="122">
        <f>I$3+1+TIME(0,0,0)</f>
        <v>44649.333333333336</v>
      </c>
      <c r="J74" s="122">
        <f>I74 + TIME(H74,0,0)</f>
        <v>44650.208333333336</v>
      </c>
      <c r="K74" s="87"/>
      <c r="L74" s="87"/>
      <c r="M74" s="87"/>
    </row>
    <row r="75" spans="1:55" ht="43.5" customHeight="1" x14ac:dyDescent="0.25">
      <c r="A75" s="74"/>
      <c r="B75" s="108" t="s">
        <v>192</v>
      </c>
      <c r="C75" s="108" t="s">
        <v>193</v>
      </c>
      <c r="D75" s="108" t="s">
        <v>51</v>
      </c>
      <c r="E75" s="109" t="s">
        <v>16</v>
      </c>
      <c r="F75" s="108" t="s">
        <v>195</v>
      </c>
      <c r="G75" s="108" t="s">
        <v>53</v>
      </c>
      <c r="H75" s="87">
        <v>25</v>
      </c>
      <c r="I75" s="122">
        <f>I$3+1+TIME(0,0,0)</f>
        <v>44649.333333333336</v>
      </c>
      <c r="J75" s="122">
        <f>I75 + TIME(H75,0,0)</f>
        <v>44649.375</v>
      </c>
      <c r="K75" s="87"/>
      <c r="L75" s="87"/>
      <c r="M75" s="87"/>
    </row>
    <row r="76" spans="1:55" ht="43.5" customHeight="1" x14ac:dyDescent="0.25">
      <c r="A76" s="74"/>
      <c r="B76" s="108" t="s">
        <v>192</v>
      </c>
      <c r="C76" s="108" t="s">
        <v>193</v>
      </c>
      <c r="D76" s="108" t="s">
        <v>51</v>
      </c>
      <c r="E76" s="109" t="s">
        <v>16</v>
      </c>
      <c r="F76" s="108" t="s">
        <v>196</v>
      </c>
      <c r="G76" s="110" t="s">
        <v>33</v>
      </c>
      <c r="H76" s="87">
        <v>6</v>
      </c>
      <c r="I76" s="122">
        <f>I$3+1+TIME(0,0,0)</f>
        <v>44649.333333333336</v>
      </c>
      <c r="J76" s="122">
        <f>I76 + TIME(H76,0,0)</f>
        <v>44649.583333333336</v>
      </c>
      <c r="K76" s="87"/>
      <c r="L76" s="87"/>
      <c r="M76" s="87"/>
    </row>
    <row r="77" spans="1:55" ht="43.5" customHeight="1" x14ac:dyDescent="0.25">
      <c r="A77" s="74"/>
      <c r="B77" s="108" t="s">
        <v>192</v>
      </c>
      <c r="C77" s="108" t="s">
        <v>193</v>
      </c>
      <c r="D77" s="108" t="s">
        <v>51</v>
      </c>
      <c r="E77" s="109" t="s">
        <v>16</v>
      </c>
      <c r="F77" s="108" t="s">
        <v>197</v>
      </c>
      <c r="G77" s="108" t="s">
        <v>53</v>
      </c>
      <c r="H77" s="87">
        <v>6</v>
      </c>
      <c r="I77" s="122">
        <f>I$3+1+TIME(0,0,0)</f>
        <v>44649.333333333336</v>
      </c>
      <c r="J77" s="122">
        <f>I77 + TIME(H77,0,0)</f>
        <v>44649.583333333336</v>
      </c>
      <c r="K77" s="87"/>
      <c r="L77" s="87"/>
      <c r="M77" s="87"/>
    </row>
    <row r="78" spans="1:55" ht="43.5" customHeight="1" x14ac:dyDescent="0.25">
      <c r="A78" s="74"/>
      <c r="B78" s="68" t="s">
        <v>199</v>
      </c>
      <c r="C78" s="108" t="s">
        <v>193</v>
      </c>
      <c r="D78" s="108" t="s">
        <v>51</v>
      </c>
      <c r="E78" s="109" t="s">
        <v>16</v>
      </c>
      <c r="F78" s="107" t="s">
        <v>198</v>
      </c>
      <c r="G78" s="108" t="s">
        <v>33</v>
      </c>
      <c r="H78" s="101">
        <v>6</v>
      </c>
      <c r="I78" s="134">
        <f>I$3+1+TIME(0,0,0)</f>
        <v>44649.333333333336</v>
      </c>
      <c r="J78" s="134">
        <f>I78 + TIME(H78,0,0)</f>
        <v>44649.583333333336</v>
      </c>
      <c r="K78" s="101"/>
      <c r="L78" s="101"/>
      <c r="M78" s="101"/>
    </row>
    <row r="79" spans="1:55" ht="75" x14ac:dyDescent="0.25">
      <c r="A79" s="73"/>
      <c r="B79" s="68" t="s">
        <v>199</v>
      </c>
      <c r="C79" s="88" t="s">
        <v>133</v>
      </c>
      <c r="D79" s="88" t="s">
        <v>51</v>
      </c>
      <c r="E79" s="66" t="s">
        <v>16</v>
      </c>
      <c r="F79" s="69" t="s">
        <v>200</v>
      </c>
      <c r="G79" s="69" t="s">
        <v>33</v>
      </c>
      <c r="H79" s="101">
        <v>9</v>
      </c>
      <c r="I79" s="134">
        <f>I$3+1+TIME(0,0,0)</f>
        <v>44649.333333333336</v>
      </c>
      <c r="J79" s="134">
        <f>I79 + TIME(H79,0,0)</f>
        <v>44649.708333333336</v>
      </c>
      <c r="K79" s="101"/>
      <c r="L79" s="101"/>
      <c r="M79" s="101"/>
    </row>
    <row r="80" spans="1:55" ht="60.75" customHeight="1" x14ac:dyDescent="0.25">
      <c r="A80" s="73"/>
      <c r="B80" s="68" t="s">
        <v>199</v>
      </c>
      <c r="C80" s="91" t="s">
        <v>133</v>
      </c>
      <c r="D80" s="91" t="s">
        <v>51</v>
      </c>
      <c r="E80" s="78" t="s">
        <v>16</v>
      </c>
      <c r="F80" s="71" t="s">
        <v>110</v>
      </c>
      <c r="G80" s="71" t="s">
        <v>33</v>
      </c>
      <c r="H80" s="102">
        <v>2</v>
      </c>
      <c r="I80" s="120">
        <f>I$3+1+TIME(0,0,0)</f>
        <v>44649.333333333336</v>
      </c>
      <c r="J80" s="120">
        <f>I80 + TIME(H80,0,0)</f>
        <v>44649.416666666672</v>
      </c>
      <c r="K80" s="102"/>
      <c r="L80" s="102"/>
      <c r="M80" s="102"/>
    </row>
    <row r="81" spans="1:55" ht="33.75" customHeight="1" x14ac:dyDescent="0.25">
      <c r="A81" s="75"/>
      <c r="B81" s="68" t="s">
        <v>199</v>
      </c>
      <c r="C81" s="91" t="s">
        <v>125</v>
      </c>
      <c r="D81" s="91" t="s">
        <v>51</v>
      </c>
      <c r="E81" s="78" t="s">
        <v>16</v>
      </c>
      <c r="F81" s="98" t="s">
        <v>201</v>
      </c>
      <c r="G81" s="71" t="s">
        <v>33</v>
      </c>
      <c r="H81" s="102">
        <v>2</v>
      </c>
      <c r="I81" s="120">
        <f>I$3+1+TIME(0,0,0)</f>
        <v>44649.333333333336</v>
      </c>
      <c r="J81" s="120">
        <f>I81 + TIME(H81,0,0)</f>
        <v>44649.416666666672</v>
      </c>
      <c r="K81" s="102"/>
      <c r="L81" s="102"/>
      <c r="M81" s="102"/>
    </row>
    <row r="82" spans="1:55" ht="33.75" customHeight="1" x14ac:dyDescent="0.25">
      <c r="A82" s="75"/>
      <c r="B82" s="68" t="s">
        <v>199</v>
      </c>
      <c r="C82" s="91" t="s">
        <v>125</v>
      </c>
      <c r="D82" s="91" t="s">
        <v>42</v>
      </c>
      <c r="E82" s="78" t="s">
        <v>16</v>
      </c>
      <c r="F82" s="69" t="s">
        <v>202</v>
      </c>
      <c r="G82" s="68" t="s">
        <v>48</v>
      </c>
      <c r="H82" s="102">
        <v>4</v>
      </c>
      <c r="I82" s="120">
        <f>I$3+1+TIME(0,0,0)</f>
        <v>44649.333333333336</v>
      </c>
      <c r="J82" s="120">
        <f>I82+ TIME(H82,0,0)</f>
        <v>44649.5</v>
      </c>
      <c r="K82" s="102"/>
      <c r="L82" s="102"/>
      <c r="M82" s="102"/>
    </row>
    <row r="83" spans="1:55" ht="33.75" customHeight="1" x14ac:dyDescent="0.25">
      <c r="A83" s="75"/>
      <c r="B83" s="68" t="s">
        <v>199</v>
      </c>
      <c r="C83" s="91" t="s">
        <v>125</v>
      </c>
      <c r="D83" s="91" t="s">
        <v>42</v>
      </c>
      <c r="E83" s="78" t="s">
        <v>16</v>
      </c>
      <c r="F83" s="69" t="s">
        <v>203</v>
      </c>
      <c r="G83" s="68" t="s">
        <v>48</v>
      </c>
      <c r="H83" s="102">
        <v>4</v>
      </c>
      <c r="I83" s="120">
        <f>I$3+1+TIME(0,0,0)</f>
        <v>44649.333333333336</v>
      </c>
      <c r="J83" s="120">
        <f>I83 + TIME(H83,0,0)</f>
        <v>44649.5</v>
      </c>
      <c r="K83" s="102"/>
      <c r="L83" s="102"/>
      <c r="M83" s="102"/>
    </row>
    <row r="84" spans="1:55" ht="44.25" customHeight="1" x14ac:dyDescent="0.25">
      <c r="A84" s="73"/>
      <c r="B84" s="68" t="s">
        <v>199</v>
      </c>
      <c r="C84" s="88" t="s">
        <v>133</v>
      </c>
      <c r="D84" s="88" t="s">
        <v>51</v>
      </c>
      <c r="E84" s="66" t="s">
        <v>16</v>
      </c>
      <c r="F84" s="69" t="s">
        <v>256</v>
      </c>
      <c r="G84" s="69" t="s">
        <v>33</v>
      </c>
      <c r="H84" s="87">
        <v>4</v>
      </c>
      <c r="I84" s="122">
        <f>I$3+1+TIME(0,0,0)</f>
        <v>44649.333333333336</v>
      </c>
      <c r="J84" s="122">
        <f>I84 + TIME(H84,0,0)</f>
        <v>44649.5</v>
      </c>
      <c r="K84" s="87"/>
      <c r="L84" s="87"/>
      <c r="M84" s="87"/>
    </row>
    <row r="85" spans="1:55" ht="44.25" customHeight="1" x14ac:dyDescent="0.25">
      <c r="A85" s="73"/>
      <c r="B85" s="68" t="s">
        <v>199</v>
      </c>
      <c r="C85" s="88" t="s">
        <v>133</v>
      </c>
      <c r="D85" s="88" t="s">
        <v>134</v>
      </c>
      <c r="E85" s="66" t="s">
        <v>16</v>
      </c>
      <c r="F85" s="69" t="s">
        <v>257</v>
      </c>
      <c r="G85" s="69" t="s">
        <v>185</v>
      </c>
      <c r="H85" s="87">
        <v>2</v>
      </c>
      <c r="I85" s="134">
        <f>I$3+1+TIME(0,0,0)</f>
        <v>44649.333333333336</v>
      </c>
      <c r="J85" s="134">
        <f>I85 + TIME(H85,0,0)</f>
        <v>44649.416666666672</v>
      </c>
      <c r="K85" s="101"/>
      <c r="L85" s="101"/>
      <c r="M85" s="101"/>
    </row>
    <row r="86" spans="1:55" ht="44.25" customHeight="1" x14ac:dyDescent="0.25">
      <c r="A86" s="73"/>
      <c r="B86" s="68" t="s">
        <v>199</v>
      </c>
      <c r="C86" s="88" t="s">
        <v>133</v>
      </c>
      <c r="D86" s="88" t="s">
        <v>51</v>
      </c>
      <c r="E86" s="66" t="s">
        <v>16</v>
      </c>
      <c r="F86" s="90" t="s">
        <v>204</v>
      </c>
      <c r="G86" s="70" t="s">
        <v>33</v>
      </c>
      <c r="H86" s="76">
        <v>91</v>
      </c>
      <c r="I86" s="120">
        <f>I$3+1+TIME(0,0,0)</f>
        <v>44649.333333333336</v>
      </c>
      <c r="J86" s="120">
        <f>I86 + TIME(H86,0,0)</f>
        <v>44650.125</v>
      </c>
      <c r="K86" s="102"/>
      <c r="L86" s="102"/>
      <c r="M86" s="102"/>
    </row>
    <row r="87" spans="1:55" ht="60" x14ac:dyDescent="0.25">
      <c r="A87" s="75"/>
      <c r="B87" s="68" t="s">
        <v>199</v>
      </c>
      <c r="C87" s="88" t="s">
        <v>133</v>
      </c>
      <c r="D87" s="88" t="s">
        <v>51</v>
      </c>
      <c r="E87" s="66" t="s">
        <v>16</v>
      </c>
      <c r="F87" s="89" t="s">
        <v>258</v>
      </c>
      <c r="G87" s="69" t="s">
        <v>143</v>
      </c>
      <c r="H87" s="102">
        <v>5</v>
      </c>
      <c r="I87" s="120">
        <f>I$3+1+TIME(0,0,0)</f>
        <v>44649.333333333336</v>
      </c>
      <c r="J87" s="120">
        <f>I87 + TIME(H87,0,0)</f>
        <v>44649.541666666672</v>
      </c>
      <c r="K87" s="102"/>
      <c r="L87" s="102"/>
      <c r="M87" s="102"/>
    </row>
    <row r="88" spans="1:55" ht="30" x14ac:dyDescent="0.25">
      <c r="A88" s="75"/>
      <c r="B88" s="68" t="s">
        <v>199</v>
      </c>
      <c r="C88" s="88" t="s">
        <v>133</v>
      </c>
      <c r="D88" s="88" t="s">
        <v>51</v>
      </c>
      <c r="E88" s="66" t="s">
        <v>16</v>
      </c>
      <c r="F88" s="89" t="s">
        <v>205</v>
      </c>
      <c r="G88" s="69" t="s">
        <v>143</v>
      </c>
      <c r="H88" s="102">
        <v>5</v>
      </c>
      <c r="I88" s="120">
        <f>I$3+1+TIME(0,0,0)</f>
        <v>44649.333333333336</v>
      </c>
      <c r="J88" s="120">
        <f>I88 + TIME(H88,0,0)</f>
        <v>44649.541666666672</v>
      </c>
      <c r="K88" s="102"/>
      <c r="L88" s="102"/>
      <c r="M88" s="102"/>
    </row>
    <row r="89" spans="1:55" ht="30" x14ac:dyDescent="0.25">
      <c r="A89" s="75"/>
      <c r="B89" s="68" t="s">
        <v>199</v>
      </c>
      <c r="C89" s="88" t="s">
        <v>133</v>
      </c>
      <c r="D89" s="88" t="s">
        <v>51</v>
      </c>
      <c r="E89" s="66" t="s">
        <v>16</v>
      </c>
      <c r="F89" s="89" t="s">
        <v>206</v>
      </c>
      <c r="G89" s="69" t="s">
        <v>33</v>
      </c>
      <c r="H89" s="102">
        <v>2</v>
      </c>
      <c r="I89" s="120">
        <f>I$3+1+TIME(0,0,0)</f>
        <v>44649.333333333336</v>
      </c>
      <c r="J89" s="120">
        <f>I89 + TIME(H89,0,0)</f>
        <v>44649.416666666672</v>
      </c>
      <c r="K89" s="102"/>
      <c r="L89" s="102"/>
      <c r="M89" s="102"/>
    </row>
    <row r="90" spans="1:55" ht="33.75" customHeight="1" x14ac:dyDescent="0.25">
      <c r="A90" s="75"/>
      <c r="B90" s="68" t="s">
        <v>199</v>
      </c>
      <c r="C90" s="91" t="s">
        <v>125</v>
      </c>
      <c r="D90" s="91" t="s">
        <v>42</v>
      </c>
      <c r="E90" s="78" t="s">
        <v>16</v>
      </c>
      <c r="F90" s="69" t="s">
        <v>207</v>
      </c>
      <c r="G90" s="68" t="s">
        <v>48</v>
      </c>
      <c r="H90" s="102">
        <v>4</v>
      </c>
      <c r="I90" s="120">
        <f>I$3+1+TIME(0,0,0)</f>
        <v>44649.333333333336</v>
      </c>
      <c r="J90" s="120">
        <f>I90 + TIME(H90,0,0)</f>
        <v>44649.5</v>
      </c>
      <c r="K90" s="102"/>
      <c r="L90" s="102"/>
      <c r="M90" s="102"/>
    </row>
    <row r="91" spans="1:55" ht="33.75" customHeight="1" x14ac:dyDescent="0.25">
      <c r="A91" s="75"/>
      <c r="B91" s="68" t="s">
        <v>199</v>
      </c>
      <c r="C91" s="91" t="s">
        <v>125</v>
      </c>
      <c r="D91" s="91" t="s">
        <v>42</v>
      </c>
      <c r="E91" s="78" t="s">
        <v>16</v>
      </c>
      <c r="F91" s="69" t="s">
        <v>208</v>
      </c>
      <c r="G91" s="68" t="s">
        <v>48</v>
      </c>
      <c r="H91" s="102">
        <v>4</v>
      </c>
      <c r="I91" s="120">
        <f>I$3+1+TIME(0,0,0)</f>
        <v>44649.333333333336</v>
      </c>
      <c r="J91" s="120">
        <f>I91 + TIME(H91,0,0)</f>
        <v>44649.5</v>
      </c>
      <c r="K91" s="102"/>
      <c r="L91" s="102"/>
      <c r="M91" s="102"/>
    </row>
    <row r="92" spans="1:55" ht="30" x14ac:dyDescent="0.25">
      <c r="A92" s="75"/>
      <c r="B92" s="68" t="s">
        <v>199</v>
      </c>
      <c r="C92" s="88" t="s">
        <v>133</v>
      </c>
      <c r="D92" s="88" t="s">
        <v>51</v>
      </c>
      <c r="E92" s="66" t="s">
        <v>16</v>
      </c>
      <c r="F92" s="89" t="s">
        <v>209</v>
      </c>
      <c r="G92" s="69" t="s">
        <v>33</v>
      </c>
      <c r="H92" s="102">
        <v>5</v>
      </c>
      <c r="I92" s="120">
        <f>I$3+1+TIME(0,0,0)</f>
        <v>44649.333333333336</v>
      </c>
      <c r="J92" s="120">
        <f>I92 + TIME(H92,0,0)</f>
        <v>44649.541666666672</v>
      </c>
      <c r="K92" s="102"/>
      <c r="L92" s="102"/>
      <c r="M92" s="102"/>
    </row>
    <row r="93" spans="1:55" ht="30" x14ac:dyDescent="0.25">
      <c r="A93" s="75"/>
      <c r="B93" s="68" t="s">
        <v>199</v>
      </c>
      <c r="C93" s="88" t="s">
        <v>133</v>
      </c>
      <c r="D93" s="88" t="s">
        <v>51</v>
      </c>
      <c r="E93" s="66" t="s">
        <v>16</v>
      </c>
      <c r="F93" s="89" t="s">
        <v>210</v>
      </c>
      <c r="G93" s="69" t="s">
        <v>33</v>
      </c>
      <c r="H93" s="102">
        <v>5</v>
      </c>
      <c r="I93" s="120">
        <f>I$3+1+TIME(0,0,0)</f>
        <v>44649.333333333336</v>
      </c>
      <c r="J93" s="120">
        <f>I93 + TIME(H93,0,0)</f>
        <v>44649.541666666672</v>
      </c>
      <c r="K93" s="102"/>
      <c r="L93" s="102"/>
      <c r="M93" s="102"/>
    </row>
    <row r="94" spans="1:55" ht="30" x14ac:dyDescent="0.25">
      <c r="A94" s="75"/>
      <c r="B94" s="68" t="s">
        <v>199</v>
      </c>
      <c r="C94" s="88" t="s">
        <v>133</v>
      </c>
      <c r="D94" s="88" t="s">
        <v>154</v>
      </c>
      <c r="E94" s="66" t="s">
        <v>16</v>
      </c>
      <c r="F94" s="89" t="s">
        <v>211</v>
      </c>
      <c r="G94" s="69" t="s">
        <v>156</v>
      </c>
      <c r="H94" s="102"/>
      <c r="I94" s="120">
        <f>I$3+1+TIME(0,0,0)</f>
        <v>44649.333333333336</v>
      </c>
      <c r="J94" s="120">
        <f>I94 + TIME(H94,0,0)</f>
        <v>44649.333333333336</v>
      </c>
      <c r="K94" s="102"/>
      <c r="L94" s="102"/>
      <c r="M94" s="102"/>
    </row>
    <row r="95" spans="1:55" ht="30" x14ac:dyDescent="0.25">
      <c r="A95" s="75"/>
      <c r="B95" s="68" t="s">
        <v>199</v>
      </c>
      <c r="C95" s="88" t="s">
        <v>133</v>
      </c>
      <c r="D95" s="88" t="s">
        <v>154</v>
      </c>
      <c r="E95" s="66" t="s">
        <v>16</v>
      </c>
      <c r="F95" s="89" t="s">
        <v>212</v>
      </c>
      <c r="G95" s="69" t="s">
        <v>156</v>
      </c>
      <c r="H95" s="102"/>
      <c r="I95" s="120">
        <f>I$3+1+TIME(0,0,0)</f>
        <v>44649.333333333336</v>
      </c>
      <c r="J95" s="120">
        <f>I95+ TIME(H95,0,0)</f>
        <v>44649.333333333336</v>
      </c>
      <c r="K95" s="102"/>
      <c r="L95" s="102"/>
      <c r="M95" s="102"/>
    </row>
    <row r="96" spans="1:55" ht="18" customHeight="1" x14ac:dyDescent="0.25">
      <c r="A96" s="97" t="s">
        <v>213</v>
      </c>
      <c r="B96" s="95"/>
      <c r="C96" s="99"/>
      <c r="D96" s="95"/>
      <c r="E96" s="95"/>
      <c r="F96" s="95"/>
      <c r="G96" s="95"/>
      <c r="H96" s="95"/>
      <c r="I96" s="95"/>
      <c r="J96" s="95"/>
      <c r="K96" s="95"/>
      <c r="L96" s="95"/>
      <c r="M96" s="96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</row>
    <row r="97" spans="2:55" ht="12.95" customHeight="1" x14ac:dyDescent="0.25">
      <c r="C97" s="76"/>
      <c r="F97" s="76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</row>
    <row r="98" spans="2:55" x14ac:dyDescent="0.25">
      <c r="C98" s="76"/>
      <c r="F98" s="103" t="s">
        <v>214</v>
      </c>
    </row>
    <row r="99" spans="2:55" x14ac:dyDescent="0.25">
      <c r="C99" s="76"/>
      <c r="F99" s="76"/>
    </row>
    <row r="100" spans="2:55" x14ac:dyDescent="0.25">
      <c r="B100" s="76" t="s">
        <v>215</v>
      </c>
      <c r="C100" s="76"/>
      <c r="F100" s="76" t="s">
        <v>216</v>
      </c>
    </row>
    <row r="101" spans="2:55" x14ac:dyDescent="0.25">
      <c r="C101" s="76"/>
      <c r="F101" s="76"/>
    </row>
    <row r="102" spans="2:55" x14ac:dyDescent="0.25">
      <c r="C102" s="76"/>
      <c r="F102" s="76"/>
    </row>
    <row r="103" spans="2:55" x14ac:dyDescent="0.25">
      <c r="C103" s="76"/>
      <c r="F103" s="76"/>
    </row>
    <row r="104" spans="2:55" x14ac:dyDescent="0.25">
      <c r="C104" s="76"/>
      <c r="F104" s="76"/>
    </row>
    <row r="105" spans="2:55" x14ac:dyDescent="0.25">
      <c r="C105" s="76"/>
      <c r="F105" s="76"/>
    </row>
    <row r="106" spans="2:55" x14ac:dyDescent="0.25">
      <c r="C106" s="76"/>
      <c r="F106" s="76"/>
    </row>
    <row r="107" spans="2:55" x14ac:dyDescent="0.25">
      <c r="C107" s="76"/>
      <c r="F107" s="76"/>
    </row>
    <row r="108" spans="2:55" x14ac:dyDescent="0.25">
      <c r="C108" s="76"/>
      <c r="F108" s="76"/>
    </row>
    <row r="109" spans="2:55" x14ac:dyDescent="0.25">
      <c r="C109" s="76"/>
      <c r="F109" s="76"/>
    </row>
    <row r="110" spans="2:55" x14ac:dyDescent="0.25">
      <c r="C110" s="76"/>
      <c r="F110" s="76"/>
    </row>
    <row r="111" spans="2:55" x14ac:dyDescent="0.25">
      <c r="C111" s="76"/>
      <c r="F111" s="76"/>
    </row>
    <row r="112" spans="2:55" x14ac:dyDescent="0.25">
      <c r="C112" s="76"/>
      <c r="F112" s="76"/>
    </row>
    <row r="113" spans="3:6" x14ac:dyDescent="0.25">
      <c r="C113" s="76"/>
      <c r="F113" s="76"/>
    </row>
    <row r="114" spans="3:6" x14ac:dyDescent="0.25">
      <c r="C114" s="76"/>
      <c r="F114" s="76"/>
    </row>
    <row r="115" spans="3:6" x14ac:dyDescent="0.25">
      <c r="C115" s="76"/>
      <c r="F115" s="76"/>
    </row>
  </sheetData>
  <autoFilter ref="A1:BZ96" xr:uid="{778C3F1C-6DA8-45DC-B8CF-7F1AFB13232C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902B-F104-4418-AAC8-9F3336200072}">
  <dimension ref="A1:N11"/>
  <sheetViews>
    <sheetView workbookViewId="0">
      <selection activeCell="H16" sqref="H16"/>
    </sheetView>
  </sheetViews>
  <sheetFormatPr defaultRowHeight="15" x14ac:dyDescent="0.25"/>
  <cols>
    <col min="1" max="1" width="31.140625" customWidth="1"/>
    <col min="2" max="2" width="11.28515625" bestFit="1" customWidth="1"/>
    <col min="3" max="3" width="14.85546875" customWidth="1"/>
    <col min="10" max="10" width="14.85546875" customWidth="1"/>
  </cols>
  <sheetData>
    <row r="1" spans="1:14" x14ac:dyDescent="0.25">
      <c r="B1" t="s">
        <v>217</v>
      </c>
      <c r="C1" t="s">
        <v>218</v>
      </c>
      <c r="I1" t="s">
        <v>219</v>
      </c>
    </row>
    <row r="2" spans="1:14" x14ac:dyDescent="0.25">
      <c r="A2" t="s">
        <v>220</v>
      </c>
      <c r="B2" t="s">
        <v>221</v>
      </c>
      <c r="C2" t="s">
        <v>222</v>
      </c>
      <c r="D2" t="s">
        <v>223</v>
      </c>
      <c r="E2">
        <v>250</v>
      </c>
      <c r="F2" t="s">
        <v>224</v>
      </c>
      <c r="G2" t="s">
        <v>225</v>
      </c>
      <c r="H2" t="s">
        <v>226</v>
      </c>
      <c r="I2">
        <v>6</v>
      </c>
    </row>
    <row r="3" spans="1:14" x14ac:dyDescent="0.25">
      <c r="A3" t="s">
        <v>227</v>
      </c>
      <c r="B3" t="s">
        <v>228</v>
      </c>
      <c r="C3" t="s">
        <v>229</v>
      </c>
      <c r="D3" t="s">
        <v>230</v>
      </c>
      <c r="E3">
        <v>110</v>
      </c>
      <c r="F3" t="s">
        <v>231</v>
      </c>
      <c r="G3" t="s">
        <v>232</v>
      </c>
      <c r="H3" t="s">
        <v>228</v>
      </c>
      <c r="I3">
        <v>43</v>
      </c>
    </row>
    <row r="4" spans="1:14" x14ac:dyDescent="0.25">
      <c r="A4" t="s">
        <v>233</v>
      </c>
      <c r="B4" t="s">
        <v>234</v>
      </c>
      <c r="C4" t="s">
        <v>235</v>
      </c>
      <c r="D4" t="s">
        <v>224</v>
      </c>
      <c r="E4">
        <v>136</v>
      </c>
      <c r="F4" t="s">
        <v>236</v>
      </c>
      <c r="G4" t="s">
        <v>232</v>
      </c>
      <c r="H4" t="s">
        <v>234</v>
      </c>
      <c r="I4">
        <v>13</v>
      </c>
    </row>
    <row r="5" spans="1:14" x14ac:dyDescent="0.25">
      <c r="A5" t="s">
        <v>237</v>
      </c>
      <c r="B5" t="s">
        <v>234</v>
      </c>
      <c r="D5" t="s">
        <v>238</v>
      </c>
      <c r="E5">
        <v>136</v>
      </c>
      <c r="F5" t="s">
        <v>239</v>
      </c>
      <c r="G5" t="s">
        <v>232</v>
      </c>
      <c r="H5" t="s">
        <v>228</v>
      </c>
      <c r="I5">
        <v>14</v>
      </c>
    </row>
    <row r="6" spans="1:14" x14ac:dyDescent="0.25">
      <c r="A6" t="s">
        <v>240</v>
      </c>
      <c r="B6" t="s">
        <v>241</v>
      </c>
      <c r="D6" t="s">
        <v>242</v>
      </c>
      <c r="E6">
        <v>250</v>
      </c>
      <c r="F6">
        <v>28</v>
      </c>
      <c r="G6" t="s">
        <v>232</v>
      </c>
      <c r="H6" t="s">
        <v>241</v>
      </c>
      <c r="I6">
        <v>9</v>
      </c>
    </row>
    <row r="7" spans="1:14" x14ac:dyDescent="0.25">
      <c r="A7" t="s">
        <v>243</v>
      </c>
      <c r="B7" t="s">
        <v>228</v>
      </c>
      <c r="D7" t="s">
        <v>244</v>
      </c>
      <c r="E7">
        <v>110</v>
      </c>
      <c r="F7">
        <v>13</v>
      </c>
      <c r="G7" t="s">
        <v>232</v>
      </c>
      <c r="H7" t="s">
        <v>228</v>
      </c>
      <c r="I7">
        <v>91</v>
      </c>
    </row>
    <row r="9" spans="1:14" x14ac:dyDescent="0.25">
      <c r="I9">
        <f>SUM(I2:I8)</f>
        <v>176</v>
      </c>
    </row>
    <row r="10" spans="1:14" x14ac:dyDescent="0.25">
      <c r="M10" t="s">
        <v>245</v>
      </c>
      <c r="N10" t="s">
        <v>246</v>
      </c>
    </row>
    <row r="11" spans="1:14" x14ac:dyDescent="0.25">
      <c r="M11" s="106">
        <v>2.5</v>
      </c>
      <c r="N11" t="s">
        <v>247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79654A67AABA4A8A8902882B64A988" ma:contentTypeVersion="12" ma:contentTypeDescription="Create a new document." ma:contentTypeScope="" ma:versionID="54cf777a7aed95bbfbcf5dc663574da8">
  <xsd:schema xmlns:xsd="http://www.w3.org/2001/XMLSchema" xmlns:xs="http://www.w3.org/2001/XMLSchema" xmlns:p="http://schemas.microsoft.com/office/2006/metadata/properties" xmlns:ns2="f321bbf6-7ced-46a3-aeec-52f7b6ea267c" xmlns:ns3="e0128129-5c01-499f-9dab-6ff736f5e5bc" targetNamespace="http://schemas.microsoft.com/office/2006/metadata/properties" ma:root="true" ma:fieldsID="1564b0fa269a897b3b872641774d7be0" ns2:_="" ns3:_="">
    <xsd:import namespace="f321bbf6-7ced-46a3-aeec-52f7b6ea267c"/>
    <xsd:import namespace="e0128129-5c01-499f-9dab-6ff736f5e5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1bbf6-7ced-46a3-aeec-52f7b6ea2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28129-5c01-499f-9dab-6ff736f5e5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8F58BD-73A9-41E1-93AA-8A590824B8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D43F68-8E92-4864-9B16-63B95799D6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21bbf6-7ced-46a3-aeec-52f7b6ea267c"/>
    <ds:schemaRef ds:uri="e0128129-5c01-499f-9dab-6ff736f5e5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602BDB-B4CD-4C92-A58F-07822EA78B0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0128129-5c01-499f-9dab-6ff736f5e5bc"/>
    <ds:schemaRef ds:uri="http://purl.org/dc/elements/1.1/"/>
    <ds:schemaRef ds:uri="http://schemas.microsoft.com/office/2006/metadata/properties"/>
    <ds:schemaRef ds:uri="f321bbf6-7ced-46a3-aeec-52f7b6ea267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Test_plan</vt:lpstr>
      <vt:lpstr>Production_Cutover_Plan</vt:lpstr>
      <vt:lpstr>Record 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Gore, Varsha</dc:creator>
  <cp:keywords/>
  <dc:description/>
  <cp:lastModifiedBy>Varsha</cp:lastModifiedBy>
  <cp:revision/>
  <dcterms:created xsi:type="dcterms:W3CDTF">2015-06-05T18:17:20Z</dcterms:created>
  <dcterms:modified xsi:type="dcterms:W3CDTF">2022-03-15T15:54:36Z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0x0101007479654A67AABA4A8A8902882B64A988</vt:lpwstr>
  </property>
</Properties>
</file>