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ionalgridplc.sharepoint.com/sites/GRP-EXT-UK-MyHub2/Shared Documents/02 - Workforce Data Domain/3 - Build Phase 2/Plan/"/>
    </mc:Choice>
  </mc:AlternateContent>
  <xr:revisionPtr revIDLastSave="0" documentId="8_{D990A9F4-1701-4D52-ABA3-E8E801B0428A}" xr6:coauthVersionLast="47" xr6:coauthVersionMax="47" xr10:uidLastSave="{00000000-0000-0000-0000-000000000000}"/>
  <bookViews>
    <workbookView xWindow="-108" yWindow="-108" windowWidth="23256" windowHeight="12576" firstSheet="3" activeTab="3" xr2:uid="{D0A93DEC-21BC-4C23-9E4D-5D7DE37B88BA}"/>
  </bookViews>
  <sheets>
    <sheet name="Project Costs " sheetId="1" r:id="rId1"/>
    <sheet name="Plan" sheetId="2" r:id="rId2"/>
    <sheet name="Scope &amp; Deliverables " sheetId="3" r:id="rId3"/>
    <sheet name="RTB Costs 1" sheetId="4" r:id="rId4"/>
    <sheet name="Env" sheetId="5" r:id="rId5"/>
  </sheets>
  <definedNames>
    <definedName name="_xlnm._FilterDatabase" localSheetId="1" hidden="1">Plan!$A$2:$BO$81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4" l="1"/>
  <c r="E19" i="4"/>
  <c r="F19" i="4"/>
  <c r="G19" i="4"/>
  <c r="C19" i="4"/>
  <c r="F146" i="1"/>
  <c r="E134" i="1" l="1"/>
  <c r="C41" i="1"/>
  <c r="F41" i="1" s="1"/>
  <c r="C86" i="1" l="1"/>
  <c r="F86" i="1" s="1"/>
  <c r="F137" i="1"/>
  <c r="C102" i="1" l="1"/>
  <c r="F102" i="1" s="1"/>
  <c r="C110" i="1"/>
  <c r="F110" i="1" s="1"/>
  <c r="C98" i="1"/>
  <c r="F98" i="1" s="1"/>
  <c r="C99" i="1"/>
  <c r="F99" i="1" s="1"/>
  <c r="C100" i="1"/>
  <c r="F100" i="1" s="1"/>
  <c r="C101" i="1"/>
  <c r="F101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1" i="1"/>
  <c r="F111" i="1" s="1"/>
  <c r="C112" i="1"/>
  <c r="F112" i="1" s="1"/>
  <c r="C113" i="1"/>
  <c r="F113" i="1" s="1"/>
  <c r="C94" i="1"/>
  <c r="F94" i="1" s="1"/>
  <c r="C95" i="1"/>
  <c r="F95" i="1" s="1"/>
  <c r="C52" i="1"/>
  <c r="F52" i="1" s="1"/>
  <c r="C51" i="1"/>
  <c r="F51" i="1" s="1"/>
  <c r="C50" i="1"/>
  <c r="F50" i="1" s="1"/>
  <c r="C93" i="1"/>
  <c r="F93" i="1" s="1"/>
  <c r="C92" i="1"/>
  <c r="F92" i="1" s="1"/>
  <c r="C91" i="1"/>
  <c r="F91" i="1" s="1"/>
  <c r="C56" i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43" i="1"/>
  <c r="F43" i="1" s="1"/>
  <c r="C117" i="1"/>
  <c r="F117" i="1" s="1"/>
  <c r="C118" i="1"/>
  <c r="F118" i="1" s="1"/>
  <c r="C119" i="1"/>
  <c r="F119" i="1" s="1"/>
  <c r="C120" i="1"/>
  <c r="F120" i="1" s="1"/>
  <c r="C121" i="1"/>
  <c r="F121" i="1" s="1"/>
  <c r="C116" i="1"/>
  <c r="F116" i="1" s="1"/>
  <c r="C70" i="1"/>
  <c r="F70" i="1" s="1"/>
  <c r="C69" i="1"/>
  <c r="F69" i="1" s="1"/>
  <c r="C37" i="1"/>
  <c r="F37" i="1" s="1"/>
  <c r="C64" i="1"/>
  <c r="F64" i="1" s="1"/>
  <c r="C63" i="1"/>
  <c r="F63" i="1" s="1"/>
  <c r="C59" i="1"/>
  <c r="F59" i="1" s="1"/>
  <c r="C60" i="1"/>
  <c r="F60" i="1" s="1"/>
  <c r="C58" i="1"/>
  <c r="F58" i="1" s="1"/>
  <c r="C85" i="1"/>
  <c r="F85" i="1" s="1"/>
  <c r="C126" i="1"/>
  <c r="F126" i="1" s="1"/>
  <c r="C127" i="1"/>
  <c r="F127" i="1" s="1"/>
  <c r="C128" i="1"/>
  <c r="F128" i="1" s="1"/>
  <c r="C130" i="1"/>
  <c r="F130" i="1" s="1"/>
  <c r="C131" i="1"/>
  <c r="F131" i="1" s="1"/>
  <c r="C125" i="1"/>
  <c r="F125" i="1" s="1"/>
  <c r="C83" i="1"/>
  <c r="F83" i="1" s="1"/>
  <c r="C79" i="1"/>
  <c r="F79" i="1" s="1"/>
  <c r="C80" i="1"/>
  <c r="F80" i="1" s="1"/>
  <c r="C82" i="1"/>
  <c r="F82" i="1" s="1"/>
  <c r="C84" i="1"/>
  <c r="F84" i="1" s="1"/>
  <c r="C87" i="1"/>
  <c r="F87" i="1" s="1"/>
  <c r="C39" i="1"/>
  <c r="F39" i="1" s="1"/>
  <c r="C40" i="1"/>
  <c r="F40" i="1" s="1"/>
  <c r="C38" i="1"/>
  <c r="F38" i="1" s="1"/>
  <c r="C78" i="1"/>
  <c r="F78" i="1" s="1"/>
  <c r="C74" i="1"/>
  <c r="F74" i="1" s="1"/>
  <c r="C73" i="1"/>
  <c r="F73" i="1" s="1"/>
  <c r="C72" i="1"/>
  <c r="F72" i="1" s="1"/>
  <c r="F75" i="1" l="1"/>
  <c r="F96" i="1"/>
  <c r="F114" i="1"/>
  <c r="F53" i="1"/>
  <c r="F66" i="1"/>
  <c r="F88" i="1"/>
  <c r="F132" i="1"/>
  <c r="F122" i="1"/>
  <c r="F65" i="1"/>
  <c r="F123" i="1" l="1"/>
  <c r="F147" i="1" s="1"/>
</calcChain>
</file>

<file path=xl/sharedStrings.xml><?xml version="1.0" encoding="utf-8"?>
<sst xmlns="http://schemas.openxmlformats.org/spreadsheetml/2006/main" count="632" uniqueCount="390">
  <si>
    <t xml:space="preserve">Activity </t>
  </si>
  <si>
    <t xml:space="preserve">Resource </t>
  </si>
  <si>
    <t>Days</t>
  </si>
  <si>
    <t>Start</t>
  </si>
  <si>
    <t>End</t>
  </si>
  <si>
    <t>Cost</t>
  </si>
  <si>
    <t xml:space="preserve">Data Operating Model </t>
  </si>
  <si>
    <t>Establish "As-Is" &amp; "To-Be" HR Data operating model</t>
  </si>
  <si>
    <t>Implement target operating model for priority use cases &amp; the rest of HR</t>
  </si>
  <si>
    <t>Expand workforce target operating model to align to high value intersectional areas</t>
  </si>
  <si>
    <t xml:space="preserve">Iterate data roles &amp; resonsibilities </t>
  </si>
  <si>
    <t>Define HR Data Vision</t>
  </si>
  <si>
    <t>Build HR Data Roadmap</t>
  </si>
  <si>
    <t xml:space="preserve">Data Governance </t>
  </si>
  <si>
    <t>Roles &amp; Forums starting to function upskilling in place</t>
  </si>
  <si>
    <t>Data Process and Standards</t>
  </si>
  <si>
    <t>Data assurance and controls</t>
  </si>
  <si>
    <t>Data Culture</t>
  </si>
  <si>
    <t xml:space="preserve">Data Integration &amp; Data Model Insight </t>
  </si>
  <si>
    <t>Establish common data model</t>
  </si>
  <si>
    <t>Self Service Foundation</t>
  </si>
  <si>
    <t>Self Service BI POC</t>
  </si>
  <si>
    <t>Establish Self Service</t>
  </si>
  <si>
    <t>Identify detailed integration issues and establish tailored design for HR Data integration</t>
  </si>
  <si>
    <t>Key Improvements</t>
  </si>
  <si>
    <t>Extend DQ Dashboards</t>
  </si>
  <si>
    <t>Improve overall data Quality</t>
  </si>
  <si>
    <t>Data Quality Improvement Update</t>
  </si>
  <si>
    <t>Start up &amp; Sanction</t>
  </si>
  <si>
    <t>Requirements</t>
  </si>
  <si>
    <t>Design</t>
  </si>
  <si>
    <t>SAP Interfaces Build</t>
  </si>
  <si>
    <t>MDM Build</t>
  </si>
  <si>
    <t>EDP Build</t>
  </si>
  <si>
    <t>SITS &amp; Integration Testing</t>
  </si>
  <si>
    <t>UAT</t>
  </si>
  <si>
    <t>Production</t>
  </si>
  <si>
    <t>Early Life Support</t>
  </si>
  <si>
    <t>Role</t>
  </si>
  <si>
    <t>Name</t>
  </si>
  <si>
    <t>Day Rate</t>
  </si>
  <si>
    <t>Skill Set ID</t>
  </si>
  <si>
    <t>IT Programme</t>
  </si>
  <si>
    <t>Programme Manager</t>
  </si>
  <si>
    <t>Andy Noton</t>
  </si>
  <si>
    <t xml:space="preserve">Project Manager </t>
  </si>
  <si>
    <t>Gavin Farrell</t>
  </si>
  <si>
    <t>Business Partner</t>
  </si>
  <si>
    <t>Rohan Kapoor</t>
  </si>
  <si>
    <t xml:space="preserve">PSO Lead </t>
  </si>
  <si>
    <t>Kelly Britton</t>
  </si>
  <si>
    <t>PMO</t>
  </si>
  <si>
    <t xml:space="preserve">SAP Tower </t>
  </si>
  <si>
    <t>PMO Lead</t>
  </si>
  <si>
    <t xml:space="preserve">Ellen Hunt </t>
  </si>
  <si>
    <t xml:space="preserve">Lead Solution Architect </t>
  </si>
  <si>
    <t>Vijaya Nayar</t>
  </si>
  <si>
    <t>Solution Engineering SEDirector</t>
  </si>
  <si>
    <t>Debbie Turner</t>
  </si>
  <si>
    <t>Solution Engineering Lead</t>
  </si>
  <si>
    <t>Sujata Goyal</t>
  </si>
  <si>
    <t xml:space="preserve">Integration Solution Architect </t>
  </si>
  <si>
    <t>Masood Khan</t>
  </si>
  <si>
    <t xml:space="preserve">Solution Architect </t>
  </si>
  <si>
    <t>Shalini Saxena</t>
  </si>
  <si>
    <t xml:space="preserve">SF Functional Consultant </t>
  </si>
  <si>
    <t>Anand V</t>
  </si>
  <si>
    <t xml:space="preserve">Tech Arch Team </t>
  </si>
  <si>
    <t>Andy Earnshaw</t>
  </si>
  <si>
    <t>QES</t>
  </si>
  <si>
    <t>Gagandeep Singh</t>
  </si>
  <si>
    <t>Release/Cutover Manager</t>
  </si>
  <si>
    <t>Total Costs</t>
  </si>
  <si>
    <t xml:space="preserve">NG IT </t>
  </si>
  <si>
    <t xml:space="preserve">Data Governance Manager </t>
  </si>
  <si>
    <t xml:space="preserve">Kam </t>
  </si>
  <si>
    <t xml:space="preserve">Business </t>
  </si>
  <si>
    <t>Data Domain Lead</t>
  </si>
  <si>
    <t>David Smith</t>
  </si>
  <si>
    <t xml:space="preserve">Business Analyst </t>
  </si>
  <si>
    <t>Richard Walker</t>
  </si>
  <si>
    <t xml:space="preserve">Data Governance Lead </t>
  </si>
  <si>
    <t>TBC</t>
  </si>
  <si>
    <t xml:space="preserve">3rd Party </t>
  </si>
  <si>
    <t xml:space="preserve">Capgemini </t>
  </si>
  <si>
    <t>Consultant - Data Strategy, vision, engagement and workshop</t>
  </si>
  <si>
    <t>Data Analyst</t>
  </si>
  <si>
    <t>Total Cost</t>
  </si>
  <si>
    <t xml:space="preserve">Product Owner </t>
  </si>
  <si>
    <t>Dan Senter</t>
  </si>
  <si>
    <t xml:space="preserve">Lead - Data Governance Manager </t>
  </si>
  <si>
    <t xml:space="preserve">Kam Bharj </t>
  </si>
  <si>
    <t xml:space="preserve">3rd Party  - Capgemini </t>
  </si>
  <si>
    <t xml:space="preserve">Data Consultant </t>
  </si>
  <si>
    <t xml:space="preserve">Lead - Enterprise Architect </t>
  </si>
  <si>
    <t>Nishit Ajwaliya</t>
  </si>
  <si>
    <t>Solution Engineering SR Director</t>
  </si>
  <si>
    <t>Bharat Tripathi</t>
  </si>
  <si>
    <t>Solution Engineering SR Manager</t>
  </si>
  <si>
    <t>Sean Mcauley</t>
  </si>
  <si>
    <t xml:space="preserve">EC Solution Architect </t>
  </si>
  <si>
    <t>Security Architect</t>
  </si>
  <si>
    <t>Gerard R - Need to confirm No Days with Basav, will require Tech Scope</t>
  </si>
  <si>
    <t>Infrastructure and Operations</t>
  </si>
  <si>
    <t xml:space="preserve">TBC - Need to confirm if they charge for this - Bharat </t>
  </si>
  <si>
    <t>Interface Data SME UK &amp; US</t>
  </si>
  <si>
    <t xml:space="preserve">Service Tranisition </t>
  </si>
  <si>
    <t>Lead Data Architect</t>
  </si>
  <si>
    <t xml:space="preserve">Harsh Mundel </t>
  </si>
  <si>
    <t xml:space="preserve">Enterprise Architect </t>
  </si>
  <si>
    <t xml:space="preserve">Mandera Sen - Nishit to confirm if 1 day per month? </t>
  </si>
  <si>
    <t>TCS</t>
  </si>
  <si>
    <t xml:space="preserve">QES Test Lead </t>
  </si>
  <si>
    <t xml:space="preserve">QES Tester </t>
  </si>
  <si>
    <t xml:space="preserve">QES Tester Offshore </t>
  </si>
  <si>
    <t>TCS Total Cost</t>
  </si>
  <si>
    <t xml:space="preserve">Senior Data Architect </t>
  </si>
  <si>
    <t xml:space="preserve">Data Modeler India </t>
  </si>
  <si>
    <t xml:space="preserve">Data Models &amp; Insight Analyst </t>
  </si>
  <si>
    <t>Data Engineer</t>
  </si>
  <si>
    <t>Offshore - Analyst</t>
  </si>
  <si>
    <t xml:space="preserve">Offshore - Consultant </t>
  </si>
  <si>
    <t xml:space="preserve">Scrum Master </t>
  </si>
  <si>
    <t xml:space="preserve">Lead Integration Architect </t>
  </si>
  <si>
    <t>Data Integration Consultant</t>
  </si>
  <si>
    <t>Data Integration Analyst</t>
  </si>
  <si>
    <t>Capgemini Total Cost</t>
  </si>
  <si>
    <t xml:space="preserve">Wipro </t>
  </si>
  <si>
    <t>Integration Tech Support</t>
  </si>
  <si>
    <t>Fieldglass (FC)</t>
  </si>
  <si>
    <t>ABAPer</t>
  </si>
  <si>
    <t>Integration Resource 1</t>
  </si>
  <si>
    <t>Integration Resource 2</t>
  </si>
  <si>
    <t>Integration Resource 3</t>
  </si>
  <si>
    <t xml:space="preserve">Wipro Total Costs </t>
  </si>
  <si>
    <t xml:space="preserve">Supplier Total Cost </t>
  </si>
  <si>
    <t>Business</t>
  </si>
  <si>
    <t>Product Owner</t>
  </si>
  <si>
    <t xml:space="preserve">Glenn Mallinson </t>
  </si>
  <si>
    <t>Stacey Martson</t>
  </si>
  <si>
    <t>Paul Mason</t>
  </si>
  <si>
    <t xml:space="preserve">Dan Salter </t>
  </si>
  <si>
    <t>Customer Insight Process Lead</t>
  </si>
  <si>
    <t xml:space="preserve">TBC </t>
  </si>
  <si>
    <t>UAT SME - UK</t>
  </si>
  <si>
    <t>Emma Mesey</t>
  </si>
  <si>
    <t>UAT SME - US</t>
  </si>
  <si>
    <t>Michelle Ericson</t>
  </si>
  <si>
    <t xml:space="preserve">Total Cost </t>
  </si>
  <si>
    <t xml:space="preserve">Env Cost </t>
  </si>
  <si>
    <t>US Env Costs</t>
  </si>
  <si>
    <t xml:space="preserve">UK Env Costs </t>
  </si>
  <si>
    <t>Firewall Changes</t>
  </si>
  <si>
    <t xml:space="preserve">Licences </t>
  </si>
  <si>
    <t>Infrastructure and year 1 licences</t>
  </si>
  <si>
    <t>NG Azure VM and Infrastructure Charges</t>
  </si>
  <si>
    <t xml:space="preserve">ER Studio Licences </t>
  </si>
  <si>
    <t xml:space="preserve">ER/Studio Data Architect licence cost (2 licences for first 2 years then 1 licence) </t>
  </si>
  <si>
    <t>Informatica CDQ</t>
  </si>
  <si>
    <t>Informatica CDQ usage charges</t>
  </si>
  <si>
    <t xml:space="preserve">Integration &amp; Orchestration </t>
  </si>
  <si>
    <t>Licence and usage cost for Mulesoft (£50k) and Matillion (£20k)</t>
  </si>
  <si>
    <t>Data Catalog</t>
  </si>
  <si>
    <t>Licence and usage costs (first 3 year cost is covered by IT4IT)</t>
  </si>
  <si>
    <t xml:space="preserve">Master Data Management </t>
  </si>
  <si>
    <t>Licence, Usage,storage and support cost of Reltio MDM</t>
  </si>
  <si>
    <t>Cloud Data Platform- Snowflake</t>
  </si>
  <si>
    <t>Snowflake Compute and Storage Cost</t>
  </si>
  <si>
    <t>Project Costs</t>
  </si>
  <si>
    <t>Ref</t>
  </si>
  <si>
    <t xml:space="preserve">Workstream </t>
  </si>
  <si>
    <t>Resource Lead</t>
  </si>
  <si>
    <t>Status</t>
  </si>
  <si>
    <t>Milestones</t>
  </si>
  <si>
    <t>Dependencies</t>
  </si>
  <si>
    <t xml:space="preserve">Successors </t>
  </si>
  <si>
    <t xml:space="preserve">Pre-Requisite </t>
  </si>
  <si>
    <t>Sanction Paper created</t>
  </si>
  <si>
    <t>IT Team</t>
  </si>
  <si>
    <t>Rohan/Gavin</t>
  </si>
  <si>
    <t>In Progress</t>
  </si>
  <si>
    <t>Environment Confirmed</t>
  </si>
  <si>
    <t>Gavin</t>
  </si>
  <si>
    <t xml:space="preserve">Solution Vision Document Created and Signed off </t>
  </si>
  <si>
    <t xml:space="preserve">Mandira Sen </t>
  </si>
  <si>
    <t>Complete</t>
  </si>
  <si>
    <t>Capgemini Resource Confirmed</t>
  </si>
  <si>
    <t>Bharat</t>
  </si>
  <si>
    <t xml:space="preserve">TCS Resource Confirmed </t>
  </si>
  <si>
    <t xml:space="preserve">Wipro Resource Confirmed </t>
  </si>
  <si>
    <t>Sujata</t>
  </si>
  <si>
    <t xml:space="preserve">Requirements &amp; Planning </t>
  </si>
  <si>
    <t xml:space="preserve">Establish "As-Is" and "To-Be" HR Operating Data Model </t>
  </si>
  <si>
    <t xml:space="preserve">Capgemini Analyst </t>
  </si>
  <si>
    <t xml:space="preserve">Not Started </t>
  </si>
  <si>
    <t xml:space="preserve">As Is and To Be Operating Data Model documented </t>
  </si>
  <si>
    <t>Y</t>
  </si>
  <si>
    <t>7</t>
  </si>
  <si>
    <t>11,13</t>
  </si>
  <si>
    <t>Clarify data roles and responsibilities</t>
  </si>
  <si>
    <t>Roles and Responsibilities Documented</t>
  </si>
  <si>
    <t>9</t>
  </si>
  <si>
    <t>Review existing Data Governance Structures, Interactions and roles in other domains to best fit HR and create key interaction models</t>
  </si>
  <si>
    <t>Data Governance</t>
  </si>
  <si>
    <t>Capgemini Consultant</t>
  </si>
  <si>
    <t>8,10</t>
  </si>
  <si>
    <t>12</t>
  </si>
  <si>
    <t>Key Interaction Model Documented</t>
  </si>
  <si>
    <t>11</t>
  </si>
  <si>
    <t>Key roles identified and responsibilities trained</t>
  </si>
  <si>
    <t>14</t>
  </si>
  <si>
    <t xml:space="preserve">Key Roles Trained </t>
  </si>
  <si>
    <t>Carry out assessment of fields in myhub that are not currently being fed by reference data lists &amp; assess suitability of this</t>
  </si>
  <si>
    <t>Assess the compatibility of reference data sets with SAP ECC</t>
  </si>
  <si>
    <t>Reference Data Sets including Data Definitions and Quality requirements where required</t>
  </si>
  <si>
    <t xml:space="preserve">Capgemini Consultant </t>
  </si>
  <si>
    <t>18</t>
  </si>
  <si>
    <t>Document Data Definitions and Quality requirements</t>
  </si>
  <si>
    <t>17</t>
  </si>
  <si>
    <t xml:space="preserve">Agree a regular review &amp; maintenance process </t>
  </si>
  <si>
    <t>20</t>
  </si>
  <si>
    <t>Regular Review and Maintenance Process in place</t>
  </si>
  <si>
    <t>19</t>
  </si>
  <si>
    <t>Evaluate required steps to incorporate stricter data controls within 3rd party systems</t>
  </si>
  <si>
    <t>Data Model and Integration Requirements Documented and signed off</t>
  </si>
  <si>
    <t xml:space="preserve">Data Model &amp; Integration </t>
  </si>
  <si>
    <t>23</t>
  </si>
  <si>
    <t>Data Model Integration Requirements signed off</t>
  </si>
  <si>
    <t>22</t>
  </si>
  <si>
    <t xml:space="preserve">Design &amp; Processes </t>
  </si>
  <si>
    <t xml:space="preserve">Define HR Data Vision </t>
  </si>
  <si>
    <t>Data Operating Model</t>
  </si>
  <si>
    <t>26</t>
  </si>
  <si>
    <t>24</t>
  </si>
  <si>
    <t xml:space="preserve">HR Data Vision and Roadmap documented </t>
  </si>
  <si>
    <t>24,25</t>
  </si>
  <si>
    <t>Update CRUD afor HR/IT changes and BAU Processes</t>
  </si>
  <si>
    <t>Socialise data principles and standards within HR</t>
  </si>
  <si>
    <t>29</t>
  </si>
  <si>
    <t>Communicate out Data Principles and Standards in HR</t>
  </si>
  <si>
    <t>28</t>
  </si>
  <si>
    <t xml:space="preserve">Update to data maturity and focus in with wider selction of data consumers/users across the business </t>
  </si>
  <si>
    <t xml:space="preserve">Highlight common themes and cross validate with other overlapping domains e,g Finance </t>
  </si>
  <si>
    <t>Develop key themes to target along with supporting actions</t>
  </si>
  <si>
    <t>Identification &amp; mobilisation of change culture champions</t>
  </si>
  <si>
    <t>Establish target maturity updates/surveys to track progress</t>
  </si>
  <si>
    <t>35</t>
  </si>
  <si>
    <t>Target Maturity Updates/Surveys in place</t>
  </si>
  <si>
    <t>34</t>
  </si>
  <si>
    <t xml:space="preserve">Initial Design Complete </t>
  </si>
  <si>
    <t>CSA Complete and Reviewed</t>
  </si>
  <si>
    <t xml:space="preserve">Data Modelling Signed off </t>
  </si>
  <si>
    <t>39</t>
  </si>
  <si>
    <t>Data Modelling Complete</t>
  </si>
  <si>
    <t>38</t>
  </si>
  <si>
    <t xml:space="preserve">MDM Configuration </t>
  </si>
  <si>
    <t>41</t>
  </si>
  <si>
    <t>MDM Configuration complete</t>
  </si>
  <si>
    <t>40</t>
  </si>
  <si>
    <t>Build</t>
  </si>
  <si>
    <t xml:space="preserve">Implement target data operating model for priority uses cases and the rest of HR </t>
  </si>
  <si>
    <t>8</t>
  </si>
  <si>
    <t>43,46,50</t>
  </si>
  <si>
    <t>Target Data Operating Model Implemented</t>
  </si>
  <si>
    <t>42</t>
  </si>
  <si>
    <t>44</t>
  </si>
  <si>
    <t>Expand Workforce target operating model to align to high value intersectional areas</t>
  </si>
  <si>
    <t>42,43</t>
  </si>
  <si>
    <t>50</t>
  </si>
  <si>
    <t>SAP Interfaces Built</t>
  </si>
  <si>
    <t>Release 1</t>
  </si>
  <si>
    <t>MDM Integration for 1st Release complete</t>
  </si>
  <si>
    <t>49</t>
  </si>
  <si>
    <t xml:space="preserve">EDP Populated for 1st Release </t>
  </si>
  <si>
    <t>Release 1 Complete</t>
  </si>
  <si>
    <t>47,48</t>
  </si>
  <si>
    <t>51</t>
  </si>
  <si>
    <t>Release 2</t>
  </si>
  <si>
    <t xml:space="preserve">MDM Integration for 2nd Release complete </t>
  </si>
  <si>
    <t>53</t>
  </si>
  <si>
    <t xml:space="preserve">EDP Populated for 2nd Release </t>
  </si>
  <si>
    <t xml:space="preserve">Release 2 Complete </t>
  </si>
  <si>
    <t>51,52</t>
  </si>
  <si>
    <t xml:space="preserve">Outbound API Set Up </t>
  </si>
  <si>
    <t xml:space="preserve">Oubound API Complete </t>
  </si>
  <si>
    <t xml:space="preserve">Self Service Set Up </t>
  </si>
  <si>
    <t>Self Service Complete</t>
  </si>
  <si>
    <t xml:space="preserve">Training &amp; Communications </t>
  </si>
  <si>
    <t xml:space="preserve">Set up series of DM training </t>
  </si>
  <si>
    <t>DM Training Delivered</t>
  </si>
  <si>
    <t>57</t>
  </si>
  <si>
    <t>Communication Campaigns</t>
  </si>
  <si>
    <t xml:space="preserve">Testing </t>
  </si>
  <si>
    <t>Testing desired behaviours via high value use cases</t>
  </si>
  <si>
    <t>SIT &amp; Integration Testing</t>
  </si>
  <si>
    <t xml:space="preserve">QES Lead </t>
  </si>
  <si>
    <t>61</t>
  </si>
  <si>
    <t>62</t>
  </si>
  <si>
    <t>Testing Complete</t>
  </si>
  <si>
    <t>60,61</t>
  </si>
  <si>
    <t>Go Live</t>
  </si>
  <si>
    <t>HR Data Forums in place and embeded into existing governance</t>
  </si>
  <si>
    <t>Roll out data principles/stamdard with appropriate use cases across HR</t>
  </si>
  <si>
    <t>Implement quick process fixes based on assessments</t>
  </si>
  <si>
    <t>67</t>
  </si>
  <si>
    <t>Implement priority reference data lists in myhub</t>
  </si>
  <si>
    <t>Fixes and Priority reference data lists implemented to Live</t>
  </si>
  <si>
    <t>65,66</t>
  </si>
  <si>
    <t xml:space="preserve">Mobilise data quality measurement and DQ best practise within 3rd party systems </t>
  </si>
  <si>
    <t xml:space="preserve">Cutover to Production </t>
  </si>
  <si>
    <t>69</t>
  </si>
  <si>
    <t>Workstream</t>
  </si>
  <si>
    <t>Scope</t>
  </si>
  <si>
    <t xml:space="preserve">Deliverables </t>
  </si>
  <si>
    <t>Organises teams to own and manage data</t>
  </si>
  <si>
    <t>Workforce Domain Data Strategy, Roadmap &amp; Vision</t>
  </si>
  <si>
    <t>As-Is Assessment &amp; To-Be creation of Data Operating Model playbook</t>
  </si>
  <si>
    <t xml:space="preserve">RACI and capabilities of workforce data team outline and agreed </t>
  </si>
  <si>
    <t>Operational Roles &amp; Responsibilities set up and communicated</t>
  </si>
  <si>
    <t>Data Operating Model luanched across workforce domain</t>
  </si>
  <si>
    <t xml:space="preserve">Target Data Operating Model fully implemented </t>
  </si>
  <si>
    <t xml:space="preserve">Automated Data Management processes set up </t>
  </si>
  <si>
    <t xml:space="preserve">Deliver Change Management and Crystallising Data Models, Insights and Integratio into BAU
“Stand-up an executive sponsored data governance model, which operates to defined data standards, manages data stewardship and outlines quality assurances &amp; controls for the use of data across the Workforce Domain” </t>
  </si>
  <si>
    <t>Increase data governance use-case adoption</t>
  </si>
  <si>
    <t>Data Management best practises defined</t>
  </si>
  <si>
    <t>Addressed processes &amp; control gaps</t>
  </si>
  <si>
    <t xml:space="preserve">Roles &amp; forums fully functional - supported by enterprise tooling </t>
  </si>
  <si>
    <t>Improve data management best practice delivery</t>
  </si>
  <si>
    <t>Further preventiative data assurance and controls in place</t>
  </si>
  <si>
    <t>Cross-domain governance interaction model in place and running alongside OP Model</t>
  </si>
  <si>
    <t>Delivery and tracking of training across the workforce domain</t>
  </si>
  <si>
    <t>Data Management best preactises reconfigured</t>
  </si>
  <si>
    <t xml:space="preserve">Data assrance and controls reconfigured </t>
  </si>
  <si>
    <t xml:space="preserve">Data Models, Insight and Integration </t>
  </si>
  <si>
    <t xml:space="preserve">Delivers Data Trust in Workfore Data, and Data Centricity by mastering Workforce Data and establishing a Workforce Data platform (EDP) to ensure consistency and accuracy of data consumed by downstream systems </t>
  </si>
  <si>
    <t>Identify key DQ issue mgmt and define a max of 10 issues of medium complexity</t>
  </si>
  <si>
    <t>Data Integration mitigation plan and design</t>
  </si>
  <si>
    <t xml:space="preserve">Key integration issue identified </t>
  </si>
  <si>
    <t>Key integrations improvements prioritized</t>
  </si>
  <si>
    <t>Implement new integration key features, including a single source of truth</t>
  </si>
  <si>
    <t>Enterprise unique persistent ID for the worker</t>
  </si>
  <si>
    <t xml:space="preserve">Integration with MDM </t>
  </si>
  <si>
    <t>MDM Centralized data repository for the Workforce Master Data</t>
  </si>
  <si>
    <t>Replace IAM Tactical MDM Solution with enterprise strategic MDM</t>
  </si>
  <si>
    <t>EDP Centralized data repository for all workforce</t>
  </si>
  <si>
    <t>Implement up to 10 new data quality dashboards</t>
  </si>
  <si>
    <t>Finalise all build and implementation effort</t>
  </si>
  <si>
    <t>Consolidation of new assests with changes driven by MyHub</t>
  </si>
  <si>
    <t>Key attributes, KPIs and metrics documented  </t>
  </si>
  <si>
    <t>Logical Business Glossary created </t>
  </si>
  <si>
    <t>Workforce Physical data model defined </t>
  </si>
  <si>
    <t>Full serve service capability, sourcing data from trustworthy sources, supported by an operating model and a complete business glossary business  </t>
  </si>
  <si>
    <t>Self Service operating model embedded in the organisation. </t>
  </si>
  <si>
    <t>users fully independent to create self-serve reports and dashboards </t>
  </si>
  <si>
    <t>Description</t>
  </si>
  <si>
    <t>Data Modelling ER Studio</t>
  </si>
  <si>
    <t>ER/Studio Data Architect Licence Cost  (2 Licences for first 2 years and then 1 Licence)</t>
  </si>
  <si>
    <t>Data Quality - Informatica CDQ</t>
  </si>
  <si>
    <t>Informaitca CDQ useage Charges</t>
  </si>
  <si>
    <t>Data Integration &amp; Orchestration - Mulesoft,Matillion</t>
  </si>
  <si>
    <t>Licence and Usage cost for Mulesoft (£50k) and Martilion (£20k)</t>
  </si>
  <si>
    <t>Data Catalog and Governance - Informatica</t>
  </si>
  <si>
    <t>Licence and Usage cost (First 3 years cost is covered by IT4IT)</t>
  </si>
  <si>
    <t>Master Data Management - Relito</t>
  </si>
  <si>
    <t>Licence, Usage,Storage and support cost of Relito MDM</t>
  </si>
  <si>
    <t>Cloud Data Platform -Snowflake</t>
  </si>
  <si>
    <t>Env</t>
  </si>
  <si>
    <t>Infrastructure</t>
  </si>
  <si>
    <t>Data Engineering Analyst</t>
  </si>
  <si>
    <t>Support cost for all data tools and workforce code</t>
  </si>
  <si>
    <t>Total RTB</t>
  </si>
  <si>
    <t xml:space="preserve">Application </t>
  </si>
  <si>
    <t>Provisioned by</t>
  </si>
  <si>
    <t>Confirmed Dates</t>
  </si>
  <si>
    <t>SF</t>
  </si>
  <si>
    <t>Global</t>
  </si>
  <si>
    <t>Barbara</t>
  </si>
  <si>
    <t>SAP ECC USS</t>
  </si>
  <si>
    <t>US</t>
  </si>
  <si>
    <t>Fieldglass</t>
  </si>
  <si>
    <t>SAP CPI</t>
  </si>
  <si>
    <t>SAP PO</t>
  </si>
  <si>
    <t>UK</t>
  </si>
  <si>
    <t>Ian</t>
  </si>
  <si>
    <t>SAP PI</t>
  </si>
  <si>
    <t>Mulesoft</t>
  </si>
  <si>
    <t>SAP ECC UK</t>
  </si>
  <si>
    <t>Not required</t>
  </si>
  <si>
    <t>MDM</t>
  </si>
  <si>
    <t xml:space="preserve">In clound not included in costing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</si>
</sst>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&quot;£&quot;#,##0.00;[Red]\-&quot;£&quot;#,##0.00"/>
    <numFmt numFmtId="166" formatCode="&quot;£&quot;#,##0"/>
    <numFmt numFmtId="167" formatCode="&quot;£&quot;#,##0.00"/>
    <numFmt numFmtId="168" formatCode="_-[$£-809]* #,##0.00_-;\-[$£-809]* #,##0.00_-;_-[$£-809]* &quot;-&quot;??_-;_-@_-"/>
  </numFmts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14" fontId="2" fillId="0" borderId="1" xfId="0" applyNumberFormat="1" applyFont="1" applyBorder="1"/>
    <xf numFmtId="0" fontId="1" fillId="2" borderId="1" xfId="0" applyFont="1" applyFill="1" applyBorder="1"/>
    <xf numFmtId="0" fontId="0" fillId="0" borderId="1" xfId="0" applyBorder="1" applyAlignment="1">
      <alignment horizontal="left" indent="1"/>
    </xf>
    <xf numFmtId="0" fontId="3" fillId="3" borderId="1" xfId="0" applyFont="1" applyFill="1" applyBorder="1"/>
    <xf numFmtId="0" fontId="1" fillId="3" borderId="1" xfId="0" applyFont="1" applyFill="1" applyBorder="1"/>
    <xf numFmtId="14" fontId="2" fillId="4" borderId="1" xfId="0" applyNumberFormat="1" applyFont="1" applyFill="1" applyBorder="1" applyAlignment="1">
      <alignment textRotation="77"/>
    </xf>
    <xf numFmtId="0" fontId="4" fillId="4" borderId="1" xfId="0" applyFont="1" applyFill="1" applyBorder="1"/>
    <xf numFmtId="0" fontId="0" fillId="5" borderId="1" xfId="0" applyFill="1" applyBorder="1" applyAlignment="1">
      <alignment horizontal="left" indent="1"/>
    </xf>
    <xf numFmtId="0" fontId="0" fillId="5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Fill="1"/>
    <xf numFmtId="0" fontId="3" fillId="0" borderId="1" xfId="0" applyFont="1" applyFill="1" applyBorder="1"/>
    <xf numFmtId="0" fontId="1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14" fontId="0" fillId="0" borderId="1" xfId="0" applyNumberFormat="1" applyFill="1" applyBorder="1"/>
    <xf numFmtId="0" fontId="5" fillId="6" borderId="1" xfId="0" applyFont="1" applyFill="1" applyBorder="1"/>
    <xf numFmtId="0" fontId="0" fillId="6" borderId="1" xfId="0" applyFill="1" applyBorder="1"/>
    <xf numFmtId="0" fontId="3" fillId="0" borderId="1" xfId="0" applyFont="1" applyFill="1" applyBorder="1" applyAlignment="1">
      <alignment wrapText="1"/>
    </xf>
    <xf numFmtId="0" fontId="1" fillId="7" borderId="1" xfId="0" applyFont="1" applyFill="1" applyBorder="1"/>
    <xf numFmtId="0" fontId="0" fillId="7" borderId="1" xfId="0" applyFill="1" applyBorder="1"/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8" borderId="1" xfId="0" applyFill="1" applyBorder="1"/>
    <xf numFmtId="0" fontId="0" fillId="0" borderId="1" xfId="0" applyFont="1" applyFill="1" applyBorder="1" applyAlignment="1">
      <alignment horizontal="left" indent="1"/>
    </xf>
    <xf numFmtId="0" fontId="4" fillId="0" borderId="1" xfId="0" applyFont="1" applyBorder="1"/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9" fillId="0" borderId="1" xfId="0" applyFont="1" applyBorder="1"/>
    <xf numFmtId="1" fontId="9" fillId="0" borderId="1" xfId="0" applyNumberFormat="1" applyFont="1" applyFill="1" applyBorder="1"/>
    <xf numFmtId="1" fontId="0" fillId="0" borderId="1" xfId="0" applyNumberFormat="1" applyFill="1" applyBorder="1"/>
    <xf numFmtId="1" fontId="0" fillId="0" borderId="0" xfId="0" applyNumberFormat="1" applyFill="1"/>
    <xf numFmtId="2" fontId="9" fillId="0" borderId="1" xfId="0" applyNumberFormat="1" applyFont="1" applyFill="1" applyBorder="1"/>
    <xf numFmtId="0" fontId="0" fillId="0" borderId="1" xfId="0" applyFill="1" applyBorder="1" applyAlignment="1">
      <alignment horizontal="left" indent="1"/>
    </xf>
    <xf numFmtId="1" fontId="0" fillId="0" borderId="1" xfId="0" applyNumberFormat="1" applyFill="1" applyBorder="1" applyAlignment="1">
      <alignment horizontal="left" indent="1"/>
    </xf>
    <xf numFmtId="0" fontId="9" fillId="0" borderId="1" xfId="0" applyFont="1" applyFill="1" applyBorder="1"/>
    <xf numFmtId="0" fontId="9" fillId="3" borderId="1" xfId="0" applyFont="1" applyFill="1" applyBorder="1"/>
    <xf numFmtId="0" fontId="9" fillId="5" borderId="1" xfId="0" applyFont="1" applyFill="1" applyBorder="1"/>
    <xf numFmtId="2" fontId="9" fillId="0" borderId="1" xfId="0" applyNumberFormat="1" applyFont="1" applyBorder="1"/>
    <xf numFmtId="0" fontId="9" fillId="0" borderId="0" xfId="0" applyFont="1"/>
    <xf numFmtId="166" fontId="9" fillId="0" borderId="1" xfId="0" applyNumberFormat="1" applyFont="1" applyFill="1" applyBorder="1"/>
    <xf numFmtId="164" fontId="9" fillId="0" borderId="1" xfId="0" applyNumberFormat="1" applyFont="1" applyFill="1" applyBorder="1"/>
    <xf numFmtId="164" fontId="9" fillId="0" borderId="1" xfId="0" applyNumberFormat="1" applyFont="1" applyBorder="1"/>
    <xf numFmtId="0" fontId="10" fillId="3" borderId="1" xfId="0" applyFont="1" applyFill="1" applyBorder="1"/>
    <xf numFmtId="164" fontId="9" fillId="5" borderId="1" xfId="0" applyNumberFormat="1" applyFont="1" applyFill="1" applyBorder="1"/>
    <xf numFmtId="165" fontId="9" fillId="0" borderId="1" xfId="0" applyNumberFormat="1" applyFont="1" applyFill="1" applyBorder="1"/>
    <xf numFmtId="165" fontId="9" fillId="0" borderId="1" xfId="0" applyNumberFormat="1" applyFont="1" applyBorder="1"/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0" fillId="4" borderId="1" xfId="0" applyFill="1" applyBorder="1" applyAlignment="1">
      <alignment horizontal="left" indent="1"/>
    </xf>
    <xf numFmtId="0" fontId="0" fillId="4" borderId="1" xfId="0" applyFill="1" applyBorder="1"/>
    <xf numFmtId="0" fontId="9" fillId="4" borderId="1" xfId="0" applyFont="1" applyFill="1" applyBorder="1"/>
    <xf numFmtId="164" fontId="9" fillId="4" borderId="1" xfId="0" applyNumberFormat="1" applyFont="1" applyFill="1" applyBorder="1"/>
    <xf numFmtId="0" fontId="8" fillId="9" borderId="1" xfId="0" applyFont="1" applyFill="1" applyBorder="1"/>
    <xf numFmtId="0" fontId="1" fillId="9" borderId="1" xfId="0" applyFont="1" applyFill="1" applyBorder="1"/>
    <xf numFmtId="0" fontId="10" fillId="9" borderId="1" xfId="0" applyFont="1" applyFill="1" applyBorder="1"/>
    <xf numFmtId="0" fontId="0" fillId="9" borderId="1" xfId="0" applyFill="1" applyBorder="1"/>
    <xf numFmtId="0" fontId="9" fillId="9" borderId="1" xfId="0" applyFont="1" applyFill="1" applyBorder="1"/>
    <xf numFmtId="14" fontId="2" fillId="9" borderId="1" xfId="0" applyNumberFormat="1" applyFont="1" applyFill="1" applyBorder="1"/>
    <xf numFmtId="14" fontId="2" fillId="5" borderId="1" xfId="0" applyNumberFormat="1" applyFont="1" applyFill="1" applyBorder="1"/>
    <xf numFmtId="165" fontId="9" fillId="5" borderId="1" xfId="0" applyNumberFormat="1" applyFont="1" applyFill="1" applyBorder="1"/>
    <xf numFmtId="0" fontId="6" fillId="0" borderId="1" xfId="0" applyFont="1" applyFill="1" applyBorder="1"/>
    <xf numFmtId="0" fontId="0" fillId="10" borderId="1" xfId="0" applyFill="1" applyBorder="1"/>
    <xf numFmtId="0" fontId="9" fillId="10" borderId="1" xfId="0" applyFont="1" applyFill="1" applyBorder="1"/>
    <xf numFmtId="164" fontId="9" fillId="10" borderId="1" xfId="0" applyNumberFormat="1" applyFont="1" applyFill="1" applyBorder="1"/>
    <xf numFmtId="14" fontId="2" fillId="10" borderId="1" xfId="0" applyNumberFormat="1" applyFont="1" applyFill="1" applyBorder="1"/>
    <xf numFmtId="0" fontId="0" fillId="10" borderId="1" xfId="0" applyFill="1" applyBorder="1" applyAlignment="1">
      <alignment horizontal="left"/>
    </xf>
    <xf numFmtId="0" fontId="4" fillId="7" borderId="1" xfId="0" applyFont="1" applyFill="1" applyBorder="1"/>
    <xf numFmtId="165" fontId="0" fillId="7" borderId="1" xfId="0" applyNumberFormat="1" applyFill="1" applyBorder="1"/>
    <xf numFmtId="0" fontId="9" fillId="7" borderId="1" xfId="0" applyFont="1" applyFill="1" applyBorder="1"/>
    <xf numFmtId="0" fontId="4" fillId="2" borderId="1" xfId="0" applyFont="1" applyFill="1" applyBorder="1"/>
    <xf numFmtId="14" fontId="2" fillId="2" borderId="1" xfId="0" applyNumberFormat="1" applyFont="1" applyFill="1" applyBorder="1" applyAlignment="1">
      <alignment textRotation="77"/>
    </xf>
    <xf numFmtId="14" fontId="2" fillId="2" borderId="0" xfId="0" applyNumberFormat="1" applyFont="1" applyFill="1" applyBorder="1" applyAlignment="1">
      <alignment textRotation="77"/>
    </xf>
    <xf numFmtId="0" fontId="11" fillId="2" borderId="1" xfId="0" applyFont="1" applyFill="1" applyBorder="1"/>
    <xf numFmtId="14" fontId="9" fillId="0" borderId="1" xfId="0" applyNumberFormat="1" applyFont="1" applyFill="1" applyBorder="1"/>
    <xf numFmtId="0" fontId="10" fillId="2" borderId="1" xfId="0" applyFont="1" applyFill="1" applyBorder="1"/>
    <xf numFmtId="14" fontId="12" fillId="0" borderId="1" xfId="0" applyNumberFormat="1" applyFont="1" applyFill="1" applyBorder="1"/>
    <xf numFmtId="14" fontId="12" fillId="0" borderId="1" xfId="0" applyNumberFormat="1" applyFont="1" applyBorder="1"/>
    <xf numFmtId="0" fontId="0" fillId="5" borderId="1" xfId="0" applyFont="1" applyFill="1" applyBorder="1" applyAlignment="1">
      <alignment horizontal="left"/>
    </xf>
    <xf numFmtId="164" fontId="0" fillId="0" borderId="1" xfId="0" applyNumberFormat="1" applyBorder="1"/>
    <xf numFmtId="0" fontId="0" fillId="11" borderId="1" xfId="0" applyFill="1" applyBorder="1"/>
    <xf numFmtId="167" fontId="9" fillId="5" borderId="1" xfId="0" applyNumberFormat="1" applyFont="1" applyFill="1" applyBorder="1"/>
    <xf numFmtId="168" fontId="9" fillId="0" borderId="1" xfId="0" applyNumberFormat="1" applyFont="1" applyBorder="1"/>
    <xf numFmtId="1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2" fontId="2" fillId="0" borderId="1" xfId="0" applyNumberFormat="1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0" borderId="0" xfId="0" applyFont="1" applyFill="1"/>
    <xf numFmtId="0" fontId="2" fillId="0" borderId="0" xfId="0" applyFont="1"/>
    <xf numFmtId="0" fontId="2" fillId="5" borderId="1" xfId="0" applyFont="1" applyFill="1" applyBorder="1"/>
    <xf numFmtId="2" fontId="2" fillId="0" borderId="1" xfId="0" applyNumberFormat="1" applyFont="1" applyBorder="1"/>
    <xf numFmtId="0" fontId="2" fillId="6" borderId="1" xfId="0" applyFont="1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wrapText="1"/>
    </xf>
    <xf numFmtId="164" fontId="0" fillId="0" borderId="1" xfId="0" applyNumberFormat="1" applyFill="1" applyBorder="1"/>
    <xf numFmtId="164" fontId="0" fillId="5" borderId="1" xfId="0" applyNumberFormat="1" applyFill="1" applyBorder="1"/>
    <xf numFmtId="0" fontId="4" fillId="13" borderId="1" xfId="0" applyFont="1" applyFill="1" applyBorder="1"/>
    <xf numFmtId="0" fontId="0" fillId="0" borderId="0" xfId="0" applyFill="1" applyBorder="1"/>
    <xf numFmtId="49" fontId="4" fillId="4" borderId="1" xfId="0" applyNumberFormat="1" applyFont="1" applyFill="1" applyBorder="1" applyAlignment="1">
      <alignment horizontal="center"/>
    </xf>
    <xf numFmtId="0" fontId="0" fillId="14" borderId="1" xfId="0" applyFill="1" applyBorder="1"/>
    <xf numFmtId="0" fontId="6" fillId="14" borderId="1" xfId="0" applyFont="1" applyFill="1" applyBorder="1"/>
    <xf numFmtId="49" fontId="0" fillId="14" borderId="1" xfId="0" applyNumberFormat="1" applyFill="1" applyBorder="1" applyAlignment="1">
      <alignment horizontal="center"/>
    </xf>
    <xf numFmtId="1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6" fillId="3" borderId="1" xfId="0" applyFont="1" applyFill="1" applyBorder="1"/>
    <xf numFmtId="49" fontId="0" fillId="3" borderId="1" xfId="0" applyNumberFormat="1" applyFill="1" applyBorder="1" applyAlignment="1">
      <alignment horizontal="center"/>
    </xf>
    <xf numFmtId="0" fontId="0" fillId="0" borderId="1" xfId="0" applyFont="1" applyFill="1" applyBorder="1"/>
    <xf numFmtId="14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6" borderId="1" xfId="0" applyFont="1" applyFill="1" applyBorder="1"/>
    <xf numFmtId="0" fontId="0" fillId="7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15" borderId="1" xfId="0" applyFill="1" applyBorder="1"/>
    <xf numFmtId="0" fontId="6" fillId="15" borderId="1" xfId="0" applyFont="1" applyFill="1" applyBorder="1" applyAlignment="1">
      <alignment horizontal="left" wrapText="1"/>
    </xf>
    <xf numFmtId="0" fontId="0" fillId="15" borderId="1" xfId="0" applyFill="1" applyBorder="1" applyAlignment="1">
      <alignment horizontal="left" wrapText="1" indent="1"/>
    </xf>
    <xf numFmtId="49" fontId="0" fillId="15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wrapText="1" indent="2"/>
    </xf>
    <xf numFmtId="0" fontId="6" fillId="14" borderId="1" xfId="0" applyFont="1" applyFill="1" applyBorder="1" applyAlignment="1">
      <alignment horizontal="left" wrapText="1"/>
    </xf>
    <xf numFmtId="0" fontId="0" fillId="14" borderId="1" xfId="0" applyFill="1" applyBorder="1" applyAlignment="1">
      <alignment vertical="center" wrapText="1"/>
    </xf>
    <xf numFmtId="14" fontId="0" fillId="14" borderId="1" xfId="0" applyNumberFormat="1" applyFill="1" applyBorder="1"/>
    <xf numFmtId="0" fontId="0" fillId="14" borderId="1" xfId="0" applyFont="1" applyFill="1" applyBorder="1"/>
    <xf numFmtId="0" fontId="6" fillId="14" borderId="1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10</xdr:row>
      <xdr:rowOff>144780</xdr:rowOff>
    </xdr:from>
    <xdr:to>
      <xdr:col>15</xdr:col>
      <xdr:colOff>198120</xdr:colOff>
      <xdr:row>12</xdr:row>
      <xdr:rowOff>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D5613ADC-1EC2-41A4-8DF4-F58DB70D6429}"/>
            </a:ext>
          </a:extLst>
        </xdr:cNvPr>
        <xdr:cNvSpPr/>
      </xdr:nvSpPr>
      <xdr:spPr>
        <a:xfrm>
          <a:off x="14165580" y="216408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0</xdr:colOff>
      <xdr:row>13</xdr:row>
      <xdr:rowOff>0</xdr:rowOff>
    </xdr:from>
    <xdr:to>
      <xdr:col>23</xdr:col>
      <xdr:colOff>350520</xdr:colOff>
      <xdr:row>14</xdr:row>
      <xdr:rowOff>38100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D1CBA5B8-FE81-4BC6-AADD-0E8B1D2E6996}"/>
            </a:ext>
          </a:extLst>
        </xdr:cNvPr>
        <xdr:cNvSpPr/>
      </xdr:nvSpPr>
      <xdr:spPr>
        <a:xfrm>
          <a:off x="19194780" y="256794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358140</xdr:colOff>
      <xdr:row>14</xdr:row>
      <xdr:rowOff>533400</xdr:rowOff>
    </xdr:from>
    <xdr:to>
      <xdr:col>27</xdr:col>
      <xdr:colOff>99060</xdr:colOff>
      <xdr:row>16</xdr:row>
      <xdr:rowOff>22860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173CB998-7409-4D73-8D8F-C3459FFF281B}"/>
            </a:ext>
          </a:extLst>
        </xdr:cNvPr>
        <xdr:cNvSpPr/>
      </xdr:nvSpPr>
      <xdr:spPr>
        <a:xfrm>
          <a:off x="21381720" y="328422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441960</xdr:colOff>
      <xdr:row>16</xdr:row>
      <xdr:rowOff>167640</xdr:rowOff>
    </xdr:from>
    <xdr:to>
      <xdr:col>32</xdr:col>
      <xdr:colOff>182880</xdr:colOff>
      <xdr:row>18</xdr:row>
      <xdr:rowOff>22860</xdr:rowOff>
    </xdr:to>
    <xdr:sp macro="" textlink="">
      <xdr:nvSpPr>
        <xdr:cNvPr id="5" name="Star: 5 Points 4">
          <a:extLst>
            <a:ext uri="{FF2B5EF4-FFF2-40B4-BE49-F238E27FC236}">
              <a16:creationId xmlns:a16="http://schemas.microsoft.com/office/drawing/2014/main" id="{B6C26A17-6158-4D32-87EE-061F701DC661}"/>
            </a:ext>
          </a:extLst>
        </xdr:cNvPr>
        <xdr:cNvSpPr/>
      </xdr:nvSpPr>
      <xdr:spPr>
        <a:xfrm>
          <a:off x="24513540" y="364998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487680</xdr:colOff>
      <xdr:row>20</xdr:row>
      <xdr:rowOff>358140</xdr:rowOff>
    </xdr:from>
    <xdr:to>
      <xdr:col>26</xdr:col>
      <xdr:colOff>228600</xdr:colOff>
      <xdr:row>22</xdr:row>
      <xdr:rowOff>30480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4B11BC43-A993-4B9B-B7D7-D4BFAE1F1AA0}"/>
            </a:ext>
          </a:extLst>
        </xdr:cNvPr>
        <xdr:cNvSpPr/>
      </xdr:nvSpPr>
      <xdr:spPr>
        <a:xfrm>
          <a:off x="20901660" y="512064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0</xdr:colOff>
      <xdr:row>23</xdr:row>
      <xdr:rowOff>0</xdr:rowOff>
    </xdr:from>
    <xdr:to>
      <xdr:col>28</xdr:col>
      <xdr:colOff>350520</xdr:colOff>
      <xdr:row>24</xdr:row>
      <xdr:rowOff>38100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D9DE258D-8E8A-4FBA-8CEA-CD07E2E08259}"/>
            </a:ext>
          </a:extLst>
        </xdr:cNvPr>
        <xdr:cNvSpPr/>
      </xdr:nvSpPr>
      <xdr:spPr>
        <a:xfrm>
          <a:off x="22242780" y="549402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350520</xdr:colOff>
      <xdr:row>27</xdr:row>
      <xdr:rowOff>38100</xdr:rowOff>
    </xdr:to>
    <xdr:sp macro="" textlink="">
      <xdr:nvSpPr>
        <xdr:cNvPr id="8" name="Star: 5 Points 7">
          <a:extLst>
            <a:ext uri="{FF2B5EF4-FFF2-40B4-BE49-F238E27FC236}">
              <a16:creationId xmlns:a16="http://schemas.microsoft.com/office/drawing/2014/main" id="{0D9573B1-D23E-4E47-9DD4-A902FFC94C2D}"/>
            </a:ext>
          </a:extLst>
        </xdr:cNvPr>
        <xdr:cNvSpPr/>
      </xdr:nvSpPr>
      <xdr:spPr>
        <a:xfrm>
          <a:off x="19194780" y="6408420"/>
          <a:ext cx="350520" cy="4038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365760</xdr:colOff>
      <xdr:row>29</xdr:row>
      <xdr:rowOff>167640</xdr:rowOff>
    </xdr:from>
    <xdr:to>
      <xdr:col>20</xdr:col>
      <xdr:colOff>106680</xdr:colOff>
      <xdr:row>31</xdr:row>
      <xdr:rowOff>22860</xdr:rowOff>
    </xdr:to>
    <xdr:sp macro="" textlink="">
      <xdr:nvSpPr>
        <xdr:cNvPr id="9" name="Star: 5 Points 8">
          <a:extLst>
            <a:ext uri="{FF2B5EF4-FFF2-40B4-BE49-F238E27FC236}">
              <a16:creationId xmlns:a16="http://schemas.microsoft.com/office/drawing/2014/main" id="{07A3F335-8AE4-4027-A126-C8E25E982597}"/>
            </a:ext>
          </a:extLst>
        </xdr:cNvPr>
        <xdr:cNvSpPr/>
      </xdr:nvSpPr>
      <xdr:spPr>
        <a:xfrm>
          <a:off x="17122140" y="7490460"/>
          <a:ext cx="350520" cy="4038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510540</xdr:colOff>
      <xdr:row>32</xdr:row>
      <xdr:rowOff>160020</xdr:rowOff>
    </xdr:from>
    <xdr:to>
      <xdr:col>15</xdr:col>
      <xdr:colOff>251460</xdr:colOff>
      <xdr:row>34</xdr:row>
      <xdr:rowOff>15240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D22D2D89-DFDE-469B-BDD5-9B889D6E5E04}"/>
            </a:ext>
          </a:extLst>
        </xdr:cNvPr>
        <xdr:cNvSpPr/>
      </xdr:nvSpPr>
      <xdr:spPr>
        <a:xfrm>
          <a:off x="14218920" y="821436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0</xdr:colOff>
      <xdr:row>39</xdr:row>
      <xdr:rowOff>0</xdr:rowOff>
    </xdr:from>
    <xdr:to>
      <xdr:col>18</xdr:col>
      <xdr:colOff>350520</xdr:colOff>
      <xdr:row>40</xdr:row>
      <xdr:rowOff>38100</xdr:rowOff>
    </xdr:to>
    <xdr:sp macro="" textlink="">
      <xdr:nvSpPr>
        <xdr:cNvPr id="11" name="Star: 5 Points 10">
          <a:extLst>
            <a:ext uri="{FF2B5EF4-FFF2-40B4-BE49-F238E27FC236}">
              <a16:creationId xmlns:a16="http://schemas.microsoft.com/office/drawing/2014/main" id="{99C44BA3-40A2-4314-A0B7-6C38D2A02D27}"/>
            </a:ext>
          </a:extLst>
        </xdr:cNvPr>
        <xdr:cNvSpPr/>
      </xdr:nvSpPr>
      <xdr:spPr>
        <a:xfrm>
          <a:off x="16146780" y="1024890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0</xdr:colOff>
      <xdr:row>43</xdr:row>
      <xdr:rowOff>0</xdr:rowOff>
    </xdr:from>
    <xdr:to>
      <xdr:col>24</xdr:col>
      <xdr:colOff>350520</xdr:colOff>
      <xdr:row>43</xdr:row>
      <xdr:rowOff>220980</xdr:rowOff>
    </xdr:to>
    <xdr:sp macro="" textlink="">
      <xdr:nvSpPr>
        <xdr:cNvPr id="12" name="Star: 5 Points 11">
          <a:extLst>
            <a:ext uri="{FF2B5EF4-FFF2-40B4-BE49-F238E27FC236}">
              <a16:creationId xmlns:a16="http://schemas.microsoft.com/office/drawing/2014/main" id="{6108CF93-41C3-4CCB-BFA9-DA57A8CDC1EB}"/>
            </a:ext>
          </a:extLst>
        </xdr:cNvPr>
        <xdr:cNvSpPr/>
      </xdr:nvSpPr>
      <xdr:spPr>
        <a:xfrm>
          <a:off x="19804380" y="1152906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350520</xdr:colOff>
      <xdr:row>46</xdr:row>
      <xdr:rowOff>38100</xdr:rowOff>
    </xdr:to>
    <xdr:sp macro="" textlink="">
      <xdr:nvSpPr>
        <xdr:cNvPr id="13" name="Star: 5 Points 12">
          <a:extLst>
            <a:ext uri="{FF2B5EF4-FFF2-40B4-BE49-F238E27FC236}">
              <a16:creationId xmlns:a16="http://schemas.microsoft.com/office/drawing/2014/main" id="{75B382DF-E7EB-40C4-B438-FE2C90B689A8}"/>
            </a:ext>
          </a:extLst>
        </xdr:cNvPr>
        <xdr:cNvSpPr/>
      </xdr:nvSpPr>
      <xdr:spPr>
        <a:xfrm>
          <a:off x="21023580" y="1226058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0</xdr:colOff>
      <xdr:row>48</xdr:row>
      <xdr:rowOff>0</xdr:rowOff>
    </xdr:from>
    <xdr:to>
      <xdr:col>23</xdr:col>
      <xdr:colOff>350520</xdr:colOff>
      <xdr:row>48</xdr:row>
      <xdr:rowOff>220980</xdr:rowOff>
    </xdr:to>
    <xdr:sp macro="" textlink="">
      <xdr:nvSpPr>
        <xdr:cNvPr id="14" name="Star: 5 Points 13">
          <a:extLst>
            <a:ext uri="{FF2B5EF4-FFF2-40B4-BE49-F238E27FC236}">
              <a16:creationId xmlns:a16="http://schemas.microsoft.com/office/drawing/2014/main" id="{657CF6A5-B47E-4F4D-980B-F028685C087C}"/>
            </a:ext>
          </a:extLst>
        </xdr:cNvPr>
        <xdr:cNvSpPr/>
      </xdr:nvSpPr>
      <xdr:spPr>
        <a:xfrm>
          <a:off x="19194780" y="1299210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0</xdr:colOff>
      <xdr:row>51</xdr:row>
      <xdr:rowOff>0</xdr:rowOff>
    </xdr:from>
    <xdr:to>
      <xdr:col>30</xdr:col>
      <xdr:colOff>350520</xdr:colOff>
      <xdr:row>52</xdr:row>
      <xdr:rowOff>38100</xdr:rowOff>
    </xdr:to>
    <xdr:sp macro="" textlink="">
      <xdr:nvSpPr>
        <xdr:cNvPr id="15" name="Star: 5 Points 14">
          <a:extLst>
            <a:ext uri="{FF2B5EF4-FFF2-40B4-BE49-F238E27FC236}">
              <a16:creationId xmlns:a16="http://schemas.microsoft.com/office/drawing/2014/main" id="{B533A477-FFD4-4E94-A5E9-A606C7445E8B}"/>
            </a:ext>
          </a:extLst>
        </xdr:cNvPr>
        <xdr:cNvSpPr/>
      </xdr:nvSpPr>
      <xdr:spPr>
        <a:xfrm>
          <a:off x="23461980" y="14089380"/>
          <a:ext cx="350520" cy="4038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36</xdr:col>
      <xdr:colOff>0</xdr:colOff>
      <xdr:row>54</xdr:row>
      <xdr:rowOff>0</xdr:rowOff>
    </xdr:from>
    <xdr:to>
      <xdr:col>36</xdr:col>
      <xdr:colOff>350520</xdr:colOff>
      <xdr:row>55</xdr:row>
      <xdr:rowOff>38100</xdr:rowOff>
    </xdr:to>
    <xdr:sp macro="" textlink="">
      <xdr:nvSpPr>
        <xdr:cNvPr id="16" name="Star: 5 Points 15">
          <a:extLst>
            <a:ext uri="{FF2B5EF4-FFF2-40B4-BE49-F238E27FC236}">
              <a16:creationId xmlns:a16="http://schemas.microsoft.com/office/drawing/2014/main" id="{D36A6CC2-124E-4439-B8EF-6DB898F4DA42}"/>
            </a:ext>
          </a:extLst>
        </xdr:cNvPr>
        <xdr:cNvSpPr/>
      </xdr:nvSpPr>
      <xdr:spPr>
        <a:xfrm>
          <a:off x="27119580" y="15186660"/>
          <a:ext cx="350520" cy="4038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40</xdr:col>
      <xdr:colOff>0</xdr:colOff>
      <xdr:row>58</xdr:row>
      <xdr:rowOff>0</xdr:rowOff>
    </xdr:from>
    <xdr:to>
      <xdr:col>40</xdr:col>
      <xdr:colOff>350520</xdr:colOff>
      <xdr:row>59</xdr:row>
      <xdr:rowOff>38100</xdr:rowOff>
    </xdr:to>
    <xdr:sp macro="" textlink="">
      <xdr:nvSpPr>
        <xdr:cNvPr id="17" name="Star: 5 Points 16">
          <a:extLst>
            <a:ext uri="{FF2B5EF4-FFF2-40B4-BE49-F238E27FC236}">
              <a16:creationId xmlns:a16="http://schemas.microsoft.com/office/drawing/2014/main" id="{521DA41E-3FE2-472F-933C-0412FFBBB2EE}"/>
            </a:ext>
          </a:extLst>
        </xdr:cNvPr>
        <xdr:cNvSpPr/>
      </xdr:nvSpPr>
      <xdr:spPr>
        <a:xfrm>
          <a:off x="29557980" y="16649700"/>
          <a:ext cx="350520" cy="4038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42</xdr:col>
      <xdr:colOff>0</xdr:colOff>
      <xdr:row>60</xdr:row>
      <xdr:rowOff>0</xdr:rowOff>
    </xdr:from>
    <xdr:to>
      <xdr:col>42</xdr:col>
      <xdr:colOff>350520</xdr:colOff>
      <xdr:row>61</xdr:row>
      <xdr:rowOff>38100</xdr:rowOff>
    </xdr:to>
    <xdr:sp macro="" textlink="">
      <xdr:nvSpPr>
        <xdr:cNvPr id="18" name="Star: 5 Points 17">
          <a:extLst>
            <a:ext uri="{FF2B5EF4-FFF2-40B4-BE49-F238E27FC236}">
              <a16:creationId xmlns:a16="http://schemas.microsoft.com/office/drawing/2014/main" id="{32C40C7E-BE28-4414-A601-3223FF92FF30}"/>
            </a:ext>
          </a:extLst>
        </xdr:cNvPr>
        <xdr:cNvSpPr/>
      </xdr:nvSpPr>
      <xdr:spPr>
        <a:xfrm>
          <a:off x="30777180" y="1738122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46</xdr:col>
      <xdr:colOff>0</xdr:colOff>
      <xdr:row>62</xdr:row>
      <xdr:rowOff>0</xdr:rowOff>
    </xdr:from>
    <xdr:to>
      <xdr:col>46</xdr:col>
      <xdr:colOff>350520</xdr:colOff>
      <xdr:row>62</xdr:row>
      <xdr:rowOff>220980</xdr:rowOff>
    </xdr:to>
    <xdr:sp macro="" textlink="">
      <xdr:nvSpPr>
        <xdr:cNvPr id="19" name="Star: 5 Points 18">
          <a:extLst>
            <a:ext uri="{FF2B5EF4-FFF2-40B4-BE49-F238E27FC236}">
              <a16:creationId xmlns:a16="http://schemas.microsoft.com/office/drawing/2014/main" id="{C056F3AF-7239-4C24-93BD-C828A5F82A1C}"/>
            </a:ext>
          </a:extLst>
        </xdr:cNvPr>
        <xdr:cNvSpPr/>
      </xdr:nvSpPr>
      <xdr:spPr>
        <a:xfrm>
          <a:off x="33215580" y="1792986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0</xdr:colOff>
      <xdr:row>65</xdr:row>
      <xdr:rowOff>0</xdr:rowOff>
    </xdr:from>
    <xdr:to>
      <xdr:col>21</xdr:col>
      <xdr:colOff>350520</xdr:colOff>
      <xdr:row>66</xdr:row>
      <xdr:rowOff>38100</xdr:rowOff>
    </xdr:to>
    <xdr:sp macro="" textlink="">
      <xdr:nvSpPr>
        <xdr:cNvPr id="20" name="Star: 5 Points 19">
          <a:extLst>
            <a:ext uri="{FF2B5EF4-FFF2-40B4-BE49-F238E27FC236}">
              <a16:creationId xmlns:a16="http://schemas.microsoft.com/office/drawing/2014/main" id="{C7640204-9E5D-44CC-A81A-5ACA757DAB3A}"/>
            </a:ext>
          </a:extLst>
        </xdr:cNvPr>
        <xdr:cNvSpPr/>
      </xdr:nvSpPr>
      <xdr:spPr>
        <a:xfrm>
          <a:off x="17975580" y="1866138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54</xdr:col>
      <xdr:colOff>68580</xdr:colOff>
      <xdr:row>71</xdr:row>
      <xdr:rowOff>0</xdr:rowOff>
    </xdr:from>
    <xdr:to>
      <xdr:col>54</xdr:col>
      <xdr:colOff>419100</xdr:colOff>
      <xdr:row>72</xdr:row>
      <xdr:rowOff>38100</xdr:rowOff>
    </xdr:to>
    <xdr:sp macro="" textlink="">
      <xdr:nvSpPr>
        <xdr:cNvPr id="21" name="Star: 5 Points 20">
          <a:extLst>
            <a:ext uri="{FF2B5EF4-FFF2-40B4-BE49-F238E27FC236}">
              <a16:creationId xmlns:a16="http://schemas.microsoft.com/office/drawing/2014/main" id="{65E553BF-8008-4C76-93DA-38071D374EC0}"/>
            </a:ext>
          </a:extLst>
        </xdr:cNvPr>
        <xdr:cNvSpPr/>
      </xdr:nvSpPr>
      <xdr:spPr>
        <a:xfrm>
          <a:off x="38160960" y="20124420"/>
          <a:ext cx="350520" cy="4038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0</xdr:colOff>
      <xdr:row>77</xdr:row>
      <xdr:rowOff>0</xdr:rowOff>
    </xdr:from>
    <xdr:to>
      <xdr:col>31</xdr:col>
      <xdr:colOff>350520</xdr:colOff>
      <xdr:row>77</xdr:row>
      <xdr:rowOff>220980</xdr:rowOff>
    </xdr:to>
    <xdr:sp macro="" textlink="">
      <xdr:nvSpPr>
        <xdr:cNvPr id="22" name="Star: 5 Points 21">
          <a:extLst>
            <a:ext uri="{FF2B5EF4-FFF2-40B4-BE49-F238E27FC236}">
              <a16:creationId xmlns:a16="http://schemas.microsoft.com/office/drawing/2014/main" id="{39C563AB-BDC2-4CB1-A51D-5883D170557B}"/>
            </a:ext>
          </a:extLst>
        </xdr:cNvPr>
        <xdr:cNvSpPr/>
      </xdr:nvSpPr>
      <xdr:spPr>
        <a:xfrm>
          <a:off x="24071580" y="2177034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58</xdr:col>
      <xdr:colOff>0</xdr:colOff>
      <xdr:row>80</xdr:row>
      <xdr:rowOff>0</xdr:rowOff>
    </xdr:from>
    <xdr:to>
      <xdr:col>58</xdr:col>
      <xdr:colOff>350520</xdr:colOff>
      <xdr:row>81</xdr:row>
      <xdr:rowOff>38100</xdr:rowOff>
    </xdr:to>
    <xdr:sp macro="" textlink="">
      <xdr:nvSpPr>
        <xdr:cNvPr id="23" name="Star: 5 Points 22">
          <a:extLst>
            <a:ext uri="{FF2B5EF4-FFF2-40B4-BE49-F238E27FC236}">
              <a16:creationId xmlns:a16="http://schemas.microsoft.com/office/drawing/2014/main" id="{8814F2CA-0B62-4135-9CEA-8A7B01D5837F}"/>
            </a:ext>
          </a:extLst>
        </xdr:cNvPr>
        <xdr:cNvSpPr/>
      </xdr:nvSpPr>
      <xdr:spPr>
        <a:xfrm>
          <a:off x="40530780" y="22684740"/>
          <a:ext cx="350520" cy="22098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3730-3726-4B51-838F-FB2E04B04106}">
  <dimension ref="A1:BP169"/>
  <sheetViews>
    <sheetView zoomScale="70" zoomScaleNormal="70" workbookViewId="0">
      <pane ySplit="1" topLeftCell="A64" activePane="bottomLeft" state="frozen"/>
      <selection pane="bottomLeft" activeCell="A85" sqref="A85"/>
    </sheetView>
  </sheetViews>
  <sheetFormatPr defaultRowHeight="14.45"/>
  <cols>
    <col min="1" max="1" width="38.140625" bestFit="1" customWidth="1"/>
    <col min="2" max="2" width="37.28515625" customWidth="1"/>
    <col min="3" max="3" width="6.42578125" bestFit="1" customWidth="1"/>
    <col min="4" max="4" width="10.42578125" bestFit="1" customWidth="1"/>
    <col min="5" max="5" width="11" bestFit="1" customWidth="1"/>
    <col min="6" max="6" width="18.28515625" customWidth="1"/>
    <col min="7" max="25" width="4.42578125" bestFit="1" customWidth="1"/>
    <col min="26" max="50" width="5" bestFit="1" customWidth="1"/>
    <col min="51" max="60" width="5.5703125" bestFit="1" customWidth="1"/>
    <col min="61" max="66" width="2.7109375" bestFit="1" customWidth="1"/>
  </cols>
  <sheetData>
    <row r="1" spans="1:66" ht="43.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9">
        <v>44319</v>
      </c>
      <c r="H1" s="9">
        <v>44326</v>
      </c>
      <c r="I1" s="9">
        <v>44333</v>
      </c>
      <c r="J1" s="9">
        <v>44340</v>
      </c>
      <c r="K1" s="9">
        <v>44347</v>
      </c>
      <c r="L1" s="9">
        <v>44354</v>
      </c>
      <c r="M1" s="9">
        <v>44361</v>
      </c>
      <c r="N1" s="9">
        <v>44368</v>
      </c>
      <c r="O1" s="9">
        <v>44375</v>
      </c>
      <c r="P1" s="9">
        <v>44382</v>
      </c>
      <c r="Q1" s="9">
        <v>44389</v>
      </c>
      <c r="R1" s="9">
        <v>44396</v>
      </c>
      <c r="S1" s="9">
        <v>44403</v>
      </c>
      <c r="T1" s="9">
        <v>44410</v>
      </c>
      <c r="U1" s="9">
        <v>44417</v>
      </c>
      <c r="V1" s="9">
        <v>44424</v>
      </c>
      <c r="W1" s="9">
        <v>44431</v>
      </c>
      <c r="X1" s="9">
        <v>44438</v>
      </c>
      <c r="Y1" s="9">
        <v>44445</v>
      </c>
      <c r="Z1" s="9">
        <v>44452</v>
      </c>
      <c r="AA1" s="9">
        <v>44459</v>
      </c>
      <c r="AB1" s="9">
        <v>44466</v>
      </c>
      <c r="AC1" s="9">
        <v>44473</v>
      </c>
      <c r="AD1" s="9">
        <v>44480</v>
      </c>
      <c r="AE1" s="9">
        <v>44487</v>
      </c>
      <c r="AF1" s="9">
        <v>44494</v>
      </c>
      <c r="AG1" s="9">
        <v>44501</v>
      </c>
      <c r="AH1" s="9">
        <v>44508</v>
      </c>
      <c r="AI1" s="9">
        <v>44515</v>
      </c>
      <c r="AJ1" s="9">
        <v>44522</v>
      </c>
      <c r="AK1" s="9">
        <v>44529</v>
      </c>
      <c r="AL1" s="9">
        <v>44536</v>
      </c>
      <c r="AM1" s="9">
        <v>44543</v>
      </c>
      <c r="AN1" s="9">
        <v>44550</v>
      </c>
      <c r="AO1" s="9">
        <v>44557</v>
      </c>
      <c r="AP1" s="9">
        <v>44564</v>
      </c>
      <c r="AQ1" s="9">
        <v>44571</v>
      </c>
      <c r="AR1" s="9">
        <v>44578</v>
      </c>
      <c r="AS1" s="9">
        <v>44585</v>
      </c>
      <c r="AT1" s="9">
        <v>44592</v>
      </c>
      <c r="AU1" s="9">
        <v>44599</v>
      </c>
      <c r="AV1" s="9">
        <v>44606</v>
      </c>
      <c r="AW1" s="9">
        <v>44613</v>
      </c>
      <c r="AX1" s="9">
        <v>44620</v>
      </c>
      <c r="AY1" s="9">
        <v>44627</v>
      </c>
      <c r="AZ1" s="9">
        <v>44634</v>
      </c>
      <c r="BA1" s="9">
        <v>44641</v>
      </c>
      <c r="BB1" s="9">
        <v>44648</v>
      </c>
      <c r="BC1" s="9">
        <v>44655</v>
      </c>
      <c r="BD1" s="9">
        <v>44662</v>
      </c>
      <c r="BE1" s="9">
        <v>44669</v>
      </c>
      <c r="BF1" s="9">
        <v>44676</v>
      </c>
      <c r="BG1" s="9">
        <v>44683</v>
      </c>
      <c r="BH1" s="9">
        <v>44690</v>
      </c>
      <c r="BI1" s="9">
        <v>44697</v>
      </c>
      <c r="BJ1" s="9">
        <v>44704</v>
      </c>
      <c r="BK1" s="9">
        <v>44711</v>
      </c>
      <c r="BL1" s="9">
        <v>44718</v>
      </c>
      <c r="BM1" s="9">
        <v>44725</v>
      </c>
      <c r="BN1" s="9">
        <v>44732</v>
      </c>
    </row>
    <row r="2" spans="1:66" ht="15.6">
      <c r="A2" s="79" t="s">
        <v>6</v>
      </c>
      <c r="B2" s="76"/>
      <c r="C2" s="76"/>
      <c r="D2" s="76"/>
      <c r="E2" s="76"/>
      <c r="F2" s="76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8"/>
    </row>
    <row r="3" spans="1:66" ht="28.9">
      <c r="A3" s="17" t="s">
        <v>7</v>
      </c>
      <c r="B3" s="3"/>
      <c r="C3" s="3"/>
      <c r="D3" s="80">
        <v>44319</v>
      </c>
      <c r="E3" s="80">
        <v>44351</v>
      </c>
      <c r="F3" s="1"/>
      <c r="G3" s="20"/>
      <c r="H3" s="20"/>
      <c r="I3" s="20"/>
      <c r="J3" s="20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6" ht="28.9">
      <c r="A4" s="18" t="s">
        <v>8</v>
      </c>
      <c r="B4" s="3"/>
      <c r="C4" s="3"/>
      <c r="D4" s="80">
        <v>44354</v>
      </c>
      <c r="E4" s="80">
        <v>44407</v>
      </c>
      <c r="F4" s="1"/>
      <c r="G4" s="3"/>
      <c r="H4" s="3"/>
      <c r="I4" s="3"/>
      <c r="J4" s="3"/>
      <c r="K4" s="3"/>
      <c r="L4" s="21"/>
      <c r="M4" s="21"/>
      <c r="N4" s="21"/>
      <c r="O4" s="21"/>
      <c r="P4" s="21"/>
      <c r="Q4" s="21"/>
      <c r="R4" s="21"/>
      <c r="S4" s="21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6" ht="28.9">
      <c r="A5" s="18" t="s">
        <v>9</v>
      </c>
      <c r="B5" s="3"/>
      <c r="C5" s="3"/>
      <c r="D5" s="80">
        <v>44410</v>
      </c>
      <c r="E5" s="80">
        <v>44436</v>
      </c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1"/>
      <c r="U5" s="21"/>
      <c r="V5" s="21"/>
      <c r="W5" s="2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6">
      <c r="A6" s="18" t="s">
        <v>10</v>
      </c>
      <c r="B6" s="3"/>
      <c r="C6" s="3"/>
      <c r="D6" s="80">
        <v>44438</v>
      </c>
      <c r="E6" s="80">
        <v>44464</v>
      </c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1"/>
      <c r="Y6" s="21"/>
      <c r="Z6" s="21"/>
      <c r="AA6" s="21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6">
      <c r="A7" s="18" t="s">
        <v>11</v>
      </c>
      <c r="B7" s="3"/>
      <c r="C7" s="3"/>
      <c r="D7" s="80">
        <v>44319</v>
      </c>
      <c r="E7" s="80">
        <v>44351</v>
      </c>
      <c r="F7" s="1"/>
      <c r="G7" s="12"/>
      <c r="H7" s="12"/>
      <c r="I7" s="12"/>
      <c r="J7" s="12"/>
      <c r="K7" s="1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6">
      <c r="A8" s="17" t="s">
        <v>12</v>
      </c>
      <c r="B8" s="3"/>
      <c r="C8" s="3"/>
      <c r="D8" s="80">
        <v>44354</v>
      </c>
      <c r="E8" s="80">
        <v>44387</v>
      </c>
      <c r="F8" s="1"/>
      <c r="G8" s="3"/>
      <c r="H8" s="3"/>
      <c r="I8" s="3"/>
      <c r="J8" s="3"/>
      <c r="K8" s="3"/>
      <c r="L8" s="12"/>
      <c r="M8" s="12"/>
      <c r="N8" s="12"/>
      <c r="O8" s="12"/>
      <c r="P8" s="1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6">
      <c r="A9" s="79" t="s">
        <v>13</v>
      </c>
      <c r="B9" s="5"/>
      <c r="C9" s="5"/>
      <c r="D9" s="81"/>
      <c r="E9" s="8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</row>
    <row r="10" spans="1:66" ht="28.9">
      <c r="A10" s="22" t="s">
        <v>14</v>
      </c>
      <c r="B10" s="25"/>
      <c r="C10" s="15"/>
      <c r="D10" s="82">
        <v>44319</v>
      </c>
      <c r="E10" s="82">
        <v>44372</v>
      </c>
      <c r="F10" s="1"/>
      <c r="G10" s="23"/>
      <c r="H10" s="23"/>
      <c r="I10" s="23"/>
      <c r="J10" s="23"/>
      <c r="K10" s="23"/>
      <c r="L10" s="23"/>
      <c r="M10" s="23"/>
      <c r="N10" s="23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</row>
    <row r="11" spans="1:66">
      <c r="A11" s="53" t="s">
        <v>15</v>
      </c>
      <c r="B11" s="26"/>
      <c r="C11" s="27"/>
      <c r="D11" s="83">
        <v>44319</v>
      </c>
      <c r="E11" s="83">
        <v>44387</v>
      </c>
      <c r="F11" s="1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6">
      <c r="A12" s="53" t="s">
        <v>16</v>
      </c>
      <c r="B12" s="26"/>
      <c r="C12" s="27"/>
      <c r="D12" s="83">
        <v>37428</v>
      </c>
      <c r="E12" s="83">
        <v>44506</v>
      </c>
      <c r="F12" s="1"/>
      <c r="G12" s="1"/>
      <c r="H12" s="1"/>
      <c r="I12" s="1"/>
      <c r="J12" s="1"/>
      <c r="K12" s="1"/>
      <c r="L12" s="1"/>
      <c r="M12" s="1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6">
      <c r="A13" s="54" t="s">
        <v>17</v>
      </c>
      <c r="B13" s="17"/>
      <c r="C13" s="15"/>
      <c r="D13" s="82">
        <v>44333</v>
      </c>
      <c r="E13" s="82">
        <v>44415</v>
      </c>
      <c r="F13" s="1"/>
      <c r="G13" s="3"/>
      <c r="H13" s="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6" hidden="1">
      <c r="A14" s="79" t="s">
        <v>18</v>
      </c>
      <c r="B14" s="5"/>
      <c r="C14" s="5"/>
      <c r="D14" s="81"/>
      <c r="E14" s="8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</row>
    <row r="15" spans="1:66" hidden="1">
      <c r="A15" s="17" t="s">
        <v>19</v>
      </c>
      <c r="B15" s="3"/>
      <c r="C15" s="3"/>
      <c r="D15" s="41"/>
      <c r="E15" s="4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6" hidden="1">
      <c r="A16" s="17" t="s">
        <v>20</v>
      </c>
      <c r="B16" s="3"/>
      <c r="C16" s="3"/>
      <c r="D16" s="41"/>
      <c r="E16" s="4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hidden="1">
      <c r="A17" s="17" t="s">
        <v>21</v>
      </c>
      <c r="B17" s="3"/>
      <c r="C17" s="3"/>
      <c r="D17" s="41"/>
      <c r="E17" s="4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hidden="1">
      <c r="A18" s="17" t="s">
        <v>22</v>
      </c>
      <c r="B18" s="3"/>
      <c r="C18" s="3"/>
      <c r="D18" s="41"/>
      <c r="E18" s="4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ht="43.15" hidden="1">
      <c r="A19" s="17" t="s">
        <v>23</v>
      </c>
      <c r="B19" s="3"/>
      <c r="C19" s="3"/>
      <c r="D19" s="41"/>
      <c r="E19" s="4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>
      <c r="A20" s="17" t="s">
        <v>24</v>
      </c>
      <c r="B20" s="3"/>
      <c r="C20" s="3"/>
      <c r="D20" s="41"/>
      <c r="E20" s="4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>
      <c r="A21" s="17" t="s">
        <v>25</v>
      </c>
      <c r="B21" s="3"/>
      <c r="C21" s="3"/>
      <c r="D21" s="41"/>
      <c r="E21" s="4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>
      <c r="A22" s="17" t="s">
        <v>26</v>
      </c>
      <c r="B22" s="3"/>
      <c r="C22" s="3"/>
      <c r="D22" s="41"/>
      <c r="E22" s="4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>
      <c r="A23" s="17" t="s">
        <v>27</v>
      </c>
      <c r="B23" s="3"/>
      <c r="C23" s="3"/>
      <c r="D23" s="41"/>
      <c r="E23" s="4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>
      <c r="A24" s="79" t="s">
        <v>18</v>
      </c>
      <c r="B24" s="5"/>
      <c r="C24" s="5"/>
      <c r="D24" s="81"/>
      <c r="E24" s="81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 spans="1:65">
      <c r="A25" s="17" t="s">
        <v>28</v>
      </c>
      <c r="B25" s="3"/>
      <c r="C25" s="3"/>
      <c r="D25" s="80">
        <v>44319</v>
      </c>
      <c r="E25" s="80">
        <v>44345</v>
      </c>
      <c r="F25" s="3"/>
      <c r="G25" s="86"/>
      <c r="H25" s="86"/>
      <c r="I25" s="86"/>
      <c r="J25" s="8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>
      <c r="A26" s="17" t="s">
        <v>29</v>
      </c>
      <c r="B26" s="3"/>
      <c r="C26" s="3"/>
      <c r="D26" s="80">
        <v>44354</v>
      </c>
      <c r="E26" s="80">
        <v>44408</v>
      </c>
      <c r="F26" s="3"/>
      <c r="G26" s="3"/>
      <c r="H26" s="3"/>
      <c r="I26" s="3"/>
      <c r="J26" s="3"/>
      <c r="K26" s="86"/>
      <c r="L26" s="86"/>
      <c r="M26" s="86"/>
      <c r="N26" s="86"/>
      <c r="O26" s="86"/>
      <c r="P26" s="86"/>
      <c r="Q26" s="86"/>
      <c r="R26" s="86"/>
      <c r="S26" s="86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>
      <c r="A27" s="17" t="s">
        <v>30</v>
      </c>
      <c r="B27" s="3"/>
      <c r="C27" s="3"/>
      <c r="D27" s="80">
        <v>44354</v>
      </c>
      <c r="E27" s="80">
        <v>44435</v>
      </c>
      <c r="F27" s="3"/>
      <c r="G27" s="3"/>
      <c r="H27" s="3"/>
      <c r="I27" s="3"/>
      <c r="J27" s="3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>
      <c r="A28" s="17" t="s">
        <v>31</v>
      </c>
      <c r="B28" s="3"/>
      <c r="C28" s="3"/>
      <c r="D28" s="80">
        <v>44382</v>
      </c>
      <c r="E28" s="80">
        <v>44470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>
      <c r="A29" s="17" t="s">
        <v>32</v>
      </c>
      <c r="B29" s="3"/>
      <c r="C29" s="3"/>
      <c r="D29" s="80">
        <v>44382</v>
      </c>
      <c r="E29" s="80">
        <v>44533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>
      <c r="A30" s="17" t="s">
        <v>33</v>
      </c>
      <c r="B30" s="3"/>
      <c r="C30" s="3"/>
      <c r="D30" s="80">
        <v>44382</v>
      </c>
      <c r="E30" s="80">
        <v>44533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>
      <c r="A31" s="17" t="s">
        <v>34</v>
      </c>
      <c r="B31" s="3"/>
      <c r="C31" s="3"/>
      <c r="D31" s="80">
        <v>44536</v>
      </c>
      <c r="E31" s="80">
        <v>44558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86"/>
      <c r="AM31" s="86"/>
      <c r="AN31" s="86"/>
      <c r="AO31" s="86"/>
      <c r="AP31" s="86"/>
      <c r="AQ31" s="86"/>
      <c r="AR31" s="86"/>
      <c r="AS31" s="86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>
      <c r="A32" s="17" t="s">
        <v>35</v>
      </c>
      <c r="B32" s="3"/>
      <c r="C32" s="3"/>
      <c r="D32" s="80">
        <v>44592</v>
      </c>
      <c r="E32" s="80">
        <v>44617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86"/>
      <c r="AU32" s="86"/>
      <c r="AV32" s="86"/>
      <c r="AW32" s="86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6">
      <c r="A33" s="17" t="s">
        <v>36</v>
      </c>
      <c r="B33" s="3"/>
      <c r="C33" s="3"/>
      <c r="D33" s="80">
        <v>44627</v>
      </c>
      <c r="E33" s="80">
        <v>44645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86"/>
      <c r="AY33" s="86"/>
      <c r="AZ33" s="86"/>
      <c r="BA33" s="86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6">
      <c r="A34" s="17" t="s">
        <v>37</v>
      </c>
      <c r="B34" s="3"/>
      <c r="C34" s="3"/>
      <c r="D34" s="80">
        <v>44655</v>
      </c>
      <c r="E34" s="80">
        <v>44711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3"/>
      <c r="BM34" s="3"/>
    </row>
    <row r="35" spans="1:66" ht="43.9">
      <c r="A35" s="10" t="s">
        <v>38</v>
      </c>
      <c r="B35" s="10" t="s">
        <v>39</v>
      </c>
      <c r="C35" s="10" t="s">
        <v>2</v>
      </c>
      <c r="D35" s="10" t="s">
        <v>40</v>
      </c>
      <c r="E35" s="10" t="s">
        <v>41</v>
      </c>
      <c r="F35" s="10" t="s">
        <v>5</v>
      </c>
      <c r="G35" s="9">
        <v>44291</v>
      </c>
      <c r="H35" s="9">
        <v>44298</v>
      </c>
      <c r="I35" s="9">
        <v>44305</v>
      </c>
      <c r="J35" s="9">
        <v>44312</v>
      </c>
      <c r="K35" s="9">
        <v>44319</v>
      </c>
      <c r="L35" s="9">
        <v>44326</v>
      </c>
      <c r="M35" s="9">
        <v>44333</v>
      </c>
      <c r="N35" s="9">
        <v>44340</v>
      </c>
      <c r="O35" s="9">
        <v>44347</v>
      </c>
      <c r="P35" s="9">
        <v>44354</v>
      </c>
      <c r="Q35" s="9">
        <v>44361</v>
      </c>
      <c r="R35" s="9">
        <v>44368</v>
      </c>
      <c r="S35" s="9">
        <v>44375</v>
      </c>
      <c r="T35" s="9">
        <v>44382</v>
      </c>
      <c r="U35" s="9">
        <v>44389</v>
      </c>
      <c r="V35" s="9">
        <v>44396</v>
      </c>
      <c r="W35" s="9">
        <v>44403</v>
      </c>
      <c r="X35" s="9">
        <v>44410</v>
      </c>
      <c r="Y35" s="9">
        <v>44417</v>
      </c>
      <c r="Z35" s="9">
        <v>44424</v>
      </c>
      <c r="AA35" s="9">
        <v>44431</v>
      </c>
      <c r="AB35" s="9">
        <v>44438</v>
      </c>
      <c r="AC35" s="9">
        <v>44445</v>
      </c>
      <c r="AD35" s="9">
        <v>44452</v>
      </c>
      <c r="AE35" s="9">
        <v>44459</v>
      </c>
      <c r="AF35" s="9">
        <v>44466</v>
      </c>
      <c r="AG35" s="9">
        <v>44473</v>
      </c>
      <c r="AH35" s="9">
        <v>44480</v>
      </c>
      <c r="AI35" s="9">
        <v>44487</v>
      </c>
      <c r="AJ35" s="9">
        <v>44494</v>
      </c>
      <c r="AK35" s="9">
        <v>44501</v>
      </c>
      <c r="AL35" s="9">
        <v>44508</v>
      </c>
      <c r="AM35" s="9">
        <v>44515</v>
      </c>
      <c r="AN35" s="9">
        <v>44522</v>
      </c>
      <c r="AO35" s="9">
        <v>44529</v>
      </c>
      <c r="AP35" s="9">
        <v>44536</v>
      </c>
      <c r="AQ35" s="9">
        <v>44543</v>
      </c>
      <c r="AR35" s="9">
        <v>44550</v>
      </c>
      <c r="AS35" s="9">
        <v>44557</v>
      </c>
      <c r="AT35" s="9">
        <v>44564</v>
      </c>
      <c r="AU35" s="9">
        <v>44571</v>
      </c>
      <c r="AV35" s="9">
        <v>44578</v>
      </c>
      <c r="AW35" s="9">
        <v>44585</v>
      </c>
      <c r="AX35" s="9">
        <v>44592</v>
      </c>
      <c r="AY35" s="9">
        <v>44599</v>
      </c>
      <c r="AZ35" s="9">
        <v>44606</v>
      </c>
      <c r="BA35" s="9">
        <v>44613</v>
      </c>
      <c r="BB35" s="9">
        <v>44620</v>
      </c>
      <c r="BC35" s="9">
        <v>44627</v>
      </c>
      <c r="BD35" s="9">
        <v>44634</v>
      </c>
      <c r="BE35" s="9">
        <v>44641</v>
      </c>
      <c r="BF35" s="9">
        <v>44648</v>
      </c>
      <c r="BG35" s="9">
        <v>44655</v>
      </c>
      <c r="BH35" s="9">
        <v>44662</v>
      </c>
      <c r="BI35" s="9">
        <v>44669</v>
      </c>
      <c r="BJ35" s="9">
        <v>44676</v>
      </c>
      <c r="BK35" s="9">
        <v>44683</v>
      </c>
      <c r="BL35" s="9">
        <v>44690</v>
      </c>
      <c r="BM35" s="9">
        <v>44697</v>
      </c>
      <c r="BN35" s="9">
        <v>44704</v>
      </c>
    </row>
    <row r="36" spans="1:66">
      <c r="A36" s="60" t="s">
        <v>42</v>
      </c>
      <c r="B36" s="62"/>
      <c r="C36" s="62"/>
      <c r="D36" s="62"/>
      <c r="E36" s="62"/>
      <c r="F36" s="62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1:66" s="37" customFormat="1">
      <c r="A37" s="40" t="s">
        <v>43</v>
      </c>
      <c r="B37" s="36" t="s">
        <v>44</v>
      </c>
      <c r="C37" s="35">
        <f>SUM(G37:BN37)</f>
        <v>60</v>
      </c>
      <c r="D37" s="47">
        <v>610</v>
      </c>
      <c r="E37" s="35"/>
      <c r="F37" s="46">
        <f>SUM(C37*D37)</f>
        <v>36600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  <c r="P37" s="89">
        <v>1</v>
      </c>
      <c r="Q37" s="89">
        <v>1</v>
      </c>
      <c r="R37" s="89">
        <v>1</v>
      </c>
      <c r="S37" s="89">
        <v>1</v>
      </c>
      <c r="T37" s="89">
        <v>1</v>
      </c>
      <c r="U37" s="89">
        <v>1</v>
      </c>
      <c r="V37" s="89">
        <v>1</v>
      </c>
      <c r="W37" s="89">
        <v>1</v>
      </c>
      <c r="X37" s="89">
        <v>1</v>
      </c>
      <c r="Y37" s="89">
        <v>1</v>
      </c>
      <c r="Z37" s="89">
        <v>1</v>
      </c>
      <c r="AA37" s="89">
        <v>1</v>
      </c>
      <c r="AB37" s="89">
        <v>1</v>
      </c>
      <c r="AC37" s="89">
        <v>1</v>
      </c>
      <c r="AD37" s="89">
        <v>1</v>
      </c>
      <c r="AE37" s="89">
        <v>1</v>
      </c>
      <c r="AF37" s="89">
        <v>1</v>
      </c>
      <c r="AG37" s="89">
        <v>1</v>
      </c>
      <c r="AH37" s="89">
        <v>1</v>
      </c>
      <c r="AI37" s="89">
        <v>1</v>
      </c>
      <c r="AJ37" s="89">
        <v>1</v>
      </c>
      <c r="AK37" s="89">
        <v>1</v>
      </c>
      <c r="AL37" s="89">
        <v>1</v>
      </c>
      <c r="AM37" s="89">
        <v>1</v>
      </c>
      <c r="AN37" s="89">
        <v>1</v>
      </c>
      <c r="AO37" s="89">
        <v>1</v>
      </c>
      <c r="AP37" s="89">
        <v>1</v>
      </c>
      <c r="AQ37" s="89">
        <v>1</v>
      </c>
      <c r="AR37" s="89">
        <v>1</v>
      </c>
      <c r="AS37" s="89">
        <v>1</v>
      </c>
      <c r="AT37" s="89">
        <v>1</v>
      </c>
      <c r="AU37" s="89">
        <v>1</v>
      </c>
      <c r="AV37" s="89">
        <v>1</v>
      </c>
      <c r="AW37" s="89">
        <v>1</v>
      </c>
      <c r="AX37" s="89">
        <v>1</v>
      </c>
      <c r="AY37" s="89">
        <v>1</v>
      </c>
      <c r="AZ37" s="89">
        <v>1</v>
      </c>
      <c r="BA37" s="89">
        <v>1</v>
      </c>
      <c r="BB37" s="89">
        <v>1</v>
      </c>
      <c r="BC37" s="89">
        <v>1</v>
      </c>
      <c r="BD37" s="89">
        <v>1</v>
      </c>
      <c r="BE37" s="89">
        <v>1</v>
      </c>
      <c r="BF37" s="89">
        <v>1</v>
      </c>
      <c r="BG37" s="89">
        <v>1</v>
      </c>
      <c r="BH37" s="89">
        <v>1</v>
      </c>
      <c r="BI37" s="89">
        <v>1</v>
      </c>
      <c r="BJ37" s="89">
        <v>1</v>
      </c>
      <c r="BK37" s="89">
        <v>1</v>
      </c>
      <c r="BL37" s="89">
        <v>1</v>
      </c>
      <c r="BM37" s="89">
        <v>1</v>
      </c>
      <c r="BN37" s="89">
        <v>1</v>
      </c>
    </row>
    <row r="38" spans="1:66">
      <c r="A38" s="39" t="s">
        <v>45</v>
      </c>
      <c r="B38" s="3" t="s">
        <v>46</v>
      </c>
      <c r="C38" s="35">
        <f>SUM(G38:BN38)</f>
        <v>180</v>
      </c>
      <c r="D38" s="47">
        <v>420</v>
      </c>
      <c r="E38" s="41"/>
      <c r="F38" s="47">
        <f>SUM(C38*D38)</f>
        <v>75600</v>
      </c>
      <c r="G38" s="89">
        <v>3</v>
      </c>
      <c r="H38" s="89">
        <v>3</v>
      </c>
      <c r="I38" s="89">
        <v>3</v>
      </c>
      <c r="J38" s="89">
        <v>3</v>
      </c>
      <c r="K38" s="89">
        <v>3</v>
      </c>
      <c r="L38" s="89">
        <v>3</v>
      </c>
      <c r="M38" s="89">
        <v>3</v>
      </c>
      <c r="N38" s="89">
        <v>3</v>
      </c>
      <c r="O38" s="89">
        <v>3</v>
      </c>
      <c r="P38" s="89">
        <v>3</v>
      </c>
      <c r="Q38" s="89">
        <v>3</v>
      </c>
      <c r="R38" s="89">
        <v>3</v>
      </c>
      <c r="S38" s="89">
        <v>3</v>
      </c>
      <c r="T38" s="89">
        <v>3</v>
      </c>
      <c r="U38" s="89">
        <v>3</v>
      </c>
      <c r="V38" s="89">
        <v>3</v>
      </c>
      <c r="W38" s="89">
        <v>3</v>
      </c>
      <c r="X38" s="89">
        <v>3</v>
      </c>
      <c r="Y38" s="89">
        <v>3</v>
      </c>
      <c r="Z38" s="89">
        <v>3</v>
      </c>
      <c r="AA38" s="89">
        <v>3</v>
      </c>
      <c r="AB38" s="89">
        <v>3</v>
      </c>
      <c r="AC38" s="89">
        <v>3</v>
      </c>
      <c r="AD38" s="89">
        <v>3</v>
      </c>
      <c r="AE38" s="89">
        <v>3</v>
      </c>
      <c r="AF38" s="89">
        <v>3</v>
      </c>
      <c r="AG38" s="89">
        <v>3</v>
      </c>
      <c r="AH38" s="89">
        <v>3</v>
      </c>
      <c r="AI38" s="89">
        <v>3</v>
      </c>
      <c r="AJ38" s="89">
        <v>3</v>
      </c>
      <c r="AK38" s="89">
        <v>3</v>
      </c>
      <c r="AL38" s="89">
        <v>3</v>
      </c>
      <c r="AM38" s="89">
        <v>3</v>
      </c>
      <c r="AN38" s="89">
        <v>3</v>
      </c>
      <c r="AO38" s="89">
        <v>3</v>
      </c>
      <c r="AP38" s="89">
        <v>3</v>
      </c>
      <c r="AQ38" s="89">
        <v>3</v>
      </c>
      <c r="AR38" s="89">
        <v>3</v>
      </c>
      <c r="AS38" s="89">
        <v>3</v>
      </c>
      <c r="AT38" s="89">
        <v>3</v>
      </c>
      <c r="AU38" s="89">
        <v>3</v>
      </c>
      <c r="AV38" s="89">
        <v>3</v>
      </c>
      <c r="AW38" s="89">
        <v>3</v>
      </c>
      <c r="AX38" s="89">
        <v>3</v>
      </c>
      <c r="AY38" s="89">
        <v>3</v>
      </c>
      <c r="AZ38" s="89">
        <v>3</v>
      </c>
      <c r="BA38" s="89">
        <v>3</v>
      </c>
      <c r="BB38" s="89">
        <v>3</v>
      </c>
      <c r="BC38" s="89">
        <v>3</v>
      </c>
      <c r="BD38" s="89">
        <v>3</v>
      </c>
      <c r="BE38" s="89">
        <v>3</v>
      </c>
      <c r="BF38" s="89">
        <v>3</v>
      </c>
      <c r="BG38" s="89">
        <v>3</v>
      </c>
      <c r="BH38" s="89">
        <v>3</v>
      </c>
      <c r="BI38" s="89">
        <v>3</v>
      </c>
      <c r="BJ38" s="89">
        <v>3</v>
      </c>
      <c r="BK38" s="89">
        <v>3</v>
      </c>
      <c r="BL38" s="89">
        <v>3</v>
      </c>
      <c r="BM38" s="89">
        <v>3</v>
      </c>
      <c r="BN38" s="89">
        <v>3</v>
      </c>
    </row>
    <row r="39" spans="1:66">
      <c r="A39" s="39" t="s">
        <v>47</v>
      </c>
      <c r="B39" s="3" t="s">
        <v>48</v>
      </c>
      <c r="C39" s="35">
        <f t="shared" ref="C39:C41" si="0">SUM(G39:BN39)</f>
        <v>60</v>
      </c>
      <c r="D39" s="47">
        <v>0</v>
      </c>
      <c r="E39" s="41"/>
      <c r="F39" s="47">
        <f t="shared" ref="F39:F41" si="1">SUM(C39*D39)</f>
        <v>0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  <c r="P39" s="89">
        <v>1</v>
      </c>
      <c r="Q39" s="89">
        <v>1</v>
      </c>
      <c r="R39" s="89">
        <v>1</v>
      </c>
      <c r="S39" s="89">
        <v>1</v>
      </c>
      <c r="T39" s="89">
        <v>1</v>
      </c>
      <c r="U39" s="89">
        <v>1</v>
      </c>
      <c r="V39" s="89">
        <v>1</v>
      </c>
      <c r="W39" s="89">
        <v>1</v>
      </c>
      <c r="X39" s="89">
        <v>1</v>
      </c>
      <c r="Y39" s="89">
        <v>1</v>
      </c>
      <c r="Z39" s="89">
        <v>1</v>
      </c>
      <c r="AA39" s="89">
        <v>1</v>
      </c>
      <c r="AB39" s="89">
        <v>1</v>
      </c>
      <c r="AC39" s="89">
        <v>1</v>
      </c>
      <c r="AD39" s="89">
        <v>1</v>
      </c>
      <c r="AE39" s="89">
        <v>1</v>
      </c>
      <c r="AF39" s="89">
        <v>1</v>
      </c>
      <c r="AG39" s="89">
        <v>1</v>
      </c>
      <c r="AH39" s="89">
        <v>1</v>
      </c>
      <c r="AI39" s="89">
        <v>1</v>
      </c>
      <c r="AJ39" s="89">
        <v>1</v>
      </c>
      <c r="AK39" s="89">
        <v>1</v>
      </c>
      <c r="AL39" s="89">
        <v>1</v>
      </c>
      <c r="AM39" s="89">
        <v>1</v>
      </c>
      <c r="AN39" s="89">
        <v>1</v>
      </c>
      <c r="AO39" s="89">
        <v>1</v>
      </c>
      <c r="AP39" s="89">
        <v>1</v>
      </c>
      <c r="AQ39" s="89">
        <v>1</v>
      </c>
      <c r="AR39" s="89">
        <v>1</v>
      </c>
      <c r="AS39" s="89">
        <v>1</v>
      </c>
      <c r="AT39" s="89">
        <v>1</v>
      </c>
      <c r="AU39" s="89">
        <v>1</v>
      </c>
      <c r="AV39" s="89">
        <v>1</v>
      </c>
      <c r="AW39" s="89">
        <v>1</v>
      </c>
      <c r="AX39" s="89">
        <v>1</v>
      </c>
      <c r="AY39" s="89">
        <v>1</v>
      </c>
      <c r="AZ39" s="89">
        <v>1</v>
      </c>
      <c r="BA39" s="89">
        <v>1</v>
      </c>
      <c r="BB39" s="89">
        <v>1</v>
      </c>
      <c r="BC39" s="89">
        <v>1</v>
      </c>
      <c r="BD39" s="89">
        <v>1</v>
      </c>
      <c r="BE39" s="89">
        <v>1</v>
      </c>
      <c r="BF39" s="89">
        <v>1</v>
      </c>
      <c r="BG39" s="89">
        <v>1</v>
      </c>
      <c r="BH39" s="89">
        <v>1</v>
      </c>
      <c r="BI39" s="89">
        <v>1</v>
      </c>
      <c r="BJ39" s="89">
        <v>1</v>
      </c>
      <c r="BK39" s="89">
        <v>1</v>
      </c>
      <c r="BL39" s="89">
        <v>1</v>
      </c>
      <c r="BM39" s="89">
        <v>1</v>
      </c>
      <c r="BN39" s="89">
        <v>1</v>
      </c>
    </row>
    <row r="40" spans="1:66">
      <c r="A40" s="39" t="s">
        <v>49</v>
      </c>
      <c r="B40" s="3" t="s">
        <v>50</v>
      </c>
      <c r="C40" s="35">
        <f t="shared" si="0"/>
        <v>60</v>
      </c>
      <c r="D40" s="47">
        <v>422</v>
      </c>
      <c r="E40" s="41"/>
      <c r="F40" s="47">
        <f t="shared" si="1"/>
        <v>25320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  <c r="P40" s="89">
        <v>1</v>
      </c>
      <c r="Q40" s="89">
        <v>1</v>
      </c>
      <c r="R40" s="89">
        <v>1</v>
      </c>
      <c r="S40" s="89">
        <v>1</v>
      </c>
      <c r="T40" s="89">
        <v>1</v>
      </c>
      <c r="U40" s="89">
        <v>1</v>
      </c>
      <c r="V40" s="89">
        <v>1</v>
      </c>
      <c r="W40" s="89">
        <v>1</v>
      </c>
      <c r="X40" s="89">
        <v>1</v>
      </c>
      <c r="Y40" s="89">
        <v>1</v>
      </c>
      <c r="Z40" s="89">
        <v>1</v>
      </c>
      <c r="AA40" s="89">
        <v>1</v>
      </c>
      <c r="AB40" s="89">
        <v>1</v>
      </c>
      <c r="AC40" s="89">
        <v>1</v>
      </c>
      <c r="AD40" s="89">
        <v>1</v>
      </c>
      <c r="AE40" s="89">
        <v>1</v>
      </c>
      <c r="AF40" s="89">
        <v>1</v>
      </c>
      <c r="AG40" s="89">
        <v>1</v>
      </c>
      <c r="AH40" s="89">
        <v>1</v>
      </c>
      <c r="AI40" s="89">
        <v>1</v>
      </c>
      <c r="AJ40" s="89">
        <v>1</v>
      </c>
      <c r="AK40" s="89">
        <v>1</v>
      </c>
      <c r="AL40" s="89">
        <v>1</v>
      </c>
      <c r="AM40" s="89">
        <v>1</v>
      </c>
      <c r="AN40" s="89">
        <v>1</v>
      </c>
      <c r="AO40" s="89">
        <v>1</v>
      </c>
      <c r="AP40" s="89">
        <v>1</v>
      </c>
      <c r="AQ40" s="89">
        <v>1</v>
      </c>
      <c r="AR40" s="89">
        <v>1</v>
      </c>
      <c r="AS40" s="89">
        <v>1</v>
      </c>
      <c r="AT40" s="89">
        <v>1</v>
      </c>
      <c r="AU40" s="89">
        <v>1</v>
      </c>
      <c r="AV40" s="89">
        <v>1</v>
      </c>
      <c r="AW40" s="89">
        <v>1</v>
      </c>
      <c r="AX40" s="89">
        <v>1</v>
      </c>
      <c r="AY40" s="89">
        <v>1</v>
      </c>
      <c r="AZ40" s="89">
        <v>1</v>
      </c>
      <c r="BA40" s="89">
        <v>1</v>
      </c>
      <c r="BB40" s="89">
        <v>1</v>
      </c>
      <c r="BC40" s="89">
        <v>1</v>
      </c>
      <c r="BD40" s="89">
        <v>1</v>
      </c>
      <c r="BE40" s="89">
        <v>1</v>
      </c>
      <c r="BF40" s="89">
        <v>1</v>
      </c>
      <c r="BG40" s="89">
        <v>1</v>
      </c>
      <c r="BH40" s="89">
        <v>1</v>
      </c>
      <c r="BI40" s="89">
        <v>1</v>
      </c>
      <c r="BJ40" s="89">
        <v>1</v>
      </c>
      <c r="BK40" s="89">
        <v>1</v>
      </c>
      <c r="BL40" s="89">
        <v>1</v>
      </c>
      <c r="BM40" s="89">
        <v>1</v>
      </c>
      <c r="BN40" s="89">
        <v>1</v>
      </c>
    </row>
    <row r="41" spans="1:66">
      <c r="A41" s="39" t="s">
        <v>51</v>
      </c>
      <c r="B41" s="1" t="s">
        <v>51</v>
      </c>
      <c r="C41" s="35">
        <f t="shared" si="0"/>
        <v>8</v>
      </c>
      <c r="D41" s="48">
        <v>2000</v>
      </c>
      <c r="E41" s="34"/>
      <c r="F41" s="47">
        <f t="shared" si="1"/>
        <v>16000</v>
      </c>
      <c r="G41" s="90">
        <v>1</v>
      </c>
      <c r="H41" s="90"/>
      <c r="I41" s="90"/>
      <c r="J41" s="90"/>
      <c r="K41" s="90">
        <v>1</v>
      </c>
      <c r="L41" s="90"/>
      <c r="M41" s="90"/>
      <c r="N41" s="90"/>
      <c r="O41" s="90"/>
      <c r="P41" s="90">
        <v>1</v>
      </c>
      <c r="Q41" s="90"/>
      <c r="R41" s="90"/>
      <c r="S41" s="90"/>
      <c r="T41" s="90"/>
      <c r="U41" s="90">
        <v>1</v>
      </c>
      <c r="V41" s="90"/>
      <c r="W41" s="90"/>
      <c r="X41" s="90"/>
      <c r="Y41" s="90"/>
      <c r="Z41" s="90">
        <v>1</v>
      </c>
      <c r="AA41" s="90"/>
      <c r="AB41" s="90"/>
      <c r="AC41" s="90"/>
      <c r="AD41" s="90"/>
      <c r="AE41" s="90">
        <v>1</v>
      </c>
      <c r="AF41" s="90"/>
      <c r="AG41" s="90"/>
      <c r="AH41" s="90"/>
      <c r="AI41" s="90">
        <v>1</v>
      </c>
      <c r="AJ41" s="90"/>
      <c r="AK41" s="90"/>
      <c r="AL41" s="90"/>
      <c r="AM41" s="90">
        <v>1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>
      <c r="A42" s="72" t="s">
        <v>52</v>
      </c>
      <c r="B42" s="68"/>
      <c r="C42" s="69"/>
      <c r="D42" s="70"/>
      <c r="E42" s="69"/>
      <c r="F42" s="70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</row>
    <row r="43" spans="1:66" s="14" customFormat="1">
      <c r="A43" s="29" t="s">
        <v>53</v>
      </c>
      <c r="B43" s="3" t="s">
        <v>54</v>
      </c>
      <c r="C43" s="41">
        <f>SUM(G43:BN43)</f>
        <v>8</v>
      </c>
      <c r="D43" s="47">
        <v>333</v>
      </c>
      <c r="E43" s="41"/>
      <c r="F43" s="47">
        <f>SUM(C43*D43)</f>
        <v>2664</v>
      </c>
      <c r="G43" s="90">
        <v>1</v>
      </c>
      <c r="H43" s="90"/>
      <c r="I43" s="90"/>
      <c r="J43" s="90"/>
      <c r="K43" s="90">
        <v>1</v>
      </c>
      <c r="L43" s="90"/>
      <c r="M43" s="90"/>
      <c r="N43" s="90"/>
      <c r="O43" s="90"/>
      <c r="P43" s="90">
        <v>1</v>
      </c>
      <c r="Q43" s="90"/>
      <c r="R43" s="90"/>
      <c r="S43" s="90"/>
      <c r="T43" s="90"/>
      <c r="U43" s="90">
        <v>1</v>
      </c>
      <c r="V43" s="90"/>
      <c r="W43" s="90"/>
      <c r="X43" s="90"/>
      <c r="Y43" s="90"/>
      <c r="Z43" s="90">
        <v>1</v>
      </c>
      <c r="AA43" s="90"/>
      <c r="AB43" s="90"/>
      <c r="AC43" s="90"/>
      <c r="AD43" s="90"/>
      <c r="AE43" s="90">
        <v>1</v>
      </c>
      <c r="AF43" s="90"/>
      <c r="AG43" s="90"/>
      <c r="AH43" s="90"/>
      <c r="AI43" s="90">
        <v>1</v>
      </c>
      <c r="AJ43" s="90"/>
      <c r="AK43" s="90"/>
      <c r="AL43" s="90"/>
      <c r="AM43" s="90">
        <v>1</v>
      </c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</row>
    <row r="44" spans="1:66" s="14" customFormat="1">
      <c r="A44" s="29" t="s">
        <v>55</v>
      </c>
      <c r="B44" s="3" t="s">
        <v>56</v>
      </c>
      <c r="C44" s="41">
        <f t="shared" ref="C44:C52" si="2">SUM(G44:BN44)</f>
        <v>5</v>
      </c>
      <c r="D44" s="47">
        <v>610</v>
      </c>
      <c r="E44" s="41"/>
      <c r="F44" s="47">
        <f t="shared" ref="F44:F52" si="3">SUM(C44*D44)</f>
        <v>3050</v>
      </c>
      <c r="G44" s="90">
        <v>1</v>
      </c>
      <c r="H44" s="90"/>
      <c r="I44" s="90"/>
      <c r="J44" s="90"/>
      <c r="K44" s="90">
        <v>1</v>
      </c>
      <c r="L44" s="90"/>
      <c r="M44" s="90"/>
      <c r="N44" s="90"/>
      <c r="O44" s="90"/>
      <c r="P44" s="90">
        <v>1</v>
      </c>
      <c r="Q44" s="90"/>
      <c r="R44" s="90"/>
      <c r="S44" s="90"/>
      <c r="T44" s="90"/>
      <c r="U44" s="90">
        <v>1</v>
      </c>
      <c r="V44" s="90"/>
      <c r="W44" s="90"/>
      <c r="X44" s="90"/>
      <c r="Y44" s="90"/>
      <c r="Z44" s="90">
        <v>1</v>
      </c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</row>
    <row r="45" spans="1:66" s="14" customFormat="1">
      <c r="A45" s="29" t="s">
        <v>57</v>
      </c>
      <c r="B45" s="3" t="s">
        <v>58</v>
      </c>
      <c r="C45" s="41">
        <f t="shared" si="2"/>
        <v>8</v>
      </c>
      <c r="D45" s="47">
        <v>1036</v>
      </c>
      <c r="E45" s="41"/>
      <c r="F45" s="47">
        <f t="shared" si="3"/>
        <v>8288</v>
      </c>
      <c r="G45" s="90">
        <v>1</v>
      </c>
      <c r="H45" s="90"/>
      <c r="I45" s="90"/>
      <c r="J45" s="90"/>
      <c r="K45" s="90">
        <v>1</v>
      </c>
      <c r="L45" s="90"/>
      <c r="M45" s="90"/>
      <c r="N45" s="90"/>
      <c r="O45" s="90"/>
      <c r="P45" s="90">
        <v>1</v>
      </c>
      <c r="Q45" s="90"/>
      <c r="R45" s="90"/>
      <c r="S45" s="90"/>
      <c r="T45" s="90"/>
      <c r="U45" s="90">
        <v>1</v>
      </c>
      <c r="V45" s="90"/>
      <c r="W45" s="90"/>
      <c r="X45" s="90"/>
      <c r="Y45" s="90"/>
      <c r="Z45" s="90">
        <v>1</v>
      </c>
      <c r="AA45" s="90"/>
      <c r="AB45" s="90"/>
      <c r="AC45" s="90"/>
      <c r="AD45" s="90"/>
      <c r="AE45" s="90">
        <v>1</v>
      </c>
      <c r="AF45" s="90"/>
      <c r="AG45" s="90"/>
      <c r="AH45" s="90"/>
      <c r="AI45" s="90">
        <v>1</v>
      </c>
      <c r="AJ45" s="90"/>
      <c r="AK45" s="90"/>
      <c r="AL45" s="90"/>
      <c r="AM45" s="90">
        <v>1</v>
      </c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</row>
    <row r="46" spans="1:66" s="14" customFormat="1">
      <c r="A46" s="29" t="s">
        <v>59</v>
      </c>
      <c r="B46" s="3" t="s">
        <v>60</v>
      </c>
      <c r="C46" s="41">
        <f t="shared" si="2"/>
        <v>80</v>
      </c>
      <c r="D46" s="47">
        <v>428</v>
      </c>
      <c r="E46" s="41"/>
      <c r="F46" s="47">
        <f t="shared" si="3"/>
        <v>34240</v>
      </c>
      <c r="G46" s="90">
        <v>2.5</v>
      </c>
      <c r="H46" s="90">
        <v>2.5</v>
      </c>
      <c r="I46" s="90">
        <v>2.5</v>
      </c>
      <c r="J46" s="90">
        <v>2.5</v>
      </c>
      <c r="K46" s="90">
        <v>2.5</v>
      </c>
      <c r="L46" s="90">
        <v>2.5</v>
      </c>
      <c r="M46" s="90">
        <v>2.5</v>
      </c>
      <c r="N46" s="90">
        <v>2.5</v>
      </c>
      <c r="O46" s="90">
        <v>2.5</v>
      </c>
      <c r="P46" s="90">
        <v>2.5</v>
      </c>
      <c r="Q46" s="90">
        <v>2.5</v>
      </c>
      <c r="R46" s="90">
        <v>2.5</v>
      </c>
      <c r="S46" s="90">
        <v>2.5</v>
      </c>
      <c r="T46" s="90">
        <v>2.5</v>
      </c>
      <c r="U46" s="90">
        <v>2.5</v>
      </c>
      <c r="V46" s="90">
        <v>2.5</v>
      </c>
      <c r="W46" s="90">
        <v>2.5</v>
      </c>
      <c r="X46" s="90">
        <v>2.5</v>
      </c>
      <c r="Y46" s="90">
        <v>2.5</v>
      </c>
      <c r="Z46" s="90">
        <v>2.5</v>
      </c>
      <c r="AA46" s="90">
        <v>2.5</v>
      </c>
      <c r="AB46" s="90">
        <v>2.5</v>
      </c>
      <c r="AC46" s="90">
        <v>2.5</v>
      </c>
      <c r="AD46" s="90">
        <v>2.5</v>
      </c>
      <c r="AE46" s="90">
        <v>2.5</v>
      </c>
      <c r="AF46" s="90">
        <v>2.5</v>
      </c>
      <c r="AG46" s="90">
        <v>2.5</v>
      </c>
      <c r="AH46" s="90">
        <v>2.5</v>
      </c>
      <c r="AI46" s="90">
        <v>2.5</v>
      </c>
      <c r="AJ46" s="90">
        <v>2.5</v>
      </c>
      <c r="AK46" s="90">
        <v>2.5</v>
      </c>
      <c r="AL46" s="90">
        <v>2.5</v>
      </c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</row>
    <row r="47" spans="1:66" s="14" customFormat="1">
      <c r="A47" s="29" t="s">
        <v>61</v>
      </c>
      <c r="B47" s="3" t="s">
        <v>62</v>
      </c>
      <c r="C47" s="41">
        <f t="shared" si="2"/>
        <v>18</v>
      </c>
      <c r="D47" s="47">
        <v>410</v>
      </c>
      <c r="E47" s="41"/>
      <c r="F47" s="47">
        <f t="shared" si="3"/>
        <v>7380</v>
      </c>
      <c r="G47" s="90">
        <v>1</v>
      </c>
      <c r="H47" s="90">
        <v>1</v>
      </c>
      <c r="I47" s="90">
        <v>1</v>
      </c>
      <c r="J47" s="90">
        <v>1</v>
      </c>
      <c r="K47" s="90">
        <v>1</v>
      </c>
      <c r="L47" s="90">
        <v>1</v>
      </c>
      <c r="M47" s="90">
        <v>1</v>
      </c>
      <c r="N47" s="90">
        <v>1</v>
      </c>
      <c r="O47" s="90">
        <v>1</v>
      </c>
      <c r="P47" s="90">
        <v>1</v>
      </c>
      <c r="Q47" s="90">
        <v>1</v>
      </c>
      <c r="R47" s="90">
        <v>1</v>
      </c>
      <c r="S47" s="90">
        <v>1</v>
      </c>
      <c r="T47" s="90">
        <v>1</v>
      </c>
      <c r="U47" s="90">
        <v>1</v>
      </c>
      <c r="V47" s="90">
        <v>1</v>
      </c>
      <c r="W47" s="90">
        <v>1</v>
      </c>
      <c r="X47" s="90">
        <v>1</v>
      </c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</row>
    <row r="48" spans="1:66" s="14" customFormat="1">
      <c r="A48" s="29" t="s">
        <v>63</v>
      </c>
      <c r="B48" s="3" t="s">
        <v>64</v>
      </c>
      <c r="C48" s="41">
        <f t="shared" si="2"/>
        <v>78</v>
      </c>
      <c r="D48" s="47">
        <v>280</v>
      </c>
      <c r="E48" s="41"/>
      <c r="F48" s="47">
        <f t="shared" si="3"/>
        <v>21840</v>
      </c>
      <c r="G48" s="90">
        <v>3.5</v>
      </c>
      <c r="H48" s="90">
        <v>3.5</v>
      </c>
      <c r="I48" s="90">
        <v>3.5</v>
      </c>
      <c r="J48" s="90">
        <v>3.5</v>
      </c>
      <c r="K48" s="90">
        <v>3.5</v>
      </c>
      <c r="L48" s="90">
        <v>3.5</v>
      </c>
      <c r="M48" s="90">
        <v>3.5</v>
      </c>
      <c r="N48" s="90">
        <v>3.5</v>
      </c>
      <c r="O48" s="90">
        <v>3.5</v>
      </c>
      <c r="P48" s="90">
        <v>3.5</v>
      </c>
      <c r="Q48" s="90">
        <v>3.5</v>
      </c>
      <c r="R48" s="90">
        <v>3.5</v>
      </c>
      <c r="S48" s="90">
        <v>3.5</v>
      </c>
      <c r="T48" s="90">
        <v>3.5</v>
      </c>
      <c r="U48" s="90">
        <v>3.5</v>
      </c>
      <c r="V48" s="90">
        <v>3.5</v>
      </c>
      <c r="W48" s="90">
        <v>3.5</v>
      </c>
      <c r="X48" s="90">
        <v>3.5</v>
      </c>
      <c r="Y48" s="90">
        <v>1.5</v>
      </c>
      <c r="Z48" s="90">
        <v>1.5</v>
      </c>
      <c r="AA48" s="90">
        <v>1.5</v>
      </c>
      <c r="AB48" s="90">
        <v>1.5</v>
      </c>
      <c r="AC48" s="90">
        <v>1.5</v>
      </c>
      <c r="AD48" s="90">
        <v>1.5</v>
      </c>
      <c r="AE48" s="90">
        <v>1.5</v>
      </c>
      <c r="AF48" s="90">
        <v>1.5</v>
      </c>
      <c r="AG48" s="90">
        <v>1</v>
      </c>
      <c r="AH48" s="90">
        <v>1</v>
      </c>
      <c r="AI48" s="90">
        <v>1</v>
      </c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</row>
    <row r="49" spans="1:66" s="14" customFormat="1">
      <c r="A49" s="29" t="s">
        <v>65</v>
      </c>
      <c r="B49" s="3" t="s">
        <v>66</v>
      </c>
      <c r="C49" s="41">
        <f t="shared" si="2"/>
        <v>12</v>
      </c>
      <c r="D49" s="47">
        <v>430</v>
      </c>
      <c r="E49" s="41"/>
      <c r="F49" s="47">
        <f t="shared" si="3"/>
        <v>5160</v>
      </c>
      <c r="G49" s="90">
        <v>0.5</v>
      </c>
      <c r="H49" s="90">
        <v>0.5</v>
      </c>
      <c r="I49" s="90">
        <v>0.5</v>
      </c>
      <c r="J49" s="90">
        <v>0.5</v>
      </c>
      <c r="K49" s="90">
        <v>0.5</v>
      </c>
      <c r="L49" s="90">
        <v>0.5</v>
      </c>
      <c r="M49" s="90">
        <v>0.5</v>
      </c>
      <c r="N49" s="90">
        <v>0.5</v>
      </c>
      <c r="O49" s="90">
        <v>0.5</v>
      </c>
      <c r="P49" s="90">
        <v>0.5</v>
      </c>
      <c r="Q49" s="90">
        <v>0.5</v>
      </c>
      <c r="R49" s="90">
        <v>0.5</v>
      </c>
      <c r="S49" s="90">
        <v>0.5</v>
      </c>
      <c r="T49" s="90">
        <v>0.5</v>
      </c>
      <c r="U49" s="90">
        <v>0.5</v>
      </c>
      <c r="V49" s="90">
        <v>0.5</v>
      </c>
      <c r="W49" s="90">
        <v>0.5</v>
      </c>
      <c r="X49" s="90">
        <v>0.5</v>
      </c>
      <c r="Y49" s="90">
        <v>0.5</v>
      </c>
      <c r="Z49" s="90">
        <v>0.5</v>
      </c>
      <c r="AA49" s="90">
        <v>0.5</v>
      </c>
      <c r="AB49" s="90">
        <v>0.5</v>
      </c>
      <c r="AC49" s="90">
        <v>0.5</v>
      </c>
      <c r="AD49" s="90">
        <v>0.5</v>
      </c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</row>
    <row r="50" spans="1:66" s="14" customFormat="1">
      <c r="A50" s="29" t="s">
        <v>67</v>
      </c>
      <c r="B50" s="3" t="s">
        <v>68</v>
      </c>
      <c r="C50" s="41">
        <f t="shared" si="2"/>
        <v>2</v>
      </c>
      <c r="D50" s="47">
        <v>420</v>
      </c>
      <c r="E50" s="41"/>
      <c r="F50" s="47">
        <f t="shared" si="3"/>
        <v>840</v>
      </c>
      <c r="G50" s="90">
        <v>0.25</v>
      </c>
      <c r="H50" s="90"/>
      <c r="I50" s="90"/>
      <c r="J50" s="90"/>
      <c r="K50" s="90">
        <v>0.25</v>
      </c>
      <c r="L50" s="90"/>
      <c r="M50" s="90"/>
      <c r="N50" s="90"/>
      <c r="O50" s="90">
        <v>0.25</v>
      </c>
      <c r="P50" s="90"/>
      <c r="Q50" s="90"/>
      <c r="R50" s="90"/>
      <c r="S50" s="90">
        <v>0.25</v>
      </c>
      <c r="T50" s="90"/>
      <c r="U50" s="90"/>
      <c r="V50" s="90"/>
      <c r="W50" s="90">
        <v>0.25</v>
      </c>
      <c r="X50" s="90"/>
      <c r="Y50" s="90"/>
      <c r="Z50" s="90"/>
      <c r="AA50" s="90">
        <v>0.25</v>
      </c>
      <c r="AB50" s="90"/>
      <c r="AC50" s="90"/>
      <c r="AD50" s="90"/>
      <c r="AE50" s="90">
        <v>0.25</v>
      </c>
      <c r="AF50" s="90"/>
      <c r="AG50" s="90"/>
      <c r="AH50" s="90"/>
      <c r="AI50" s="90">
        <v>0.25</v>
      </c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</row>
    <row r="51" spans="1:66" s="14" customFormat="1">
      <c r="A51" s="29" t="s">
        <v>69</v>
      </c>
      <c r="B51" s="3" t="s">
        <v>70</v>
      </c>
      <c r="C51" s="41">
        <f t="shared" si="2"/>
        <v>6</v>
      </c>
      <c r="D51" s="47">
        <v>430</v>
      </c>
      <c r="E51" s="41"/>
      <c r="F51" s="47">
        <f t="shared" si="3"/>
        <v>2580</v>
      </c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>
        <v>1</v>
      </c>
      <c r="U51" s="90"/>
      <c r="V51" s="90"/>
      <c r="W51" s="90"/>
      <c r="X51" s="90">
        <v>1</v>
      </c>
      <c r="Y51" s="90"/>
      <c r="Z51" s="90"/>
      <c r="AA51" s="90"/>
      <c r="AB51" s="90">
        <v>1</v>
      </c>
      <c r="AC51" s="90"/>
      <c r="AD51" s="90"/>
      <c r="AE51" s="90"/>
      <c r="AF51" s="90">
        <v>1</v>
      </c>
      <c r="AG51" s="90"/>
      <c r="AH51" s="90"/>
      <c r="AI51" s="90"/>
      <c r="AJ51" s="90">
        <v>1</v>
      </c>
      <c r="AK51" s="90"/>
      <c r="AL51" s="90"/>
      <c r="AM51" s="90"/>
      <c r="AN51" s="90">
        <v>1</v>
      </c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</row>
    <row r="52" spans="1:66" s="14" customFormat="1">
      <c r="A52" s="29" t="s">
        <v>71</v>
      </c>
      <c r="B52" s="3"/>
      <c r="C52" s="41">
        <f t="shared" si="2"/>
        <v>8</v>
      </c>
      <c r="D52" s="47">
        <v>420</v>
      </c>
      <c r="E52" s="41"/>
      <c r="F52" s="47">
        <f t="shared" si="3"/>
        <v>3360</v>
      </c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>
        <v>1</v>
      </c>
      <c r="AD52" s="90">
        <v>1</v>
      </c>
      <c r="AE52" s="90">
        <v>1</v>
      </c>
      <c r="AF52" s="90">
        <v>1</v>
      </c>
      <c r="AG52" s="90">
        <v>1</v>
      </c>
      <c r="AH52" s="90">
        <v>1</v>
      </c>
      <c r="AI52" s="90">
        <v>1</v>
      </c>
      <c r="AJ52" s="90">
        <v>1</v>
      </c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</row>
    <row r="53" spans="1:66">
      <c r="A53" s="11" t="s">
        <v>72</v>
      </c>
      <c r="B53" s="12"/>
      <c r="C53" s="43"/>
      <c r="D53" s="50"/>
      <c r="E53" s="43"/>
      <c r="F53" s="50">
        <f>SUM(F37:F52)</f>
        <v>242922</v>
      </c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</row>
    <row r="54" spans="1:66" ht="15.6">
      <c r="A54" s="59" t="s">
        <v>6</v>
      </c>
      <c r="B54" s="62"/>
      <c r="C54" s="63"/>
      <c r="D54" s="63"/>
      <c r="E54" s="63"/>
      <c r="F54" s="63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</row>
    <row r="55" spans="1:66">
      <c r="A55" s="2" t="s">
        <v>73</v>
      </c>
      <c r="B55" s="2"/>
      <c r="C55" s="42"/>
      <c r="D55" s="42"/>
      <c r="E55" s="42"/>
      <c r="F55" s="4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>
      <c r="A56" s="6" t="s">
        <v>74</v>
      </c>
      <c r="B56" s="1" t="s">
        <v>75</v>
      </c>
      <c r="C56" s="34">
        <f>SUM(G56:BN56)</f>
        <v>14</v>
      </c>
      <c r="D56" s="48">
        <v>0</v>
      </c>
      <c r="E56" s="34"/>
      <c r="F56" s="48">
        <v>0</v>
      </c>
      <c r="G56" s="91">
        <v>1</v>
      </c>
      <c r="H56" s="91">
        <v>1</v>
      </c>
      <c r="I56" s="91">
        <v>1</v>
      </c>
      <c r="J56" s="91">
        <v>1</v>
      </c>
      <c r="K56" s="91">
        <v>1</v>
      </c>
      <c r="L56" s="91">
        <v>1</v>
      </c>
      <c r="M56" s="91">
        <v>1</v>
      </c>
      <c r="N56" s="91">
        <v>1</v>
      </c>
      <c r="O56" s="91">
        <v>1</v>
      </c>
      <c r="P56" s="91">
        <v>1</v>
      </c>
      <c r="Q56" s="91">
        <v>1</v>
      </c>
      <c r="R56" s="91">
        <v>1</v>
      </c>
      <c r="S56" s="91">
        <v>1</v>
      </c>
      <c r="T56" s="91">
        <v>1</v>
      </c>
      <c r="U56" s="91"/>
      <c r="V56" s="91"/>
      <c r="W56" s="91"/>
      <c r="X56" s="9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>
      <c r="A57" s="13" t="s">
        <v>76</v>
      </c>
      <c r="B57" s="2"/>
      <c r="C57" s="42"/>
      <c r="D57" s="42"/>
      <c r="E57" s="42"/>
      <c r="F57" s="4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s="14" customFormat="1">
      <c r="A58" s="39" t="s">
        <v>77</v>
      </c>
      <c r="B58" s="3" t="s">
        <v>78</v>
      </c>
      <c r="C58" s="41">
        <f>SUM(G58:BN58)</f>
        <v>45</v>
      </c>
      <c r="D58" s="47">
        <v>0</v>
      </c>
      <c r="E58" s="41"/>
      <c r="F58" s="47">
        <f>SUM(C58*D58)</f>
        <v>0</v>
      </c>
      <c r="G58" s="90">
        <v>2.5</v>
      </c>
      <c r="H58" s="90">
        <v>2.5</v>
      </c>
      <c r="I58" s="90">
        <v>2.5</v>
      </c>
      <c r="J58" s="90">
        <v>2.5</v>
      </c>
      <c r="K58" s="90">
        <v>2.5</v>
      </c>
      <c r="L58" s="90">
        <v>2.5</v>
      </c>
      <c r="M58" s="90">
        <v>2.5</v>
      </c>
      <c r="N58" s="90">
        <v>2.5</v>
      </c>
      <c r="O58" s="90">
        <v>2.5</v>
      </c>
      <c r="P58" s="90">
        <v>2.5</v>
      </c>
      <c r="Q58" s="90">
        <v>2.5</v>
      </c>
      <c r="R58" s="90">
        <v>2.5</v>
      </c>
      <c r="S58" s="90">
        <v>2.5</v>
      </c>
      <c r="T58" s="90">
        <v>2.5</v>
      </c>
      <c r="U58" s="90">
        <v>2.5</v>
      </c>
      <c r="V58" s="90">
        <v>2.5</v>
      </c>
      <c r="W58" s="90">
        <v>2.5</v>
      </c>
      <c r="X58" s="90">
        <v>2.5</v>
      </c>
      <c r="Y58" s="41"/>
      <c r="Z58" s="41"/>
      <c r="AA58" s="41"/>
      <c r="AB58" s="41"/>
      <c r="AC58" s="41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s="14" customFormat="1">
      <c r="A59" s="39" t="s">
        <v>79</v>
      </c>
      <c r="B59" s="3" t="s">
        <v>80</v>
      </c>
      <c r="C59" s="41">
        <f t="shared" ref="C59:C60" si="4">SUM(G59:BN59)</f>
        <v>30</v>
      </c>
      <c r="D59" s="47">
        <v>525</v>
      </c>
      <c r="E59" s="41"/>
      <c r="F59" s="47">
        <f t="shared" ref="F59" si="5">SUM(C59*D59)</f>
        <v>15750</v>
      </c>
      <c r="G59" s="90">
        <v>2</v>
      </c>
      <c r="H59" s="90">
        <v>2</v>
      </c>
      <c r="I59" s="90">
        <v>2</v>
      </c>
      <c r="J59" s="90">
        <v>2</v>
      </c>
      <c r="K59" s="90">
        <v>2</v>
      </c>
      <c r="L59" s="90">
        <v>2</v>
      </c>
      <c r="M59" s="90">
        <v>2</v>
      </c>
      <c r="N59" s="90">
        <v>2</v>
      </c>
      <c r="O59" s="90">
        <v>2</v>
      </c>
      <c r="P59" s="90">
        <v>2</v>
      </c>
      <c r="Q59" s="90">
        <v>2</v>
      </c>
      <c r="R59" s="90">
        <v>2</v>
      </c>
      <c r="S59" s="90">
        <v>2</v>
      </c>
      <c r="T59" s="90">
        <v>2</v>
      </c>
      <c r="U59" s="90">
        <v>2</v>
      </c>
      <c r="V59" s="90"/>
      <c r="W59" s="90"/>
      <c r="X59" s="90"/>
      <c r="Y59" s="41"/>
      <c r="Z59" s="41"/>
      <c r="AA59" s="41"/>
      <c r="AB59" s="41"/>
      <c r="AC59" s="41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s="14" customFormat="1">
      <c r="A60" s="39" t="s">
        <v>81</v>
      </c>
      <c r="B60" s="3" t="s">
        <v>82</v>
      </c>
      <c r="C60" s="41">
        <f t="shared" si="4"/>
        <v>54</v>
      </c>
      <c r="D60" s="47">
        <v>0</v>
      </c>
      <c r="E60" s="41"/>
      <c r="F60" s="47">
        <f t="shared" ref="F60" si="6">SUM(C60*D60)</f>
        <v>0</v>
      </c>
      <c r="G60" s="90">
        <v>3</v>
      </c>
      <c r="H60" s="90">
        <v>3</v>
      </c>
      <c r="I60" s="90">
        <v>3</v>
      </c>
      <c r="J60" s="90">
        <v>3</v>
      </c>
      <c r="K60" s="90">
        <v>3</v>
      </c>
      <c r="L60" s="90">
        <v>3</v>
      </c>
      <c r="M60" s="90">
        <v>3</v>
      </c>
      <c r="N60" s="90">
        <v>3</v>
      </c>
      <c r="O60" s="90">
        <v>3</v>
      </c>
      <c r="P60" s="90">
        <v>3</v>
      </c>
      <c r="Q60" s="90">
        <v>3</v>
      </c>
      <c r="R60" s="90">
        <v>3</v>
      </c>
      <c r="S60" s="90">
        <v>3</v>
      </c>
      <c r="T60" s="90">
        <v>3</v>
      </c>
      <c r="U60" s="90">
        <v>3</v>
      </c>
      <c r="V60" s="90">
        <v>3</v>
      </c>
      <c r="W60" s="90">
        <v>3</v>
      </c>
      <c r="X60" s="90">
        <v>3</v>
      </c>
      <c r="Y60" s="41"/>
      <c r="Z60" s="41"/>
      <c r="AA60" s="41"/>
      <c r="AB60" s="41"/>
      <c r="AC60" s="41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s="14" customFormat="1">
      <c r="A61" s="2" t="s">
        <v>83</v>
      </c>
      <c r="B61" s="2"/>
      <c r="C61" s="42"/>
      <c r="D61" s="42"/>
      <c r="E61" s="42"/>
      <c r="F61" s="4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s="14" customFormat="1">
      <c r="A62" s="13" t="s">
        <v>84</v>
      </c>
      <c r="B62" s="2"/>
      <c r="C62" s="42"/>
      <c r="D62" s="42"/>
      <c r="E62" s="42"/>
      <c r="F62" s="4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42"/>
      <c r="Z62" s="42"/>
      <c r="AA62" s="42"/>
      <c r="AB62" s="42"/>
      <c r="AC62" s="42"/>
      <c r="AD62" s="42"/>
      <c r="AE62" s="4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s="14" customFormat="1">
      <c r="A63" s="39" t="s">
        <v>85</v>
      </c>
      <c r="B63" s="3" t="s">
        <v>82</v>
      </c>
      <c r="C63" s="41">
        <f>SUM(G63:AC63)</f>
        <v>85</v>
      </c>
      <c r="D63" s="47">
        <v>1087</v>
      </c>
      <c r="E63" s="41"/>
      <c r="F63" s="47">
        <f>SUM(C63*D63)</f>
        <v>92395</v>
      </c>
      <c r="G63" s="90">
        <v>5</v>
      </c>
      <c r="H63" s="90">
        <v>5</v>
      </c>
      <c r="I63" s="90">
        <v>5</v>
      </c>
      <c r="J63" s="90">
        <v>5</v>
      </c>
      <c r="K63" s="90">
        <v>5</v>
      </c>
      <c r="L63" s="90">
        <v>5</v>
      </c>
      <c r="M63" s="90">
        <v>5</v>
      </c>
      <c r="N63" s="90">
        <v>5</v>
      </c>
      <c r="O63" s="90">
        <v>5</v>
      </c>
      <c r="P63" s="90">
        <v>5</v>
      </c>
      <c r="Q63" s="90">
        <v>5</v>
      </c>
      <c r="R63" s="90">
        <v>5</v>
      </c>
      <c r="S63" s="90">
        <v>5</v>
      </c>
      <c r="T63" s="90">
        <v>5</v>
      </c>
      <c r="U63" s="90">
        <v>5</v>
      </c>
      <c r="V63" s="90">
        <v>5</v>
      </c>
      <c r="W63" s="90">
        <v>5</v>
      </c>
      <c r="X63" s="90"/>
      <c r="Y63" s="41"/>
      <c r="Z63" s="41"/>
      <c r="AA63" s="41"/>
      <c r="AB63" s="41"/>
      <c r="AC63" s="41"/>
      <c r="AD63" s="41"/>
      <c r="AE63" s="41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s="14" customFormat="1">
      <c r="A64" s="39" t="s">
        <v>86</v>
      </c>
      <c r="B64" s="3" t="s">
        <v>82</v>
      </c>
      <c r="C64" s="41">
        <f>SUM(G64:AC64)</f>
        <v>53</v>
      </c>
      <c r="D64" s="47">
        <v>450</v>
      </c>
      <c r="E64" s="41"/>
      <c r="F64" s="47">
        <f>SUM(C64*D64)</f>
        <v>23850</v>
      </c>
      <c r="G64" s="90">
        <v>3.5</v>
      </c>
      <c r="H64" s="90">
        <v>3.5</v>
      </c>
      <c r="I64" s="90">
        <v>3.5</v>
      </c>
      <c r="J64" s="90">
        <v>3.5</v>
      </c>
      <c r="K64" s="90">
        <v>3</v>
      </c>
      <c r="L64" s="90">
        <v>3</v>
      </c>
      <c r="M64" s="90">
        <v>3</v>
      </c>
      <c r="N64" s="90">
        <v>3</v>
      </c>
      <c r="O64" s="90">
        <v>3</v>
      </c>
      <c r="P64" s="90">
        <v>3</v>
      </c>
      <c r="Q64" s="90">
        <v>3</v>
      </c>
      <c r="R64" s="90">
        <v>3</v>
      </c>
      <c r="S64" s="90">
        <v>3</v>
      </c>
      <c r="T64" s="90">
        <v>3</v>
      </c>
      <c r="U64" s="90">
        <v>3</v>
      </c>
      <c r="V64" s="90">
        <v>3</v>
      </c>
      <c r="W64" s="90">
        <v>3</v>
      </c>
      <c r="X64" s="90"/>
      <c r="Y64" s="41"/>
      <c r="Z64" s="41"/>
      <c r="AA64" s="41"/>
      <c r="AB64" s="41"/>
      <c r="AC64" s="41"/>
      <c r="AD64" s="41"/>
      <c r="AE64" s="41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1:66" s="14" customFormat="1" hidden="1">
      <c r="A65" s="39" t="s">
        <v>87</v>
      </c>
      <c r="B65" s="3"/>
      <c r="C65" s="41"/>
      <c r="D65" s="41"/>
      <c r="E65" s="41"/>
      <c r="F65" s="46">
        <f>SUM(F62:F64)</f>
        <v>116245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s="14" customFormat="1">
      <c r="A66" s="39" t="s">
        <v>87</v>
      </c>
      <c r="B66" s="3"/>
      <c r="C66" s="41"/>
      <c r="D66" s="41"/>
      <c r="E66" s="41"/>
      <c r="F66" s="46">
        <f>SUM(F58:F64)</f>
        <v>131995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1:66" ht="15.6">
      <c r="A67" s="59" t="s">
        <v>13</v>
      </c>
      <c r="B67" s="60"/>
      <c r="C67" s="61"/>
      <c r="D67" s="61"/>
      <c r="E67" s="61"/>
      <c r="F67" s="61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</row>
    <row r="68" spans="1:66">
      <c r="A68" s="7" t="s">
        <v>73</v>
      </c>
      <c r="B68" s="8"/>
      <c r="C68" s="49"/>
      <c r="D68" s="49"/>
      <c r="E68" s="49"/>
      <c r="F68" s="49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55" t="s">
        <v>88</v>
      </c>
      <c r="B69" s="56" t="s">
        <v>89</v>
      </c>
      <c r="C69" s="57">
        <f>SUM(G69:Q69)</f>
        <v>11</v>
      </c>
      <c r="D69" s="58">
        <v>0</v>
      </c>
      <c r="E69" s="57"/>
      <c r="F69" s="58">
        <f>SUM(C69*D69)</f>
        <v>0</v>
      </c>
      <c r="G69" s="94">
        <v>1</v>
      </c>
      <c r="H69" s="94">
        <v>1</v>
      </c>
      <c r="I69" s="94">
        <v>1</v>
      </c>
      <c r="J69" s="94">
        <v>1</v>
      </c>
      <c r="K69" s="94">
        <v>1</v>
      </c>
      <c r="L69" s="94">
        <v>1</v>
      </c>
      <c r="M69" s="94">
        <v>1</v>
      </c>
      <c r="N69" s="94">
        <v>1</v>
      </c>
      <c r="O69" s="94">
        <v>1</v>
      </c>
      <c r="P69" s="94">
        <v>1</v>
      </c>
      <c r="Q69" s="94">
        <v>1</v>
      </c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</row>
    <row r="70" spans="1:66">
      <c r="A70" s="55" t="s">
        <v>90</v>
      </c>
      <c r="B70" s="56" t="s">
        <v>91</v>
      </c>
      <c r="C70" s="57">
        <f>SUM(G70:Q70)</f>
        <v>27.5</v>
      </c>
      <c r="D70" s="58">
        <v>0</v>
      </c>
      <c r="E70" s="57"/>
      <c r="F70" s="58">
        <f>SUM(C70*D70)</f>
        <v>0</v>
      </c>
      <c r="G70" s="94">
        <v>2.5</v>
      </c>
      <c r="H70" s="94">
        <v>2.5</v>
      </c>
      <c r="I70" s="94">
        <v>2.5</v>
      </c>
      <c r="J70" s="94">
        <v>2.5</v>
      </c>
      <c r="K70" s="94">
        <v>2.5</v>
      </c>
      <c r="L70" s="94">
        <v>2.5</v>
      </c>
      <c r="M70" s="94">
        <v>2.5</v>
      </c>
      <c r="N70" s="94">
        <v>2.5</v>
      </c>
      <c r="O70" s="94">
        <v>2.5</v>
      </c>
      <c r="P70" s="94">
        <v>2.5</v>
      </c>
      <c r="Q70" s="94">
        <v>2.5</v>
      </c>
      <c r="R70" s="94">
        <v>2.5</v>
      </c>
      <c r="S70" s="94">
        <v>2.5</v>
      </c>
      <c r="T70" s="94">
        <v>2.5</v>
      </c>
      <c r="U70" s="94">
        <v>2.5</v>
      </c>
      <c r="V70" s="94">
        <v>2.5</v>
      </c>
      <c r="W70" s="94">
        <v>2.5</v>
      </c>
      <c r="X70" s="94">
        <v>2.5</v>
      </c>
      <c r="Y70" s="94">
        <v>2.5</v>
      </c>
      <c r="Z70" s="94">
        <v>2.5</v>
      </c>
      <c r="AA70" s="94">
        <v>2.5</v>
      </c>
      <c r="AB70" s="94">
        <v>2.5</v>
      </c>
      <c r="AC70" s="94">
        <v>2.5</v>
      </c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</row>
    <row r="71" spans="1:66">
      <c r="A71" s="2" t="s">
        <v>92</v>
      </c>
      <c r="B71" s="2"/>
      <c r="C71" s="42"/>
      <c r="D71" s="42"/>
      <c r="E71" s="42"/>
      <c r="F71" s="4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>
      <c r="A72" s="55" t="s">
        <v>86</v>
      </c>
      <c r="B72" s="56"/>
      <c r="C72" s="57">
        <f>SUM(G72:BN72)</f>
        <v>150</v>
      </c>
      <c r="D72" s="58">
        <v>450</v>
      </c>
      <c r="E72" s="57"/>
      <c r="F72" s="58">
        <f>SUM(C72*D72)</f>
        <v>67500</v>
      </c>
      <c r="G72" s="94">
        <v>5</v>
      </c>
      <c r="H72" s="94">
        <v>5</v>
      </c>
      <c r="I72" s="94">
        <v>5</v>
      </c>
      <c r="J72" s="94">
        <v>5</v>
      </c>
      <c r="K72" s="94">
        <v>5</v>
      </c>
      <c r="L72" s="94">
        <v>5</v>
      </c>
      <c r="M72" s="94">
        <v>5</v>
      </c>
      <c r="N72" s="94">
        <v>5</v>
      </c>
      <c r="O72" s="94">
        <v>5</v>
      </c>
      <c r="P72" s="94">
        <v>5</v>
      </c>
      <c r="Q72" s="94">
        <v>5</v>
      </c>
      <c r="R72" s="94">
        <v>5</v>
      </c>
      <c r="S72" s="94">
        <v>5</v>
      </c>
      <c r="T72" s="94">
        <v>5</v>
      </c>
      <c r="U72" s="94">
        <v>5</v>
      </c>
      <c r="V72" s="94">
        <v>5</v>
      </c>
      <c r="W72" s="94">
        <v>5</v>
      </c>
      <c r="X72" s="94">
        <v>5</v>
      </c>
      <c r="Y72" s="94">
        <v>5</v>
      </c>
      <c r="Z72" s="94">
        <v>5</v>
      </c>
      <c r="AA72" s="94">
        <v>5</v>
      </c>
      <c r="AB72" s="94">
        <v>5</v>
      </c>
      <c r="AC72" s="94">
        <v>5</v>
      </c>
      <c r="AD72" s="94">
        <v>5</v>
      </c>
      <c r="AE72" s="94">
        <v>5</v>
      </c>
      <c r="AF72" s="94">
        <v>5</v>
      </c>
      <c r="AG72" s="94">
        <v>5</v>
      </c>
      <c r="AH72" s="94">
        <v>5</v>
      </c>
      <c r="AI72" s="94">
        <v>5</v>
      </c>
      <c r="AJ72" s="94">
        <v>5</v>
      </c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</row>
    <row r="73" spans="1:66">
      <c r="A73" s="55" t="s">
        <v>86</v>
      </c>
      <c r="B73" s="56"/>
      <c r="C73" s="57">
        <f>SUM(G73:BN73)</f>
        <v>150</v>
      </c>
      <c r="D73" s="58">
        <v>450</v>
      </c>
      <c r="E73" s="57"/>
      <c r="F73" s="58">
        <f t="shared" ref="F73:F74" si="7">SUM(C73*D73)</f>
        <v>67500</v>
      </c>
      <c r="G73" s="94">
        <v>5</v>
      </c>
      <c r="H73" s="94">
        <v>5</v>
      </c>
      <c r="I73" s="94">
        <v>5</v>
      </c>
      <c r="J73" s="94">
        <v>5</v>
      </c>
      <c r="K73" s="94">
        <v>5</v>
      </c>
      <c r="L73" s="94">
        <v>5</v>
      </c>
      <c r="M73" s="94">
        <v>5</v>
      </c>
      <c r="N73" s="94">
        <v>5</v>
      </c>
      <c r="O73" s="94">
        <v>5</v>
      </c>
      <c r="P73" s="94">
        <v>5</v>
      </c>
      <c r="Q73" s="94">
        <v>5</v>
      </c>
      <c r="R73" s="94">
        <v>5</v>
      </c>
      <c r="S73" s="94">
        <v>5</v>
      </c>
      <c r="T73" s="94">
        <v>5</v>
      </c>
      <c r="U73" s="94">
        <v>5</v>
      </c>
      <c r="V73" s="94">
        <v>5</v>
      </c>
      <c r="W73" s="94">
        <v>5</v>
      </c>
      <c r="X73" s="94">
        <v>5</v>
      </c>
      <c r="Y73" s="94">
        <v>5</v>
      </c>
      <c r="Z73" s="94">
        <v>5</v>
      </c>
      <c r="AA73" s="94">
        <v>5</v>
      </c>
      <c r="AB73" s="94">
        <v>5</v>
      </c>
      <c r="AC73" s="94">
        <v>5</v>
      </c>
      <c r="AD73" s="94">
        <v>5</v>
      </c>
      <c r="AE73" s="94">
        <v>5</v>
      </c>
      <c r="AF73" s="94">
        <v>5</v>
      </c>
      <c r="AG73" s="94">
        <v>5</v>
      </c>
      <c r="AH73" s="94">
        <v>5</v>
      </c>
      <c r="AI73" s="94">
        <v>5</v>
      </c>
      <c r="AJ73" s="94">
        <v>5</v>
      </c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</row>
    <row r="74" spans="1:66">
      <c r="A74" s="55" t="s">
        <v>93</v>
      </c>
      <c r="B74" s="56"/>
      <c r="C74" s="57">
        <f>SUM(G74:BN74)</f>
        <v>150</v>
      </c>
      <c r="D74" s="58">
        <v>1087</v>
      </c>
      <c r="E74" s="57"/>
      <c r="F74" s="58">
        <f t="shared" si="7"/>
        <v>163050</v>
      </c>
      <c r="G74" s="94">
        <v>5</v>
      </c>
      <c r="H74" s="94">
        <v>5</v>
      </c>
      <c r="I74" s="94">
        <v>5</v>
      </c>
      <c r="J74" s="94">
        <v>5</v>
      </c>
      <c r="K74" s="94">
        <v>5</v>
      </c>
      <c r="L74" s="94">
        <v>5</v>
      </c>
      <c r="M74" s="94">
        <v>5</v>
      </c>
      <c r="N74" s="94">
        <v>5</v>
      </c>
      <c r="O74" s="94">
        <v>5</v>
      </c>
      <c r="P74" s="94">
        <v>5</v>
      </c>
      <c r="Q74" s="94">
        <v>5</v>
      </c>
      <c r="R74" s="94">
        <v>5</v>
      </c>
      <c r="S74" s="94">
        <v>5</v>
      </c>
      <c r="T74" s="94">
        <v>5</v>
      </c>
      <c r="U74" s="94">
        <v>5</v>
      </c>
      <c r="V74" s="94">
        <v>5</v>
      </c>
      <c r="W74" s="94">
        <v>5</v>
      </c>
      <c r="X74" s="94">
        <v>5</v>
      </c>
      <c r="Y74" s="94">
        <v>5</v>
      </c>
      <c r="Z74" s="94">
        <v>5</v>
      </c>
      <c r="AA74" s="94">
        <v>5</v>
      </c>
      <c r="AB74" s="94">
        <v>5</v>
      </c>
      <c r="AC74" s="94">
        <v>5</v>
      </c>
      <c r="AD74" s="94">
        <v>5</v>
      </c>
      <c r="AE74" s="94">
        <v>5</v>
      </c>
      <c r="AF74" s="94">
        <v>5</v>
      </c>
      <c r="AG74" s="94">
        <v>5</v>
      </c>
      <c r="AH74" s="94">
        <v>5</v>
      </c>
      <c r="AI74" s="94">
        <v>5</v>
      </c>
      <c r="AJ74" s="94">
        <v>5</v>
      </c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</row>
    <row r="75" spans="1:66">
      <c r="A75" s="11" t="s">
        <v>87</v>
      </c>
      <c r="B75" s="12"/>
      <c r="C75" s="43"/>
      <c r="D75" s="50"/>
      <c r="E75" s="43"/>
      <c r="F75" s="50">
        <f>SUM(F69:F74)</f>
        <v>298050</v>
      </c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</row>
    <row r="76" spans="1:66" ht="15.6">
      <c r="A76" s="59" t="s">
        <v>18</v>
      </c>
      <c r="B76" s="60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</row>
    <row r="77" spans="1:66">
      <c r="A77" s="2" t="s">
        <v>73</v>
      </c>
      <c r="B77" s="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s="14" customFormat="1">
      <c r="A78" s="39" t="s">
        <v>94</v>
      </c>
      <c r="B78" s="3" t="s">
        <v>95</v>
      </c>
      <c r="C78" s="38">
        <f>SUM(G78:BN78)</f>
        <v>72</v>
      </c>
      <c r="D78" s="47">
        <v>610</v>
      </c>
      <c r="E78" s="41"/>
      <c r="F78" s="51">
        <f>SUM(C78*D78)</f>
        <v>43920</v>
      </c>
      <c r="G78" s="93">
        <v>2.5</v>
      </c>
      <c r="H78" s="93">
        <v>2.5</v>
      </c>
      <c r="I78" s="93">
        <v>2.5</v>
      </c>
      <c r="J78" s="93">
        <v>2.5</v>
      </c>
      <c r="K78" s="93">
        <v>2.5</v>
      </c>
      <c r="L78" s="93">
        <v>2.5</v>
      </c>
      <c r="M78" s="93">
        <v>2.5</v>
      </c>
      <c r="N78" s="93">
        <v>2.5</v>
      </c>
      <c r="O78" s="93">
        <v>2.5</v>
      </c>
      <c r="P78" s="93">
        <v>2.5</v>
      </c>
      <c r="Q78" s="93">
        <v>2.5</v>
      </c>
      <c r="R78" s="93">
        <v>2.5</v>
      </c>
      <c r="S78" s="93">
        <v>1</v>
      </c>
      <c r="T78" s="93">
        <v>1</v>
      </c>
      <c r="U78" s="93">
        <v>1</v>
      </c>
      <c r="V78" s="93">
        <v>1</v>
      </c>
      <c r="W78" s="93">
        <v>1</v>
      </c>
      <c r="X78" s="93">
        <v>1</v>
      </c>
      <c r="Y78" s="93">
        <v>1</v>
      </c>
      <c r="Z78" s="90">
        <v>1</v>
      </c>
      <c r="AA78" s="90">
        <v>1</v>
      </c>
      <c r="AB78" s="90">
        <v>1</v>
      </c>
      <c r="AC78" s="90">
        <v>1</v>
      </c>
      <c r="AD78" s="90">
        <v>1</v>
      </c>
      <c r="AE78" s="90">
        <v>1</v>
      </c>
      <c r="AF78" s="90">
        <v>1</v>
      </c>
      <c r="AG78" s="90">
        <v>1</v>
      </c>
      <c r="AH78" s="90">
        <v>1</v>
      </c>
      <c r="AI78" s="90">
        <v>1</v>
      </c>
      <c r="AJ78" s="90">
        <v>1</v>
      </c>
      <c r="AK78" s="90">
        <v>1</v>
      </c>
      <c r="AL78" s="90">
        <v>1</v>
      </c>
      <c r="AM78" s="90">
        <v>1</v>
      </c>
      <c r="AN78" s="90">
        <v>1</v>
      </c>
      <c r="AO78" s="90">
        <v>1</v>
      </c>
      <c r="AP78" s="90">
        <v>1</v>
      </c>
      <c r="AQ78" s="90">
        <v>1</v>
      </c>
      <c r="AR78" s="90">
        <v>1</v>
      </c>
      <c r="AS78" s="90">
        <v>1</v>
      </c>
      <c r="AT78" s="90">
        <v>1</v>
      </c>
      <c r="AU78" s="90">
        <v>1</v>
      </c>
      <c r="AV78" s="95">
        <v>1</v>
      </c>
      <c r="AW78" s="95">
        <v>1</v>
      </c>
      <c r="AX78" s="95">
        <v>1</v>
      </c>
      <c r="AY78" s="95">
        <v>1</v>
      </c>
      <c r="AZ78" s="95">
        <v>1</v>
      </c>
      <c r="BA78" s="95">
        <v>1</v>
      </c>
      <c r="BB78" s="95">
        <v>1</v>
      </c>
      <c r="BC78" s="95">
        <v>1</v>
      </c>
      <c r="BD78" s="95">
        <v>1</v>
      </c>
      <c r="BE78" s="95">
        <v>1</v>
      </c>
      <c r="BF78" s="95">
        <v>1</v>
      </c>
      <c r="BG78" s="95">
        <v>1</v>
      </c>
      <c r="BH78" s="95">
        <v>1</v>
      </c>
      <c r="BI78" s="90"/>
      <c r="BJ78" s="90"/>
      <c r="BK78" s="90"/>
      <c r="BL78" s="90"/>
      <c r="BM78" s="90"/>
      <c r="BN78" s="90"/>
    </row>
    <row r="79" spans="1:66" s="14" customFormat="1">
      <c r="A79" s="39" t="s">
        <v>96</v>
      </c>
      <c r="B79" s="3" t="s">
        <v>97</v>
      </c>
      <c r="C79" s="38">
        <f t="shared" ref="C79:C87" si="8">SUM(G79:BN79)</f>
        <v>54</v>
      </c>
      <c r="D79" s="47">
        <v>0</v>
      </c>
      <c r="E79" s="41"/>
      <c r="F79" s="51">
        <f t="shared" ref="F79:F87" si="9">SUM(C79*D79)</f>
        <v>0</v>
      </c>
      <c r="G79" s="90">
        <v>1</v>
      </c>
      <c r="H79" s="90">
        <v>1</v>
      </c>
      <c r="I79" s="90">
        <v>1</v>
      </c>
      <c r="J79" s="90">
        <v>1</v>
      </c>
      <c r="K79" s="90">
        <v>1</v>
      </c>
      <c r="L79" s="90">
        <v>1</v>
      </c>
      <c r="M79" s="90">
        <v>1</v>
      </c>
      <c r="N79" s="90">
        <v>1</v>
      </c>
      <c r="O79" s="90">
        <v>1</v>
      </c>
      <c r="P79" s="90">
        <v>1</v>
      </c>
      <c r="Q79" s="90">
        <v>1</v>
      </c>
      <c r="R79" s="90">
        <v>1</v>
      </c>
      <c r="S79" s="90">
        <v>1</v>
      </c>
      <c r="T79" s="90">
        <v>1</v>
      </c>
      <c r="U79" s="90">
        <v>1</v>
      </c>
      <c r="V79" s="90">
        <v>1</v>
      </c>
      <c r="W79" s="90">
        <v>1</v>
      </c>
      <c r="X79" s="90">
        <v>1</v>
      </c>
      <c r="Y79" s="90">
        <v>1</v>
      </c>
      <c r="Z79" s="90">
        <v>1</v>
      </c>
      <c r="AA79" s="90">
        <v>1</v>
      </c>
      <c r="AB79" s="90">
        <v>1</v>
      </c>
      <c r="AC79" s="90">
        <v>1</v>
      </c>
      <c r="AD79" s="90">
        <v>1</v>
      </c>
      <c r="AE79" s="90">
        <v>1</v>
      </c>
      <c r="AF79" s="90">
        <v>1</v>
      </c>
      <c r="AG79" s="90">
        <v>1</v>
      </c>
      <c r="AH79" s="90">
        <v>1</v>
      </c>
      <c r="AI79" s="90">
        <v>1</v>
      </c>
      <c r="AJ79" s="90">
        <v>1</v>
      </c>
      <c r="AK79" s="90">
        <v>1</v>
      </c>
      <c r="AL79" s="90">
        <v>1</v>
      </c>
      <c r="AM79" s="90">
        <v>1</v>
      </c>
      <c r="AN79" s="90">
        <v>1</v>
      </c>
      <c r="AO79" s="90">
        <v>1</v>
      </c>
      <c r="AP79" s="90">
        <v>1</v>
      </c>
      <c r="AQ79" s="90">
        <v>1</v>
      </c>
      <c r="AR79" s="90">
        <v>1</v>
      </c>
      <c r="AS79" s="90">
        <v>1</v>
      </c>
      <c r="AT79" s="90">
        <v>1</v>
      </c>
      <c r="AU79" s="90">
        <v>1</v>
      </c>
      <c r="AV79" s="95">
        <v>1</v>
      </c>
      <c r="AW79" s="95">
        <v>1</v>
      </c>
      <c r="AX79" s="95">
        <v>1</v>
      </c>
      <c r="AY79" s="95">
        <v>1</v>
      </c>
      <c r="AZ79" s="95">
        <v>1</v>
      </c>
      <c r="BA79" s="95">
        <v>1</v>
      </c>
      <c r="BB79" s="95">
        <v>1</v>
      </c>
      <c r="BC79" s="95">
        <v>1</v>
      </c>
      <c r="BD79" s="95">
        <v>1</v>
      </c>
      <c r="BE79" s="95">
        <v>1</v>
      </c>
      <c r="BF79" s="95">
        <v>1</v>
      </c>
      <c r="BG79" s="95">
        <v>1</v>
      </c>
      <c r="BH79" s="95">
        <v>1</v>
      </c>
      <c r="BI79" s="90"/>
      <c r="BJ79" s="90"/>
      <c r="BK79" s="90"/>
      <c r="BL79" s="90"/>
      <c r="BM79" s="90"/>
      <c r="BN79" s="90"/>
    </row>
    <row r="80" spans="1:66" s="14" customFormat="1">
      <c r="A80" s="39" t="s">
        <v>98</v>
      </c>
      <c r="B80" s="3" t="s">
        <v>99</v>
      </c>
      <c r="C80" s="38">
        <f t="shared" si="8"/>
        <v>100</v>
      </c>
      <c r="D80" s="47">
        <v>429</v>
      </c>
      <c r="E80" s="41"/>
      <c r="F80" s="51">
        <f t="shared" si="9"/>
        <v>42900</v>
      </c>
      <c r="G80" s="90"/>
      <c r="H80" s="90"/>
      <c r="I80" s="90"/>
      <c r="J80" s="90"/>
      <c r="K80" s="90">
        <v>2</v>
      </c>
      <c r="L80" s="90">
        <v>2</v>
      </c>
      <c r="M80" s="90">
        <v>2</v>
      </c>
      <c r="N80" s="90">
        <v>2</v>
      </c>
      <c r="O80" s="90">
        <v>2</v>
      </c>
      <c r="P80" s="90">
        <v>2</v>
      </c>
      <c r="Q80" s="90">
        <v>2</v>
      </c>
      <c r="R80" s="90">
        <v>2</v>
      </c>
      <c r="S80" s="90">
        <v>2</v>
      </c>
      <c r="T80" s="90">
        <v>2</v>
      </c>
      <c r="U80" s="90">
        <v>2</v>
      </c>
      <c r="V80" s="90">
        <v>2</v>
      </c>
      <c r="W80" s="90">
        <v>2</v>
      </c>
      <c r="X80" s="90">
        <v>2</v>
      </c>
      <c r="Y80" s="90">
        <v>2</v>
      </c>
      <c r="Z80" s="90">
        <v>2</v>
      </c>
      <c r="AA80" s="90">
        <v>2</v>
      </c>
      <c r="AB80" s="90">
        <v>2</v>
      </c>
      <c r="AC80" s="90">
        <v>2</v>
      </c>
      <c r="AD80" s="90">
        <v>2</v>
      </c>
      <c r="AE80" s="90">
        <v>2</v>
      </c>
      <c r="AF80" s="90">
        <v>2</v>
      </c>
      <c r="AG80" s="90">
        <v>2</v>
      </c>
      <c r="AH80" s="90">
        <v>2</v>
      </c>
      <c r="AI80" s="90">
        <v>2</v>
      </c>
      <c r="AJ80" s="90">
        <v>2</v>
      </c>
      <c r="AK80" s="90">
        <v>2</v>
      </c>
      <c r="AL80" s="90">
        <v>2</v>
      </c>
      <c r="AM80" s="90">
        <v>2</v>
      </c>
      <c r="AN80" s="90">
        <v>2</v>
      </c>
      <c r="AO80" s="90">
        <v>2</v>
      </c>
      <c r="AP80" s="90">
        <v>2</v>
      </c>
      <c r="AQ80" s="90">
        <v>2</v>
      </c>
      <c r="AR80" s="90">
        <v>2</v>
      </c>
      <c r="AS80" s="90">
        <v>2</v>
      </c>
      <c r="AT80" s="90">
        <v>2</v>
      </c>
      <c r="AU80" s="90">
        <v>2</v>
      </c>
      <c r="AV80" s="90">
        <v>2</v>
      </c>
      <c r="AW80" s="90">
        <v>2</v>
      </c>
      <c r="AX80" s="90">
        <v>2</v>
      </c>
      <c r="AY80" s="90">
        <v>2</v>
      </c>
      <c r="AZ80" s="90">
        <v>2</v>
      </c>
      <c r="BA80" s="90">
        <v>2</v>
      </c>
      <c r="BB80" s="90">
        <v>2</v>
      </c>
      <c r="BC80" s="90">
        <v>2</v>
      </c>
      <c r="BD80" s="90">
        <v>2</v>
      </c>
      <c r="BE80" s="90">
        <v>2</v>
      </c>
      <c r="BF80" s="90">
        <v>2</v>
      </c>
      <c r="BG80" s="90">
        <v>2</v>
      </c>
      <c r="BH80" s="90">
        <v>2</v>
      </c>
      <c r="BI80" s="95"/>
      <c r="BJ80" s="95"/>
      <c r="BK80" s="90"/>
      <c r="BL80" s="90"/>
      <c r="BM80" s="90"/>
      <c r="BN80" s="90"/>
    </row>
    <row r="81" spans="1:68" s="14" customFormat="1">
      <c r="A81" s="39" t="s">
        <v>100</v>
      </c>
      <c r="B81" s="3"/>
      <c r="C81" s="38"/>
      <c r="D81" s="47"/>
      <c r="E81" s="41"/>
      <c r="F81" s="51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5"/>
      <c r="BJ81" s="95"/>
      <c r="BK81" s="90"/>
      <c r="BL81" s="90"/>
      <c r="BM81" s="90"/>
      <c r="BN81" s="90"/>
    </row>
    <row r="82" spans="1:68" s="14" customFormat="1">
      <c r="A82" s="39" t="s">
        <v>101</v>
      </c>
      <c r="B82" s="3" t="s">
        <v>102</v>
      </c>
      <c r="C82" s="38">
        <f t="shared" si="8"/>
        <v>21.699999999999971</v>
      </c>
      <c r="D82" s="47">
        <v>600</v>
      </c>
      <c r="E82" s="41"/>
      <c r="F82" s="51">
        <f t="shared" si="9"/>
        <v>13019.999999999982</v>
      </c>
      <c r="G82" s="93">
        <v>1</v>
      </c>
      <c r="H82" s="93">
        <v>1</v>
      </c>
      <c r="I82" s="93">
        <v>1</v>
      </c>
      <c r="J82" s="93">
        <v>1</v>
      </c>
      <c r="K82" s="93">
        <v>1</v>
      </c>
      <c r="L82" s="93">
        <v>1</v>
      </c>
      <c r="M82" s="93">
        <v>1</v>
      </c>
      <c r="N82" s="93">
        <v>1</v>
      </c>
      <c r="O82" s="93">
        <v>0.7</v>
      </c>
      <c r="P82" s="93">
        <v>0.7</v>
      </c>
      <c r="Q82" s="93">
        <v>0.7</v>
      </c>
      <c r="R82" s="93">
        <v>0.7</v>
      </c>
      <c r="S82" s="93">
        <v>0.7</v>
      </c>
      <c r="T82" s="93">
        <v>0.7</v>
      </c>
      <c r="U82" s="93">
        <v>0.5</v>
      </c>
      <c r="V82" s="93">
        <v>0.5</v>
      </c>
      <c r="W82" s="93">
        <v>0.5</v>
      </c>
      <c r="X82" s="93">
        <v>0.5</v>
      </c>
      <c r="Y82" s="93">
        <v>0.5</v>
      </c>
      <c r="Z82" s="90">
        <v>0.2</v>
      </c>
      <c r="AA82" s="90">
        <v>0.2</v>
      </c>
      <c r="AB82" s="90">
        <v>0.2</v>
      </c>
      <c r="AC82" s="90">
        <v>0.2</v>
      </c>
      <c r="AD82" s="90">
        <v>0.2</v>
      </c>
      <c r="AE82" s="90">
        <v>0.2</v>
      </c>
      <c r="AF82" s="90">
        <v>0.2</v>
      </c>
      <c r="AG82" s="90">
        <v>0.2</v>
      </c>
      <c r="AH82" s="90">
        <v>0.2</v>
      </c>
      <c r="AI82" s="90">
        <v>0.2</v>
      </c>
      <c r="AJ82" s="90">
        <v>0.2</v>
      </c>
      <c r="AK82" s="90">
        <v>0.2</v>
      </c>
      <c r="AL82" s="90">
        <v>0.2</v>
      </c>
      <c r="AM82" s="90">
        <v>0.2</v>
      </c>
      <c r="AN82" s="90">
        <v>0.2</v>
      </c>
      <c r="AO82" s="90">
        <v>0.2</v>
      </c>
      <c r="AP82" s="90">
        <v>0.2</v>
      </c>
      <c r="AQ82" s="90">
        <v>0.2</v>
      </c>
      <c r="AR82" s="90">
        <v>0.2</v>
      </c>
      <c r="AS82" s="90">
        <v>0.2</v>
      </c>
      <c r="AT82" s="90">
        <v>0.2</v>
      </c>
      <c r="AU82" s="90">
        <v>0.2</v>
      </c>
      <c r="AV82" s="90">
        <v>0.2</v>
      </c>
      <c r="AW82" s="90">
        <v>0.2</v>
      </c>
      <c r="AX82" s="90">
        <v>0.2</v>
      </c>
      <c r="AY82" s="90">
        <v>0.2</v>
      </c>
      <c r="AZ82" s="90">
        <v>0.2</v>
      </c>
      <c r="BA82" s="90">
        <v>0.2</v>
      </c>
      <c r="BB82" s="90">
        <v>0.2</v>
      </c>
      <c r="BC82" s="90">
        <v>0.2</v>
      </c>
      <c r="BD82" s="90">
        <v>0.2</v>
      </c>
      <c r="BE82" s="90">
        <v>0.2</v>
      </c>
      <c r="BF82" s="90">
        <v>0.2</v>
      </c>
      <c r="BG82" s="90">
        <v>0.2</v>
      </c>
      <c r="BH82" s="90">
        <v>0.2</v>
      </c>
      <c r="BI82" s="100"/>
      <c r="BJ82" s="95"/>
      <c r="BK82" s="90"/>
      <c r="BL82" s="90"/>
      <c r="BM82" s="90"/>
      <c r="BN82" s="90"/>
    </row>
    <row r="83" spans="1:68" s="14" customFormat="1">
      <c r="A83" s="39" t="s">
        <v>103</v>
      </c>
      <c r="B83" s="3" t="s">
        <v>104</v>
      </c>
      <c r="C83" s="38">
        <f t="shared" ref="C83" si="10">SUM(G83:BN83)</f>
        <v>5</v>
      </c>
      <c r="D83" s="47">
        <v>429</v>
      </c>
      <c r="E83" s="41"/>
      <c r="F83" s="51">
        <f t="shared" ref="F83" si="11">SUM(C83*D83)</f>
        <v>2145</v>
      </c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>
        <v>0.25</v>
      </c>
      <c r="AP83" s="90">
        <v>0.25</v>
      </c>
      <c r="AQ83" s="90">
        <v>0.25</v>
      </c>
      <c r="AR83" s="90">
        <v>0.25</v>
      </c>
      <c r="AS83" s="90">
        <v>0.25</v>
      </c>
      <c r="AT83" s="95">
        <v>0.25</v>
      </c>
      <c r="AU83" s="95">
        <v>0.25</v>
      </c>
      <c r="AV83" s="95">
        <v>0.25</v>
      </c>
      <c r="AW83" s="95">
        <v>0.25</v>
      </c>
      <c r="AX83" s="95">
        <v>0.25</v>
      </c>
      <c r="AY83" s="95">
        <v>0.25</v>
      </c>
      <c r="AZ83" s="95">
        <v>0.25</v>
      </c>
      <c r="BA83" s="95">
        <v>0.25</v>
      </c>
      <c r="BB83" s="95">
        <v>0.25</v>
      </c>
      <c r="BC83" s="95">
        <v>0.25</v>
      </c>
      <c r="BD83" s="95">
        <v>0.25</v>
      </c>
      <c r="BE83" s="95">
        <v>0.25</v>
      </c>
      <c r="BF83" s="95">
        <v>0.25</v>
      </c>
      <c r="BG83" s="95">
        <v>0.25</v>
      </c>
      <c r="BH83" s="95">
        <v>0.25</v>
      </c>
      <c r="BI83" s="95"/>
      <c r="BJ83" s="95"/>
      <c r="BK83" s="90"/>
      <c r="BL83" s="90"/>
      <c r="BM83" s="90"/>
      <c r="BN83" s="90"/>
    </row>
    <row r="84" spans="1:68" s="14" customFormat="1">
      <c r="A84" s="39" t="s">
        <v>105</v>
      </c>
      <c r="B84" s="3" t="s">
        <v>78</v>
      </c>
      <c r="C84" s="38">
        <f t="shared" si="8"/>
        <v>58</v>
      </c>
      <c r="D84" s="47">
        <v>0</v>
      </c>
      <c r="E84" s="41"/>
      <c r="F84" s="51">
        <f t="shared" si="9"/>
        <v>0</v>
      </c>
      <c r="G84" s="90">
        <v>1</v>
      </c>
      <c r="H84" s="90">
        <v>1</v>
      </c>
      <c r="I84" s="90">
        <v>1</v>
      </c>
      <c r="J84" s="90">
        <v>1</v>
      </c>
      <c r="K84" s="90">
        <v>1</v>
      </c>
      <c r="L84" s="90">
        <v>5</v>
      </c>
      <c r="M84" s="90">
        <v>1</v>
      </c>
      <c r="N84" s="90">
        <v>1</v>
      </c>
      <c r="O84" s="90">
        <v>1</v>
      </c>
      <c r="P84" s="90">
        <v>1</v>
      </c>
      <c r="Q84" s="90">
        <v>1</v>
      </c>
      <c r="R84" s="90">
        <v>1</v>
      </c>
      <c r="S84" s="90">
        <v>1</v>
      </c>
      <c r="T84" s="90">
        <v>1</v>
      </c>
      <c r="U84" s="90">
        <v>1</v>
      </c>
      <c r="V84" s="90">
        <v>1</v>
      </c>
      <c r="W84" s="90">
        <v>1</v>
      </c>
      <c r="X84" s="90">
        <v>1</v>
      </c>
      <c r="Y84" s="90">
        <v>1</v>
      </c>
      <c r="Z84" s="90">
        <v>1</v>
      </c>
      <c r="AA84" s="90">
        <v>1</v>
      </c>
      <c r="AB84" s="90">
        <v>1</v>
      </c>
      <c r="AC84" s="90">
        <v>1</v>
      </c>
      <c r="AD84" s="90">
        <v>1</v>
      </c>
      <c r="AE84" s="90">
        <v>1</v>
      </c>
      <c r="AF84" s="90">
        <v>1</v>
      </c>
      <c r="AG84" s="90">
        <v>1</v>
      </c>
      <c r="AH84" s="90">
        <v>1</v>
      </c>
      <c r="AI84" s="90">
        <v>1</v>
      </c>
      <c r="AJ84" s="90">
        <v>1</v>
      </c>
      <c r="AK84" s="90">
        <v>1</v>
      </c>
      <c r="AL84" s="90">
        <v>1</v>
      </c>
      <c r="AM84" s="90">
        <v>1</v>
      </c>
      <c r="AN84" s="90">
        <v>1</v>
      </c>
      <c r="AO84" s="90">
        <v>1</v>
      </c>
      <c r="AP84" s="90">
        <v>1</v>
      </c>
      <c r="AQ84" s="90">
        <v>1</v>
      </c>
      <c r="AR84" s="90">
        <v>1</v>
      </c>
      <c r="AS84" s="90">
        <v>1</v>
      </c>
      <c r="AT84" s="90">
        <v>1</v>
      </c>
      <c r="AU84" s="90">
        <v>1</v>
      </c>
      <c r="AV84" s="90">
        <v>1</v>
      </c>
      <c r="AW84" s="90">
        <v>1</v>
      </c>
      <c r="AX84" s="90">
        <v>1</v>
      </c>
      <c r="AY84" s="90">
        <v>1</v>
      </c>
      <c r="AZ84" s="90">
        <v>1</v>
      </c>
      <c r="BA84" s="90">
        <v>1</v>
      </c>
      <c r="BB84" s="90">
        <v>1</v>
      </c>
      <c r="BC84" s="90">
        <v>1</v>
      </c>
      <c r="BD84" s="90">
        <v>1</v>
      </c>
      <c r="BE84" s="90">
        <v>1</v>
      </c>
      <c r="BF84" s="90">
        <v>1</v>
      </c>
      <c r="BG84" s="90">
        <v>1</v>
      </c>
      <c r="BH84" s="90">
        <v>1</v>
      </c>
      <c r="BI84" s="95"/>
      <c r="BJ84" s="95"/>
      <c r="BK84" s="90"/>
      <c r="BL84" s="90"/>
      <c r="BM84" s="90"/>
      <c r="BN84" s="90"/>
    </row>
    <row r="85" spans="1:68" s="14" customFormat="1">
      <c r="A85" s="39" t="s">
        <v>106</v>
      </c>
      <c r="B85" s="3" t="s">
        <v>82</v>
      </c>
      <c r="C85" s="38">
        <f t="shared" si="8"/>
        <v>16</v>
      </c>
      <c r="D85" s="47">
        <v>428</v>
      </c>
      <c r="E85" s="41"/>
      <c r="F85" s="51">
        <f t="shared" si="9"/>
        <v>6848</v>
      </c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>
        <v>1</v>
      </c>
      <c r="AT85" s="90">
        <v>1</v>
      </c>
      <c r="AU85" s="90">
        <v>1</v>
      </c>
      <c r="AV85" s="95">
        <v>1</v>
      </c>
      <c r="AW85" s="95">
        <v>1</v>
      </c>
      <c r="AX85" s="95">
        <v>1</v>
      </c>
      <c r="AY85" s="95">
        <v>1</v>
      </c>
      <c r="AZ85" s="95">
        <v>1</v>
      </c>
      <c r="BA85" s="95">
        <v>1</v>
      </c>
      <c r="BB85" s="95">
        <v>1</v>
      </c>
      <c r="BC85" s="95">
        <v>1</v>
      </c>
      <c r="BD85" s="95">
        <v>1</v>
      </c>
      <c r="BE85" s="95">
        <v>1</v>
      </c>
      <c r="BF85" s="95">
        <v>1</v>
      </c>
      <c r="BG85" s="95">
        <v>1</v>
      </c>
      <c r="BH85" s="95">
        <v>1</v>
      </c>
      <c r="BI85" s="95"/>
      <c r="BJ85" s="95"/>
      <c r="BK85" s="90"/>
      <c r="BL85" s="90"/>
      <c r="BM85" s="90"/>
      <c r="BN85" s="90"/>
    </row>
    <row r="86" spans="1:68" s="14" customFormat="1">
      <c r="A86" s="39" t="s">
        <v>107</v>
      </c>
      <c r="B86" s="3" t="s">
        <v>108</v>
      </c>
      <c r="C86" s="38">
        <f t="shared" si="8"/>
        <v>62</v>
      </c>
      <c r="D86" s="47">
        <v>428</v>
      </c>
      <c r="E86" s="41"/>
      <c r="F86" s="51">
        <f t="shared" si="9"/>
        <v>26536</v>
      </c>
      <c r="G86" s="90"/>
      <c r="H86" s="90"/>
      <c r="I86" s="90"/>
      <c r="J86" s="90"/>
      <c r="K86" s="90">
        <v>2.5</v>
      </c>
      <c r="L86" s="90">
        <v>2.5</v>
      </c>
      <c r="M86" s="90">
        <v>2.5</v>
      </c>
      <c r="N86" s="90">
        <v>2.5</v>
      </c>
      <c r="O86" s="90">
        <v>2.5</v>
      </c>
      <c r="P86" s="90">
        <v>2.5</v>
      </c>
      <c r="Q86" s="90">
        <v>2.5</v>
      </c>
      <c r="R86" s="90">
        <v>2.5</v>
      </c>
      <c r="S86" s="90">
        <v>1</v>
      </c>
      <c r="T86" s="90">
        <v>1</v>
      </c>
      <c r="U86" s="90">
        <v>1</v>
      </c>
      <c r="V86" s="90">
        <v>1</v>
      </c>
      <c r="W86" s="90">
        <v>1</v>
      </c>
      <c r="X86" s="90">
        <v>1</v>
      </c>
      <c r="Y86" s="90">
        <v>1</v>
      </c>
      <c r="Z86" s="90">
        <v>1</v>
      </c>
      <c r="AA86" s="90">
        <v>1</v>
      </c>
      <c r="AB86" s="90">
        <v>1</v>
      </c>
      <c r="AC86" s="90">
        <v>1</v>
      </c>
      <c r="AD86" s="90">
        <v>1</v>
      </c>
      <c r="AE86" s="90">
        <v>1</v>
      </c>
      <c r="AF86" s="90">
        <v>1</v>
      </c>
      <c r="AG86" s="90">
        <v>1</v>
      </c>
      <c r="AH86" s="90">
        <v>1</v>
      </c>
      <c r="AI86" s="90">
        <v>1</v>
      </c>
      <c r="AJ86" s="90">
        <v>1</v>
      </c>
      <c r="AK86" s="90">
        <v>1</v>
      </c>
      <c r="AL86" s="90">
        <v>1</v>
      </c>
      <c r="AM86" s="90">
        <v>1</v>
      </c>
      <c r="AN86" s="90">
        <v>1</v>
      </c>
      <c r="AO86" s="90">
        <v>1</v>
      </c>
      <c r="AP86" s="90">
        <v>1</v>
      </c>
      <c r="AQ86" s="90">
        <v>1</v>
      </c>
      <c r="AR86" s="90">
        <v>1</v>
      </c>
      <c r="AS86" s="90">
        <v>1</v>
      </c>
      <c r="AT86" s="90">
        <v>1</v>
      </c>
      <c r="AU86" s="90">
        <v>1</v>
      </c>
      <c r="AV86" s="95">
        <v>1</v>
      </c>
      <c r="AW86" s="95">
        <v>1</v>
      </c>
      <c r="AX86" s="95">
        <v>1</v>
      </c>
      <c r="AY86" s="95">
        <v>1</v>
      </c>
      <c r="AZ86" s="95">
        <v>1</v>
      </c>
      <c r="BA86" s="95">
        <v>1</v>
      </c>
      <c r="BB86" s="95">
        <v>1</v>
      </c>
      <c r="BC86" s="95">
        <v>1</v>
      </c>
      <c r="BD86" s="95">
        <v>1</v>
      </c>
      <c r="BE86" s="95">
        <v>1</v>
      </c>
      <c r="BF86" s="95">
        <v>1</v>
      </c>
      <c r="BG86" s="95">
        <v>1</v>
      </c>
      <c r="BH86" s="95">
        <v>1</v>
      </c>
      <c r="BI86" s="95"/>
      <c r="BJ86" s="95"/>
      <c r="BK86" s="90"/>
      <c r="BL86" s="90"/>
      <c r="BM86" s="90"/>
      <c r="BN86" s="90"/>
    </row>
    <row r="87" spans="1:68" s="14" customFormat="1">
      <c r="A87" s="39" t="s">
        <v>109</v>
      </c>
      <c r="B87" s="3" t="s">
        <v>110</v>
      </c>
      <c r="C87" s="38">
        <f t="shared" si="8"/>
        <v>13.5</v>
      </c>
      <c r="D87" s="47">
        <v>0</v>
      </c>
      <c r="E87" s="41"/>
      <c r="F87" s="51">
        <f t="shared" si="9"/>
        <v>0</v>
      </c>
      <c r="G87" s="93">
        <v>0.25</v>
      </c>
      <c r="H87" s="93">
        <v>0.25</v>
      </c>
      <c r="I87" s="93">
        <v>0.25</v>
      </c>
      <c r="J87" s="93">
        <v>0.25</v>
      </c>
      <c r="K87" s="93">
        <v>0.25</v>
      </c>
      <c r="L87" s="93">
        <v>0.25</v>
      </c>
      <c r="M87" s="93">
        <v>0.25</v>
      </c>
      <c r="N87" s="93">
        <v>0.25</v>
      </c>
      <c r="O87" s="93">
        <v>0.25</v>
      </c>
      <c r="P87" s="93">
        <v>0.25</v>
      </c>
      <c r="Q87" s="93">
        <v>0.25</v>
      </c>
      <c r="R87" s="93">
        <v>0.25</v>
      </c>
      <c r="S87" s="93">
        <v>0.25</v>
      </c>
      <c r="T87" s="93">
        <v>0.25</v>
      </c>
      <c r="U87" s="93">
        <v>0.25</v>
      </c>
      <c r="V87" s="93">
        <v>0.25</v>
      </c>
      <c r="W87" s="93">
        <v>0.25</v>
      </c>
      <c r="X87" s="93">
        <v>0.25</v>
      </c>
      <c r="Y87" s="93">
        <v>0.25</v>
      </c>
      <c r="Z87" s="93">
        <v>0.25</v>
      </c>
      <c r="AA87" s="93">
        <v>0.25</v>
      </c>
      <c r="AB87" s="93">
        <v>0.25</v>
      </c>
      <c r="AC87" s="93">
        <v>0.25</v>
      </c>
      <c r="AD87" s="93">
        <v>0.25</v>
      </c>
      <c r="AE87" s="93">
        <v>0.25</v>
      </c>
      <c r="AF87" s="93">
        <v>0.25</v>
      </c>
      <c r="AG87" s="93">
        <v>0.25</v>
      </c>
      <c r="AH87" s="93">
        <v>0.25</v>
      </c>
      <c r="AI87" s="93">
        <v>0.25</v>
      </c>
      <c r="AJ87" s="93">
        <v>0.25</v>
      </c>
      <c r="AK87" s="93">
        <v>0.25</v>
      </c>
      <c r="AL87" s="93">
        <v>0.25</v>
      </c>
      <c r="AM87" s="93">
        <v>0.25</v>
      </c>
      <c r="AN87" s="93">
        <v>0.25</v>
      </c>
      <c r="AO87" s="93">
        <v>0.25</v>
      </c>
      <c r="AP87" s="93">
        <v>0.25</v>
      </c>
      <c r="AQ87" s="93">
        <v>0.25</v>
      </c>
      <c r="AR87" s="93">
        <v>0.25</v>
      </c>
      <c r="AS87" s="93">
        <v>0.25</v>
      </c>
      <c r="AT87" s="93">
        <v>0.25</v>
      </c>
      <c r="AU87" s="93">
        <v>0.25</v>
      </c>
      <c r="AV87" s="93">
        <v>0.25</v>
      </c>
      <c r="AW87" s="93">
        <v>0.25</v>
      </c>
      <c r="AX87" s="93">
        <v>0.25</v>
      </c>
      <c r="AY87" s="93">
        <v>0.25</v>
      </c>
      <c r="AZ87" s="93">
        <v>0.25</v>
      </c>
      <c r="BA87" s="93">
        <v>0.25</v>
      </c>
      <c r="BB87" s="93">
        <v>0.25</v>
      </c>
      <c r="BC87" s="93">
        <v>0.25</v>
      </c>
      <c r="BD87" s="93">
        <v>0.25</v>
      </c>
      <c r="BE87" s="93">
        <v>0.25</v>
      </c>
      <c r="BF87" s="93">
        <v>0.25</v>
      </c>
      <c r="BG87" s="93">
        <v>0.25</v>
      </c>
      <c r="BH87" s="93">
        <v>0.25</v>
      </c>
      <c r="BI87" s="95"/>
      <c r="BJ87" s="95"/>
      <c r="BK87" s="90"/>
      <c r="BL87" s="90"/>
      <c r="BM87" s="90"/>
      <c r="BN87" s="90"/>
    </row>
    <row r="88" spans="1:68">
      <c r="A88" s="11" t="s">
        <v>87</v>
      </c>
      <c r="B88" s="12"/>
      <c r="C88" s="43"/>
      <c r="D88" s="50"/>
      <c r="E88" s="43"/>
      <c r="F88" s="66">
        <f>SUM(F78:F87)</f>
        <v>135369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</row>
    <row r="89" spans="1:68">
      <c r="A89" s="2" t="s">
        <v>83</v>
      </c>
      <c r="B89" s="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8" s="14" customFormat="1">
      <c r="A90" s="67" t="s">
        <v>111</v>
      </c>
      <c r="B90" s="3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1:68" s="14" customFormat="1">
      <c r="A91" s="39" t="s">
        <v>112</v>
      </c>
      <c r="B91" s="3" t="s">
        <v>82</v>
      </c>
      <c r="C91" s="41">
        <f t="shared" ref="C91:C113" si="12">SUM(G91:BN91)</f>
        <v>203.5</v>
      </c>
      <c r="D91" s="47">
        <v>390</v>
      </c>
      <c r="E91" s="41"/>
      <c r="F91" s="51">
        <f t="shared" ref="F91:F95" si="13">SUM(C91*D91)</f>
        <v>79365</v>
      </c>
      <c r="G91" s="41"/>
      <c r="H91" s="41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>
        <v>5</v>
      </c>
      <c r="U91" s="90">
        <v>5</v>
      </c>
      <c r="V91" s="90">
        <v>5</v>
      </c>
      <c r="W91" s="90">
        <v>5</v>
      </c>
      <c r="X91" s="90">
        <v>5</v>
      </c>
      <c r="Y91" s="90">
        <v>5</v>
      </c>
      <c r="Z91" s="90">
        <v>5</v>
      </c>
      <c r="AA91" s="90">
        <v>5</v>
      </c>
      <c r="AB91" s="90">
        <v>5</v>
      </c>
      <c r="AC91" s="90">
        <v>5</v>
      </c>
      <c r="AD91" s="90">
        <v>5</v>
      </c>
      <c r="AE91" s="90">
        <v>5</v>
      </c>
      <c r="AF91" s="90">
        <v>5</v>
      </c>
      <c r="AG91" s="90">
        <v>5</v>
      </c>
      <c r="AH91" s="90">
        <v>5</v>
      </c>
      <c r="AI91" s="90">
        <v>5</v>
      </c>
      <c r="AJ91" s="90">
        <v>5</v>
      </c>
      <c r="AK91" s="90">
        <v>5</v>
      </c>
      <c r="AL91" s="90">
        <v>5</v>
      </c>
      <c r="AM91" s="90">
        <v>5</v>
      </c>
      <c r="AN91" s="90">
        <v>5</v>
      </c>
      <c r="AO91" s="90">
        <v>5</v>
      </c>
      <c r="AP91" s="90">
        <v>5</v>
      </c>
      <c r="AQ91" s="90">
        <v>3.5</v>
      </c>
      <c r="AR91" s="90">
        <v>5</v>
      </c>
      <c r="AS91" s="90">
        <v>5</v>
      </c>
      <c r="AT91" s="90">
        <v>5</v>
      </c>
      <c r="AU91" s="90">
        <v>5</v>
      </c>
      <c r="AV91" s="90">
        <v>5</v>
      </c>
      <c r="AW91" s="90">
        <v>5</v>
      </c>
      <c r="AX91" s="90">
        <v>5</v>
      </c>
      <c r="AY91" s="90">
        <v>5</v>
      </c>
      <c r="AZ91" s="90">
        <v>5</v>
      </c>
      <c r="BA91" s="90">
        <v>5</v>
      </c>
      <c r="BB91" s="90">
        <v>5</v>
      </c>
      <c r="BC91" s="90">
        <v>5</v>
      </c>
      <c r="BD91" s="90">
        <v>5</v>
      </c>
      <c r="BE91" s="90">
        <v>5</v>
      </c>
      <c r="BF91" s="90">
        <v>5</v>
      </c>
      <c r="BG91" s="90">
        <v>5</v>
      </c>
      <c r="BH91" s="90">
        <v>5</v>
      </c>
      <c r="BI91" s="90"/>
      <c r="BJ91" s="90"/>
      <c r="BK91" s="90"/>
      <c r="BL91" s="90"/>
      <c r="BM91" s="90"/>
      <c r="BN91" s="90"/>
      <c r="BO91" s="96"/>
      <c r="BP91" s="96"/>
    </row>
    <row r="92" spans="1:68" s="14" customFormat="1">
      <c r="A92" s="39" t="s">
        <v>113</v>
      </c>
      <c r="B92" s="3" t="s">
        <v>82</v>
      </c>
      <c r="C92" s="41">
        <f t="shared" si="12"/>
        <v>135</v>
      </c>
      <c r="D92" s="47">
        <v>500</v>
      </c>
      <c r="E92" s="41"/>
      <c r="F92" s="51">
        <f t="shared" si="13"/>
        <v>67500</v>
      </c>
      <c r="G92" s="41"/>
      <c r="H92" s="41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>
        <v>5</v>
      </c>
      <c r="U92" s="90">
        <v>5</v>
      </c>
      <c r="V92" s="90">
        <v>5</v>
      </c>
      <c r="W92" s="90">
        <v>5</v>
      </c>
      <c r="X92" s="90">
        <v>5</v>
      </c>
      <c r="Y92" s="90">
        <v>5</v>
      </c>
      <c r="Z92" s="90">
        <v>5</v>
      </c>
      <c r="AA92" s="90">
        <v>5</v>
      </c>
      <c r="AB92" s="90">
        <v>5</v>
      </c>
      <c r="AC92" s="90">
        <v>5</v>
      </c>
      <c r="AD92" s="90">
        <v>5</v>
      </c>
      <c r="AE92" s="90">
        <v>5</v>
      </c>
      <c r="AF92" s="90">
        <v>5</v>
      </c>
      <c r="AG92" s="90">
        <v>5</v>
      </c>
      <c r="AH92" s="90">
        <v>5</v>
      </c>
      <c r="AI92" s="90">
        <v>5</v>
      </c>
      <c r="AJ92" s="90">
        <v>5</v>
      </c>
      <c r="AK92" s="90">
        <v>5</v>
      </c>
      <c r="AL92" s="90">
        <v>5</v>
      </c>
      <c r="AM92" s="90">
        <v>5</v>
      </c>
      <c r="AN92" s="90">
        <v>5</v>
      </c>
      <c r="AO92" s="90">
        <v>5</v>
      </c>
      <c r="AP92" s="90">
        <v>5</v>
      </c>
      <c r="AQ92" s="90">
        <v>5</v>
      </c>
      <c r="AR92" s="90">
        <v>5</v>
      </c>
      <c r="AS92" s="90">
        <v>5</v>
      </c>
      <c r="AT92" s="90">
        <v>5</v>
      </c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6"/>
      <c r="BP92" s="96"/>
    </row>
    <row r="93" spans="1:68" s="14" customFormat="1">
      <c r="A93" s="39" t="s">
        <v>114</v>
      </c>
      <c r="B93" s="3" t="s">
        <v>82</v>
      </c>
      <c r="C93" s="41">
        <f t="shared" si="12"/>
        <v>90</v>
      </c>
      <c r="D93" s="47">
        <v>175</v>
      </c>
      <c r="E93" s="41"/>
      <c r="F93" s="51">
        <f t="shared" si="13"/>
        <v>15750</v>
      </c>
      <c r="G93" s="41"/>
      <c r="H93" s="41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>
        <v>5</v>
      </c>
      <c r="AD93" s="90">
        <v>5</v>
      </c>
      <c r="AE93" s="90">
        <v>5</v>
      </c>
      <c r="AF93" s="90">
        <v>5</v>
      </c>
      <c r="AG93" s="90">
        <v>5</v>
      </c>
      <c r="AH93" s="90">
        <v>5</v>
      </c>
      <c r="AI93" s="90">
        <v>5</v>
      </c>
      <c r="AJ93" s="90">
        <v>5</v>
      </c>
      <c r="AK93" s="90">
        <v>5</v>
      </c>
      <c r="AL93" s="90">
        <v>5</v>
      </c>
      <c r="AM93" s="90">
        <v>5</v>
      </c>
      <c r="AN93" s="90">
        <v>5</v>
      </c>
      <c r="AO93" s="90">
        <v>5</v>
      </c>
      <c r="AP93" s="90">
        <v>5</v>
      </c>
      <c r="AQ93" s="90">
        <v>5</v>
      </c>
      <c r="AR93" s="90">
        <v>5</v>
      </c>
      <c r="AS93" s="90">
        <v>5</v>
      </c>
      <c r="AT93" s="90">
        <v>5</v>
      </c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6"/>
      <c r="BP93" s="96"/>
    </row>
    <row r="94" spans="1:68" s="14" customFormat="1">
      <c r="A94" s="39" t="s">
        <v>114</v>
      </c>
      <c r="B94" s="3" t="s">
        <v>82</v>
      </c>
      <c r="C94" s="41">
        <f t="shared" si="12"/>
        <v>90</v>
      </c>
      <c r="D94" s="47">
        <v>175</v>
      </c>
      <c r="E94" s="41"/>
      <c r="F94" s="51">
        <f t="shared" si="13"/>
        <v>15750</v>
      </c>
      <c r="G94" s="41"/>
      <c r="H94" s="41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>
        <v>5</v>
      </c>
      <c r="AD94" s="90">
        <v>5</v>
      </c>
      <c r="AE94" s="90">
        <v>5</v>
      </c>
      <c r="AF94" s="90">
        <v>5</v>
      </c>
      <c r="AG94" s="90">
        <v>5</v>
      </c>
      <c r="AH94" s="90">
        <v>5</v>
      </c>
      <c r="AI94" s="90">
        <v>5</v>
      </c>
      <c r="AJ94" s="90">
        <v>5</v>
      </c>
      <c r="AK94" s="90">
        <v>5</v>
      </c>
      <c r="AL94" s="90">
        <v>5</v>
      </c>
      <c r="AM94" s="90">
        <v>5</v>
      </c>
      <c r="AN94" s="90">
        <v>5</v>
      </c>
      <c r="AO94" s="90">
        <v>5</v>
      </c>
      <c r="AP94" s="90">
        <v>5</v>
      </c>
      <c r="AQ94" s="90">
        <v>5</v>
      </c>
      <c r="AR94" s="90">
        <v>5</v>
      </c>
      <c r="AS94" s="90">
        <v>5</v>
      </c>
      <c r="AT94" s="90">
        <v>5</v>
      </c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6"/>
      <c r="BP94" s="96"/>
    </row>
    <row r="95" spans="1:68">
      <c r="A95" s="6" t="s">
        <v>114</v>
      </c>
      <c r="B95" s="1" t="s">
        <v>82</v>
      </c>
      <c r="C95" s="41">
        <f t="shared" si="12"/>
        <v>90</v>
      </c>
      <c r="D95" s="48">
        <v>175</v>
      </c>
      <c r="E95" s="34"/>
      <c r="F95" s="51">
        <f t="shared" si="13"/>
        <v>15750</v>
      </c>
      <c r="G95" s="34"/>
      <c r="H95" s="34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0">
        <v>5</v>
      </c>
      <c r="AD95" s="90">
        <v>5</v>
      </c>
      <c r="AE95" s="90">
        <v>5</v>
      </c>
      <c r="AF95" s="90">
        <v>5</v>
      </c>
      <c r="AG95" s="90">
        <v>5</v>
      </c>
      <c r="AH95" s="90">
        <v>5</v>
      </c>
      <c r="AI95" s="90">
        <v>5</v>
      </c>
      <c r="AJ95" s="90">
        <v>5</v>
      </c>
      <c r="AK95" s="90">
        <v>5</v>
      </c>
      <c r="AL95" s="90">
        <v>5</v>
      </c>
      <c r="AM95" s="90">
        <v>5</v>
      </c>
      <c r="AN95" s="90">
        <v>5</v>
      </c>
      <c r="AO95" s="90">
        <v>5</v>
      </c>
      <c r="AP95" s="90">
        <v>5</v>
      </c>
      <c r="AQ95" s="90">
        <v>5</v>
      </c>
      <c r="AR95" s="90">
        <v>5</v>
      </c>
      <c r="AS95" s="90">
        <v>5</v>
      </c>
      <c r="AT95" s="90">
        <v>5</v>
      </c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7"/>
      <c r="BP95" s="97"/>
    </row>
    <row r="96" spans="1:68" s="14" customFormat="1">
      <c r="A96" s="12" t="s">
        <v>115</v>
      </c>
      <c r="B96" s="12"/>
      <c r="C96" s="12"/>
      <c r="D96" s="43"/>
      <c r="E96" s="43"/>
      <c r="F96" s="66">
        <f>SUM(F91:F95)</f>
        <v>194115</v>
      </c>
      <c r="G96" s="43"/>
      <c r="H96" s="43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6"/>
      <c r="BP96" s="96"/>
    </row>
    <row r="97" spans="1:68" s="14" customFormat="1">
      <c r="A97" s="67" t="s">
        <v>84</v>
      </c>
      <c r="B97" s="3"/>
      <c r="C97" s="41"/>
      <c r="D97" s="41"/>
      <c r="E97" s="41"/>
      <c r="F97" s="41"/>
      <c r="G97" s="41"/>
      <c r="H97" s="41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6"/>
      <c r="BP97" s="96"/>
    </row>
    <row r="98" spans="1:68" s="14" customFormat="1">
      <c r="A98" s="29" t="s">
        <v>116</v>
      </c>
      <c r="B98" s="3" t="s">
        <v>82</v>
      </c>
      <c r="C98" s="41">
        <f t="shared" si="12"/>
        <v>185</v>
      </c>
      <c r="D98" s="47">
        <v>777</v>
      </c>
      <c r="E98" s="41"/>
      <c r="F98" s="47">
        <f>SUM(C98*D98)</f>
        <v>143745</v>
      </c>
      <c r="G98" s="90"/>
      <c r="H98" s="90"/>
      <c r="I98" s="90"/>
      <c r="J98" s="90"/>
      <c r="K98" s="90">
        <v>5</v>
      </c>
      <c r="L98" s="90">
        <v>5</v>
      </c>
      <c r="M98" s="90">
        <v>5</v>
      </c>
      <c r="N98" s="90">
        <v>5</v>
      </c>
      <c r="O98" s="90">
        <v>5</v>
      </c>
      <c r="P98" s="90">
        <v>5</v>
      </c>
      <c r="Q98" s="90">
        <v>5</v>
      </c>
      <c r="R98" s="90">
        <v>5</v>
      </c>
      <c r="S98" s="90">
        <v>5</v>
      </c>
      <c r="T98" s="90">
        <v>5</v>
      </c>
      <c r="U98" s="90">
        <v>5</v>
      </c>
      <c r="V98" s="90">
        <v>5</v>
      </c>
      <c r="W98" s="90">
        <v>5</v>
      </c>
      <c r="X98" s="90">
        <v>5</v>
      </c>
      <c r="Y98" s="90">
        <v>5</v>
      </c>
      <c r="Z98" s="90">
        <v>5</v>
      </c>
      <c r="AA98" s="90">
        <v>5</v>
      </c>
      <c r="AB98" s="90">
        <v>5</v>
      </c>
      <c r="AC98" s="90">
        <v>5</v>
      </c>
      <c r="AD98" s="90">
        <v>5</v>
      </c>
      <c r="AE98" s="90">
        <v>5</v>
      </c>
      <c r="AF98" s="90">
        <v>5</v>
      </c>
      <c r="AG98" s="90">
        <v>5</v>
      </c>
      <c r="AH98" s="90">
        <v>5</v>
      </c>
      <c r="AI98" s="90">
        <v>5</v>
      </c>
      <c r="AJ98" s="90">
        <v>5</v>
      </c>
      <c r="AK98" s="90">
        <v>5</v>
      </c>
      <c r="AL98" s="90">
        <v>5</v>
      </c>
      <c r="AM98" s="90">
        <v>5</v>
      </c>
      <c r="AN98" s="90">
        <v>5</v>
      </c>
      <c r="AO98" s="90">
        <v>5</v>
      </c>
      <c r="AP98" s="90">
        <v>5</v>
      </c>
      <c r="AQ98" s="90">
        <v>5</v>
      </c>
      <c r="AR98" s="90">
        <v>5</v>
      </c>
      <c r="AS98" s="90">
        <v>5</v>
      </c>
      <c r="AT98" s="90">
        <v>5</v>
      </c>
      <c r="AU98" s="90">
        <v>5</v>
      </c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0"/>
      <c r="BL98" s="90"/>
      <c r="BM98" s="90"/>
      <c r="BN98" s="90"/>
      <c r="BO98" s="96"/>
      <c r="BP98" s="96"/>
    </row>
    <row r="99" spans="1:68" s="14" customFormat="1">
      <c r="A99" s="29" t="s">
        <v>117</v>
      </c>
      <c r="B99" s="3" t="s">
        <v>82</v>
      </c>
      <c r="C99" s="41">
        <f t="shared" si="12"/>
        <v>55</v>
      </c>
      <c r="D99" s="47">
        <v>200</v>
      </c>
      <c r="E99" s="41"/>
      <c r="F99" s="47">
        <f t="shared" ref="F99:F113" si="14">SUM(C99*D99)</f>
        <v>11000</v>
      </c>
      <c r="G99" s="90"/>
      <c r="H99" s="90"/>
      <c r="I99" s="90"/>
      <c r="J99" s="90"/>
      <c r="K99" s="90"/>
      <c r="L99" s="90"/>
      <c r="M99" s="90">
        <v>5</v>
      </c>
      <c r="N99" s="90">
        <v>5</v>
      </c>
      <c r="O99" s="90">
        <v>5</v>
      </c>
      <c r="P99" s="90">
        <v>5</v>
      </c>
      <c r="Q99" s="90">
        <v>5</v>
      </c>
      <c r="R99" s="90">
        <v>5</v>
      </c>
      <c r="S99" s="90">
        <v>5</v>
      </c>
      <c r="T99" s="90">
        <v>5</v>
      </c>
      <c r="U99" s="90">
        <v>5</v>
      </c>
      <c r="V99" s="90">
        <v>5</v>
      </c>
      <c r="W99" s="90">
        <v>5</v>
      </c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0"/>
      <c r="BL99" s="90"/>
      <c r="BM99" s="90"/>
      <c r="BN99" s="90"/>
      <c r="BO99" s="96"/>
      <c r="BP99" s="96"/>
    </row>
    <row r="100" spans="1:68" s="14" customFormat="1">
      <c r="A100" s="29" t="s">
        <v>118</v>
      </c>
      <c r="B100" s="3" t="s">
        <v>82</v>
      </c>
      <c r="C100" s="41">
        <f t="shared" si="12"/>
        <v>80</v>
      </c>
      <c r="D100" s="47">
        <v>715</v>
      </c>
      <c r="E100" s="41"/>
      <c r="F100" s="47">
        <f t="shared" si="14"/>
        <v>57200</v>
      </c>
      <c r="G100" s="90"/>
      <c r="H100" s="90"/>
      <c r="I100" s="90"/>
      <c r="J100" s="90"/>
      <c r="K100" s="90">
        <v>5</v>
      </c>
      <c r="L100" s="90">
        <v>5</v>
      </c>
      <c r="M100" s="90">
        <v>5</v>
      </c>
      <c r="N100" s="90">
        <v>5</v>
      </c>
      <c r="O100" s="90">
        <v>5</v>
      </c>
      <c r="P100" s="90">
        <v>5</v>
      </c>
      <c r="Q100" s="90">
        <v>5</v>
      </c>
      <c r="R100" s="90">
        <v>5</v>
      </c>
      <c r="S100" s="90">
        <v>5</v>
      </c>
      <c r="T100" s="90">
        <v>5</v>
      </c>
      <c r="U100" s="90">
        <v>5</v>
      </c>
      <c r="V100" s="90">
        <v>5</v>
      </c>
      <c r="W100" s="90">
        <v>5</v>
      </c>
      <c r="X100" s="90">
        <v>5</v>
      </c>
      <c r="Y100" s="90">
        <v>2.5</v>
      </c>
      <c r="Z100" s="90">
        <v>2.5</v>
      </c>
      <c r="AA100" s="90">
        <v>2.5</v>
      </c>
      <c r="AB100" s="90">
        <v>2.5</v>
      </c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0"/>
      <c r="BL100" s="90"/>
      <c r="BM100" s="90"/>
      <c r="BN100" s="90"/>
      <c r="BO100" s="96"/>
      <c r="BP100" s="96"/>
    </row>
    <row r="101" spans="1:68" s="14" customFormat="1">
      <c r="A101" s="29" t="s">
        <v>119</v>
      </c>
      <c r="B101" s="3" t="s">
        <v>82</v>
      </c>
      <c r="C101" s="41">
        <f t="shared" si="12"/>
        <v>165</v>
      </c>
      <c r="D101" s="47">
        <v>777</v>
      </c>
      <c r="E101" s="41"/>
      <c r="F101" s="47">
        <f t="shared" si="14"/>
        <v>128205</v>
      </c>
      <c r="G101" s="90"/>
      <c r="H101" s="90"/>
      <c r="I101" s="90"/>
      <c r="J101" s="90"/>
      <c r="K101" s="90"/>
      <c r="L101" s="90"/>
      <c r="M101" s="90"/>
      <c r="N101" s="90"/>
      <c r="O101" s="90">
        <v>5</v>
      </c>
      <c r="P101" s="90">
        <v>5</v>
      </c>
      <c r="Q101" s="90">
        <v>5</v>
      </c>
      <c r="R101" s="90">
        <v>5</v>
      </c>
      <c r="S101" s="90">
        <v>5</v>
      </c>
      <c r="T101" s="90">
        <v>5</v>
      </c>
      <c r="U101" s="90">
        <v>5</v>
      </c>
      <c r="V101" s="90">
        <v>5</v>
      </c>
      <c r="W101" s="90">
        <v>5</v>
      </c>
      <c r="X101" s="90">
        <v>5</v>
      </c>
      <c r="Y101" s="90">
        <v>5</v>
      </c>
      <c r="Z101" s="90">
        <v>5</v>
      </c>
      <c r="AA101" s="90">
        <v>5</v>
      </c>
      <c r="AB101" s="90">
        <v>5</v>
      </c>
      <c r="AC101" s="90">
        <v>5</v>
      </c>
      <c r="AD101" s="90">
        <v>5</v>
      </c>
      <c r="AE101" s="90">
        <v>5</v>
      </c>
      <c r="AF101" s="90">
        <v>5</v>
      </c>
      <c r="AG101" s="90">
        <v>5</v>
      </c>
      <c r="AH101" s="90">
        <v>5</v>
      </c>
      <c r="AI101" s="90">
        <v>5</v>
      </c>
      <c r="AJ101" s="90">
        <v>5</v>
      </c>
      <c r="AK101" s="90">
        <v>5</v>
      </c>
      <c r="AL101" s="90">
        <v>5</v>
      </c>
      <c r="AM101" s="90">
        <v>5</v>
      </c>
      <c r="AN101" s="90">
        <v>5</v>
      </c>
      <c r="AO101" s="90">
        <v>5</v>
      </c>
      <c r="AP101" s="90">
        <v>5</v>
      </c>
      <c r="AQ101" s="90">
        <v>5</v>
      </c>
      <c r="AR101" s="90">
        <v>5</v>
      </c>
      <c r="AS101" s="90">
        <v>5</v>
      </c>
      <c r="AT101" s="90">
        <v>5</v>
      </c>
      <c r="AU101" s="90">
        <v>5</v>
      </c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0"/>
      <c r="BL101" s="90"/>
      <c r="BM101" s="90"/>
      <c r="BN101" s="90"/>
      <c r="BO101" s="96"/>
      <c r="BP101" s="96"/>
    </row>
    <row r="102" spans="1:68" s="14" customFormat="1">
      <c r="A102" s="29" t="s">
        <v>120</v>
      </c>
      <c r="B102" s="3" t="s">
        <v>82</v>
      </c>
      <c r="C102" s="41">
        <f t="shared" si="12"/>
        <v>145</v>
      </c>
      <c r="D102" s="47">
        <v>175</v>
      </c>
      <c r="E102" s="41"/>
      <c r="F102" s="47">
        <f t="shared" si="14"/>
        <v>25375</v>
      </c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>
        <v>5</v>
      </c>
      <c r="T102" s="90">
        <v>5</v>
      </c>
      <c r="U102" s="90">
        <v>5</v>
      </c>
      <c r="V102" s="90">
        <v>5</v>
      </c>
      <c r="W102" s="90">
        <v>5</v>
      </c>
      <c r="X102" s="90">
        <v>5</v>
      </c>
      <c r="Y102" s="90">
        <v>5</v>
      </c>
      <c r="Z102" s="90">
        <v>5</v>
      </c>
      <c r="AA102" s="90">
        <v>5</v>
      </c>
      <c r="AB102" s="90">
        <v>5</v>
      </c>
      <c r="AC102" s="90">
        <v>5</v>
      </c>
      <c r="AD102" s="90">
        <v>5</v>
      </c>
      <c r="AE102" s="90">
        <v>5</v>
      </c>
      <c r="AF102" s="90">
        <v>5</v>
      </c>
      <c r="AG102" s="90">
        <v>5</v>
      </c>
      <c r="AH102" s="90">
        <v>5</v>
      </c>
      <c r="AI102" s="90">
        <v>5</v>
      </c>
      <c r="AJ102" s="90">
        <v>5</v>
      </c>
      <c r="AK102" s="90">
        <v>5</v>
      </c>
      <c r="AL102" s="90">
        <v>5</v>
      </c>
      <c r="AM102" s="90">
        <v>5</v>
      </c>
      <c r="AN102" s="90">
        <v>5</v>
      </c>
      <c r="AO102" s="90">
        <v>5</v>
      </c>
      <c r="AP102" s="90">
        <v>5</v>
      </c>
      <c r="AQ102" s="90">
        <v>5</v>
      </c>
      <c r="AR102" s="90">
        <v>5</v>
      </c>
      <c r="AS102" s="90">
        <v>5</v>
      </c>
      <c r="AT102" s="90">
        <v>5</v>
      </c>
      <c r="AU102" s="90">
        <v>5</v>
      </c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0"/>
      <c r="BL102" s="90"/>
      <c r="BM102" s="90"/>
      <c r="BN102" s="90"/>
      <c r="BO102" s="96"/>
      <c r="BP102" s="96"/>
    </row>
    <row r="103" spans="1:68" s="14" customFormat="1">
      <c r="A103" s="29" t="s">
        <v>120</v>
      </c>
      <c r="B103" s="3" t="s">
        <v>82</v>
      </c>
      <c r="C103" s="41">
        <f t="shared" si="12"/>
        <v>145</v>
      </c>
      <c r="D103" s="47">
        <v>175</v>
      </c>
      <c r="E103" s="41"/>
      <c r="F103" s="47">
        <f t="shared" si="14"/>
        <v>25375</v>
      </c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>
        <v>5</v>
      </c>
      <c r="T103" s="90">
        <v>5</v>
      </c>
      <c r="U103" s="90">
        <v>5</v>
      </c>
      <c r="V103" s="90">
        <v>5</v>
      </c>
      <c r="W103" s="90">
        <v>5</v>
      </c>
      <c r="X103" s="90">
        <v>5</v>
      </c>
      <c r="Y103" s="90">
        <v>5</v>
      </c>
      <c r="Z103" s="90">
        <v>5</v>
      </c>
      <c r="AA103" s="90">
        <v>5</v>
      </c>
      <c r="AB103" s="90">
        <v>5</v>
      </c>
      <c r="AC103" s="90">
        <v>5</v>
      </c>
      <c r="AD103" s="90">
        <v>5</v>
      </c>
      <c r="AE103" s="90">
        <v>5</v>
      </c>
      <c r="AF103" s="90">
        <v>5</v>
      </c>
      <c r="AG103" s="90">
        <v>5</v>
      </c>
      <c r="AH103" s="90">
        <v>5</v>
      </c>
      <c r="AI103" s="90">
        <v>5</v>
      </c>
      <c r="AJ103" s="90">
        <v>5</v>
      </c>
      <c r="AK103" s="90">
        <v>5</v>
      </c>
      <c r="AL103" s="90">
        <v>5</v>
      </c>
      <c r="AM103" s="90">
        <v>5</v>
      </c>
      <c r="AN103" s="90">
        <v>5</v>
      </c>
      <c r="AO103" s="90">
        <v>5</v>
      </c>
      <c r="AP103" s="90">
        <v>5</v>
      </c>
      <c r="AQ103" s="90">
        <v>5</v>
      </c>
      <c r="AR103" s="90">
        <v>5</v>
      </c>
      <c r="AS103" s="90">
        <v>5</v>
      </c>
      <c r="AT103" s="90">
        <v>5</v>
      </c>
      <c r="AU103" s="90">
        <v>5</v>
      </c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0"/>
      <c r="BL103" s="90"/>
      <c r="BM103" s="90"/>
      <c r="BN103" s="90"/>
      <c r="BO103" s="96"/>
      <c r="BP103" s="96"/>
    </row>
    <row r="104" spans="1:68" s="14" customFormat="1">
      <c r="A104" s="29" t="s">
        <v>121</v>
      </c>
      <c r="B104" s="3" t="s">
        <v>82</v>
      </c>
      <c r="C104" s="41">
        <f t="shared" si="12"/>
        <v>100</v>
      </c>
      <c r="D104" s="47">
        <v>230</v>
      </c>
      <c r="E104" s="41"/>
      <c r="F104" s="47">
        <f t="shared" si="14"/>
        <v>23000</v>
      </c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>
        <v>5</v>
      </c>
      <c r="AC104" s="90">
        <v>5</v>
      </c>
      <c r="AD104" s="90">
        <v>5</v>
      </c>
      <c r="AE104" s="90">
        <v>5</v>
      </c>
      <c r="AF104" s="90">
        <v>5</v>
      </c>
      <c r="AG104" s="90">
        <v>5</v>
      </c>
      <c r="AH104" s="90">
        <v>5</v>
      </c>
      <c r="AI104" s="90">
        <v>5</v>
      </c>
      <c r="AJ104" s="90">
        <v>5</v>
      </c>
      <c r="AK104" s="90">
        <v>5</v>
      </c>
      <c r="AL104" s="90">
        <v>5</v>
      </c>
      <c r="AM104" s="90">
        <v>5</v>
      </c>
      <c r="AN104" s="90">
        <v>5</v>
      </c>
      <c r="AO104" s="90">
        <v>5</v>
      </c>
      <c r="AP104" s="90">
        <v>5</v>
      </c>
      <c r="AQ104" s="90">
        <v>5</v>
      </c>
      <c r="AR104" s="90">
        <v>5</v>
      </c>
      <c r="AS104" s="90">
        <v>5</v>
      </c>
      <c r="AT104" s="90">
        <v>5</v>
      </c>
      <c r="AU104" s="90">
        <v>5</v>
      </c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0"/>
      <c r="BL104" s="90"/>
      <c r="BM104" s="90"/>
      <c r="BN104" s="90"/>
      <c r="BO104" s="96"/>
      <c r="BP104" s="96"/>
    </row>
    <row r="105" spans="1:68" s="14" customFormat="1">
      <c r="A105" s="29" t="s">
        <v>121</v>
      </c>
      <c r="B105" s="3" t="s">
        <v>82</v>
      </c>
      <c r="C105" s="41">
        <f t="shared" si="12"/>
        <v>100</v>
      </c>
      <c r="D105" s="47">
        <v>230</v>
      </c>
      <c r="E105" s="41"/>
      <c r="F105" s="47">
        <f t="shared" si="14"/>
        <v>23000</v>
      </c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>
        <v>5</v>
      </c>
      <c r="AC105" s="90">
        <v>5</v>
      </c>
      <c r="AD105" s="90">
        <v>5</v>
      </c>
      <c r="AE105" s="90">
        <v>5</v>
      </c>
      <c r="AF105" s="90">
        <v>5</v>
      </c>
      <c r="AG105" s="90">
        <v>5</v>
      </c>
      <c r="AH105" s="90">
        <v>5</v>
      </c>
      <c r="AI105" s="90">
        <v>5</v>
      </c>
      <c r="AJ105" s="90">
        <v>5</v>
      </c>
      <c r="AK105" s="90">
        <v>5</v>
      </c>
      <c r="AL105" s="90">
        <v>5</v>
      </c>
      <c r="AM105" s="90">
        <v>5</v>
      </c>
      <c r="AN105" s="90">
        <v>5</v>
      </c>
      <c r="AO105" s="90">
        <v>5</v>
      </c>
      <c r="AP105" s="90">
        <v>5</v>
      </c>
      <c r="AQ105" s="90">
        <v>5</v>
      </c>
      <c r="AR105" s="90">
        <v>5</v>
      </c>
      <c r="AS105" s="90">
        <v>5</v>
      </c>
      <c r="AT105" s="90">
        <v>5</v>
      </c>
      <c r="AU105" s="90">
        <v>5</v>
      </c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0"/>
      <c r="BL105" s="90"/>
      <c r="BM105" s="90"/>
      <c r="BN105" s="90"/>
      <c r="BO105" s="96"/>
      <c r="BP105" s="96"/>
    </row>
    <row r="106" spans="1:68" s="14" customFormat="1">
      <c r="A106" s="29" t="s">
        <v>122</v>
      </c>
      <c r="B106" s="3" t="s">
        <v>82</v>
      </c>
      <c r="C106" s="41">
        <f t="shared" si="12"/>
        <v>185</v>
      </c>
      <c r="D106" s="47">
        <v>715</v>
      </c>
      <c r="E106" s="41"/>
      <c r="F106" s="47">
        <f t="shared" si="14"/>
        <v>132275</v>
      </c>
      <c r="G106" s="90"/>
      <c r="H106" s="90"/>
      <c r="I106" s="90"/>
      <c r="J106" s="90"/>
      <c r="K106" s="90">
        <v>5</v>
      </c>
      <c r="L106" s="90">
        <v>5</v>
      </c>
      <c r="M106" s="90">
        <v>5</v>
      </c>
      <c r="N106" s="90">
        <v>5</v>
      </c>
      <c r="O106" s="90">
        <v>5</v>
      </c>
      <c r="P106" s="90">
        <v>5</v>
      </c>
      <c r="Q106" s="90">
        <v>5</v>
      </c>
      <c r="R106" s="90">
        <v>5</v>
      </c>
      <c r="S106" s="90">
        <v>5</v>
      </c>
      <c r="T106" s="90">
        <v>5</v>
      </c>
      <c r="U106" s="90">
        <v>5</v>
      </c>
      <c r="V106" s="90">
        <v>5</v>
      </c>
      <c r="W106" s="90">
        <v>5</v>
      </c>
      <c r="X106" s="90">
        <v>5</v>
      </c>
      <c r="Y106" s="90">
        <v>5</v>
      </c>
      <c r="Z106" s="90">
        <v>5</v>
      </c>
      <c r="AA106" s="90">
        <v>5</v>
      </c>
      <c r="AB106" s="90">
        <v>5</v>
      </c>
      <c r="AC106" s="90">
        <v>5</v>
      </c>
      <c r="AD106" s="90">
        <v>5</v>
      </c>
      <c r="AE106" s="90">
        <v>5</v>
      </c>
      <c r="AF106" s="90">
        <v>5</v>
      </c>
      <c r="AG106" s="90">
        <v>5</v>
      </c>
      <c r="AH106" s="90">
        <v>5</v>
      </c>
      <c r="AI106" s="90">
        <v>5</v>
      </c>
      <c r="AJ106" s="90">
        <v>5</v>
      </c>
      <c r="AK106" s="90">
        <v>5</v>
      </c>
      <c r="AL106" s="90">
        <v>5</v>
      </c>
      <c r="AM106" s="90">
        <v>5</v>
      </c>
      <c r="AN106" s="90">
        <v>5</v>
      </c>
      <c r="AO106" s="90">
        <v>5</v>
      </c>
      <c r="AP106" s="90">
        <v>5</v>
      </c>
      <c r="AQ106" s="90">
        <v>5</v>
      </c>
      <c r="AR106" s="90">
        <v>5</v>
      </c>
      <c r="AS106" s="90">
        <v>5</v>
      </c>
      <c r="AT106" s="90">
        <v>5</v>
      </c>
      <c r="AU106" s="90">
        <v>5</v>
      </c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0"/>
      <c r="BL106" s="90"/>
      <c r="BM106" s="90"/>
      <c r="BN106" s="90"/>
      <c r="BO106" s="96"/>
      <c r="BP106" s="96"/>
    </row>
    <row r="107" spans="1:68" s="14" customFormat="1">
      <c r="A107" s="29" t="s">
        <v>123</v>
      </c>
      <c r="B107" s="3" t="s">
        <v>82</v>
      </c>
      <c r="C107" s="41">
        <f t="shared" si="12"/>
        <v>128.5</v>
      </c>
      <c r="D107" s="47">
        <v>715</v>
      </c>
      <c r="E107" s="41"/>
      <c r="F107" s="47">
        <f t="shared" si="14"/>
        <v>91877.5</v>
      </c>
      <c r="G107" s="90"/>
      <c r="H107" s="90"/>
      <c r="I107" s="90"/>
      <c r="J107" s="90"/>
      <c r="K107" s="90">
        <v>2</v>
      </c>
      <c r="L107" s="90">
        <v>2</v>
      </c>
      <c r="M107" s="90">
        <v>2</v>
      </c>
      <c r="N107" s="90">
        <v>2</v>
      </c>
      <c r="O107" s="90">
        <v>2</v>
      </c>
      <c r="P107" s="90">
        <v>2</v>
      </c>
      <c r="Q107" s="90">
        <v>2</v>
      </c>
      <c r="R107" s="90">
        <v>2</v>
      </c>
      <c r="S107" s="90">
        <v>2</v>
      </c>
      <c r="T107" s="90">
        <v>2</v>
      </c>
      <c r="U107" s="90">
        <v>2</v>
      </c>
      <c r="V107" s="90">
        <v>2</v>
      </c>
      <c r="W107" s="90">
        <v>2</v>
      </c>
      <c r="X107" s="90">
        <v>2</v>
      </c>
      <c r="Y107" s="90">
        <v>2</v>
      </c>
      <c r="Z107" s="90">
        <v>2</v>
      </c>
      <c r="AA107" s="90">
        <v>2</v>
      </c>
      <c r="AB107" s="90">
        <v>2</v>
      </c>
      <c r="AC107" s="90">
        <v>5</v>
      </c>
      <c r="AD107" s="90">
        <v>5</v>
      </c>
      <c r="AE107" s="90">
        <v>5</v>
      </c>
      <c r="AF107" s="90">
        <v>5</v>
      </c>
      <c r="AG107" s="90">
        <v>5</v>
      </c>
      <c r="AH107" s="90">
        <v>5</v>
      </c>
      <c r="AI107" s="90">
        <v>5</v>
      </c>
      <c r="AJ107" s="90">
        <v>5</v>
      </c>
      <c r="AK107" s="90">
        <v>5</v>
      </c>
      <c r="AL107" s="90">
        <v>5</v>
      </c>
      <c r="AM107" s="90">
        <v>5</v>
      </c>
      <c r="AN107" s="90">
        <v>5</v>
      </c>
      <c r="AO107" s="90">
        <v>5</v>
      </c>
      <c r="AP107" s="90">
        <v>5</v>
      </c>
      <c r="AQ107" s="90">
        <v>5</v>
      </c>
      <c r="AR107" s="90">
        <v>5</v>
      </c>
      <c r="AS107" s="90">
        <v>5</v>
      </c>
      <c r="AT107" s="90">
        <v>5</v>
      </c>
      <c r="AU107" s="90">
        <v>2.5</v>
      </c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0"/>
      <c r="BL107" s="90"/>
      <c r="BM107" s="90"/>
      <c r="BN107" s="90"/>
      <c r="BO107" s="96"/>
      <c r="BP107" s="96"/>
    </row>
    <row r="108" spans="1:68" s="14" customFormat="1">
      <c r="A108" s="29" t="s">
        <v>124</v>
      </c>
      <c r="B108" s="3" t="s">
        <v>82</v>
      </c>
      <c r="C108" s="41">
        <f t="shared" si="12"/>
        <v>45</v>
      </c>
      <c r="D108" s="47">
        <v>777</v>
      </c>
      <c r="E108" s="41"/>
      <c r="F108" s="47">
        <f t="shared" si="14"/>
        <v>34965</v>
      </c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>
        <v>2.5</v>
      </c>
      <c r="AD108" s="90">
        <v>2.5</v>
      </c>
      <c r="AE108" s="90">
        <v>2.5</v>
      </c>
      <c r="AF108" s="90">
        <v>2.5</v>
      </c>
      <c r="AG108" s="90">
        <v>2.5</v>
      </c>
      <c r="AH108" s="90">
        <v>2.5</v>
      </c>
      <c r="AI108" s="90">
        <v>2.5</v>
      </c>
      <c r="AJ108" s="90">
        <v>2.5</v>
      </c>
      <c r="AK108" s="90">
        <v>2.5</v>
      </c>
      <c r="AL108" s="90">
        <v>2.5</v>
      </c>
      <c r="AM108" s="90">
        <v>2.5</v>
      </c>
      <c r="AN108" s="90">
        <v>2.5</v>
      </c>
      <c r="AO108" s="90">
        <v>2.5</v>
      </c>
      <c r="AP108" s="90">
        <v>2.5</v>
      </c>
      <c r="AQ108" s="90">
        <v>2.5</v>
      </c>
      <c r="AR108" s="90">
        <v>2.5</v>
      </c>
      <c r="AS108" s="90">
        <v>2.5</v>
      </c>
      <c r="AT108" s="90">
        <v>2.5</v>
      </c>
      <c r="AU108" s="90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  <c r="BH108" s="95"/>
      <c r="BI108" s="95"/>
      <c r="BJ108" s="95"/>
      <c r="BK108" s="90"/>
      <c r="BL108" s="90"/>
      <c r="BM108" s="90"/>
      <c r="BN108" s="90"/>
      <c r="BO108" s="96"/>
      <c r="BP108" s="96"/>
    </row>
    <row r="109" spans="1:68" s="14" customFormat="1">
      <c r="A109" s="29" t="s">
        <v>124</v>
      </c>
      <c r="B109" s="3" t="s">
        <v>82</v>
      </c>
      <c r="C109" s="41">
        <f t="shared" si="12"/>
        <v>73</v>
      </c>
      <c r="D109" s="47">
        <v>777</v>
      </c>
      <c r="E109" s="41"/>
      <c r="F109" s="47">
        <f t="shared" si="14"/>
        <v>56721</v>
      </c>
      <c r="G109" s="90"/>
      <c r="H109" s="90"/>
      <c r="I109" s="90"/>
      <c r="J109" s="90"/>
      <c r="K109" s="90"/>
      <c r="L109" s="90"/>
      <c r="M109" s="90"/>
      <c r="N109" s="90"/>
      <c r="O109" s="90">
        <v>2</v>
      </c>
      <c r="P109" s="90">
        <v>2</v>
      </c>
      <c r="Q109" s="90">
        <v>2</v>
      </c>
      <c r="R109" s="90">
        <v>2</v>
      </c>
      <c r="S109" s="90">
        <v>2</v>
      </c>
      <c r="T109" s="90">
        <v>2</v>
      </c>
      <c r="U109" s="90">
        <v>2</v>
      </c>
      <c r="V109" s="90">
        <v>2</v>
      </c>
      <c r="W109" s="90">
        <v>2</v>
      </c>
      <c r="X109" s="90">
        <v>2</v>
      </c>
      <c r="Y109" s="90">
        <v>2</v>
      </c>
      <c r="Z109" s="90">
        <v>2</v>
      </c>
      <c r="AA109" s="90">
        <v>2</v>
      </c>
      <c r="AB109" s="90">
        <v>2</v>
      </c>
      <c r="AC109" s="90">
        <v>2.5</v>
      </c>
      <c r="AD109" s="90">
        <v>2.5</v>
      </c>
      <c r="AE109" s="90">
        <v>2.5</v>
      </c>
      <c r="AF109" s="90">
        <v>2.5</v>
      </c>
      <c r="AG109" s="90">
        <v>2.5</v>
      </c>
      <c r="AH109" s="90">
        <v>2.5</v>
      </c>
      <c r="AI109" s="90">
        <v>2.5</v>
      </c>
      <c r="AJ109" s="90">
        <v>2.5</v>
      </c>
      <c r="AK109" s="90">
        <v>2.5</v>
      </c>
      <c r="AL109" s="90">
        <v>2.5</v>
      </c>
      <c r="AM109" s="90">
        <v>2.5</v>
      </c>
      <c r="AN109" s="90">
        <v>2.5</v>
      </c>
      <c r="AO109" s="90">
        <v>2.5</v>
      </c>
      <c r="AP109" s="90">
        <v>2.5</v>
      </c>
      <c r="AQ109" s="90">
        <v>2.5</v>
      </c>
      <c r="AR109" s="90">
        <v>2.5</v>
      </c>
      <c r="AS109" s="90">
        <v>2.5</v>
      </c>
      <c r="AT109" s="90">
        <v>2.5</v>
      </c>
      <c r="AU109" s="90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  <c r="BH109" s="95"/>
      <c r="BI109" s="95"/>
      <c r="BJ109" s="95"/>
      <c r="BK109" s="90"/>
      <c r="BL109" s="90"/>
      <c r="BM109" s="90"/>
      <c r="BN109" s="90"/>
      <c r="BO109" s="96"/>
      <c r="BP109" s="96"/>
    </row>
    <row r="110" spans="1:68" s="14" customFormat="1">
      <c r="A110" s="29" t="s">
        <v>125</v>
      </c>
      <c r="B110" s="3" t="s">
        <v>82</v>
      </c>
      <c r="C110" s="41">
        <f t="shared" si="12"/>
        <v>160</v>
      </c>
      <c r="D110" s="47">
        <v>715</v>
      </c>
      <c r="E110" s="41"/>
      <c r="F110" s="47">
        <f t="shared" si="14"/>
        <v>114400</v>
      </c>
      <c r="G110" s="90"/>
      <c r="H110" s="90"/>
      <c r="I110" s="90"/>
      <c r="J110" s="90"/>
      <c r="K110" s="90"/>
      <c r="L110" s="90"/>
      <c r="M110" s="90"/>
      <c r="N110" s="90"/>
      <c r="O110" s="90">
        <v>5</v>
      </c>
      <c r="P110" s="90">
        <v>5</v>
      </c>
      <c r="Q110" s="90">
        <v>5</v>
      </c>
      <c r="R110" s="90">
        <v>5</v>
      </c>
      <c r="S110" s="90">
        <v>5</v>
      </c>
      <c r="T110" s="90">
        <v>5</v>
      </c>
      <c r="U110" s="90">
        <v>5</v>
      </c>
      <c r="V110" s="90">
        <v>5</v>
      </c>
      <c r="W110" s="90">
        <v>5</v>
      </c>
      <c r="X110" s="90">
        <v>5</v>
      </c>
      <c r="Y110" s="90">
        <v>5</v>
      </c>
      <c r="Z110" s="90">
        <v>5</v>
      </c>
      <c r="AA110" s="90">
        <v>5</v>
      </c>
      <c r="AB110" s="90">
        <v>5</v>
      </c>
      <c r="AC110" s="90">
        <v>5</v>
      </c>
      <c r="AD110" s="90">
        <v>5</v>
      </c>
      <c r="AE110" s="90">
        <v>5</v>
      </c>
      <c r="AF110" s="90">
        <v>5</v>
      </c>
      <c r="AG110" s="90">
        <v>5</v>
      </c>
      <c r="AH110" s="90">
        <v>5</v>
      </c>
      <c r="AI110" s="90">
        <v>5</v>
      </c>
      <c r="AJ110" s="90">
        <v>5</v>
      </c>
      <c r="AK110" s="90">
        <v>5</v>
      </c>
      <c r="AL110" s="90">
        <v>5</v>
      </c>
      <c r="AM110" s="90">
        <v>5</v>
      </c>
      <c r="AN110" s="90">
        <v>5</v>
      </c>
      <c r="AO110" s="90">
        <v>5</v>
      </c>
      <c r="AP110" s="90">
        <v>5</v>
      </c>
      <c r="AQ110" s="90">
        <v>5</v>
      </c>
      <c r="AR110" s="90">
        <v>5</v>
      </c>
      <c r="AS110" s="90">
        <v>5</v>
      </c>
      <c r="AT110" s="90">
        <v>5</v>
      </c>
      <c r="AU110" s="90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0"/>
      <c r="BL110" s="90"/>
      <c r="BM110" s="90"/>
      <c r="BN110" s="90"/>
      <c r="BO110" s="96"/>
      <c r="BP110" s="96"/>
    </row>
    <row r="111" spans="1:68" s="14" customFormat="1">
      <c r="A111" s="29" t="s">
        <v>125</v>
      </c>
      <c r="B111" s="3" t="s">
        <v>82</v>
      </c>
      <c r="C111" s="41">
        <f t="shared" si="12"/>
        <v>160</v>
      </c>
      <c r="D111" s="47">
        <v>175</v>
      </c>
      <c r="E111" s="41"/>
      <c r="F111" s="47">
        <f t="shared" si="14"/>
        <v>28000</v>
      </c>
      <c r="G111" s="90"/>
      <c r="H111" s="90"/>
      <c r="I111" s="90"/>
      <c r="J111" s="90"/>
      <c r="K111" s="90"/>
      <c r="L111" s="90"/>
      <c r="M111" s="90"/>
      <c r="N111" s="90"/>
      <c r="O111" s="90">
        <v>5</v>
      </c>
      <c r="P111" s="90">
        <v>5</v>
      </c>
      <c r="Q111" s="90">
        <v>5</v>
      </c>
      <c r="R111" s="90">
        <v>5</v>
      </c>
      <c r="S111" s="90">
        <v>5</v>
      </c>
      <c r="T111" s="90">
        <v>5</v>
      </c>
      <c r="U111" s="90">
        <v>5</v>
      </c>
      <c r="V111" s="90">
        <v>5</v>
      </c>
      <c r="W111" s="90">
        <v>5</v>
      </c>
      <c r="X111" s="90">
        <v>5</v>
      </c>
      <c r="Y111" s="90">
        <v>5</v>
      </c>
      <c r="Z111" s="90">
        <v>5</v>
      </c>
      <c r="AA111" s="90">
        <v>5</v>
      </c>
      <c r="AB111" s="90">
        <v>5</v>
      </c>
      <c r="AC111" s="90">
        <v>5</v>
      </c>
      <c r="AD111" s="90">
        <v>5</v>
      </c>
      <c r="AE111" s="90">
        <v>5</v>
      </c>
      <c r="AF111" s="90">
        <v>5</v>
      </c>
      <c r="AG111" s="90">
        <v>5</v>
      </c>
      <c r="AH111" s="90">
        <v>5</v>
      </c>
      <c r="AI111" s="90">
        <v>5</v>
      </c>
      <c r="AJ111" s="90">
        <v>5</v>
      </c>
      <c r="AK111" s="90">
        <v>5</v>
      </c>
      <c r="AL111" s="90">
        <v>5</v>
      </c>
      <c r="AM111" s="90">
        <v>5</v>
      </c>
      <c r="AN111" s="90">
        <v>5</v>
      </c>
      <c r="AO111" s="90">
        <v>5</v>
      </c>
      <c r="AP111" s="90">
        <v>5</v>
      </c>
      <c r="AQ111" s="90">
        <v>5</v>
      </c>
      <c r="AR111" s="90">
        <v>5</v>
      </c>
      <c r="AS111" s="90">
        <v>5</v>
      </c>
      <c r="AT111" s="90">
        <v>5</v>
      </c>
      <c r="AU111" s="90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0"/>
      <c r="BL111" s="90"/>
      <c r="BM111" s="90"/>
      <c r="BN111" s="90"/>
      <c r="BO111" s="96"/>
      <c r="BP111" s="96"/>
    </row>
    <row r="112" spans="1:68" s="14" customFormat="1">
      <c r="A112" s="29" t="s">
        <v>120</v>
      </c>
      <c r="B112" s="3" t="s">
        <v>82</v>
      </c>
      <c r="C112" s="41">
        <f t="shared" si="12"/>
        <v>95</v>
      </c>
      <c r="D112" s="47">
        <v>175</v>
      </c>
      <c r="E112" s="41"/>
      <c r="F112" s="47">
        <f t="shared" si="14"/>
        <v>16625</v>
      </c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>
        <v>5</v>
      </c>
      <c r="AD112" s="90">
        <v>5</v>
      </c>
      <c r="AE112" s="90">
        <v>5</v>
      </c>
      <c r="AF112" s="90">
        <v>5</v>
      </c>
      <c r="AG112" s="90">
        <v>5</v>
      </c>
      <c r="AH112" s="90">
        <v>5</v>
      </c>
      <c r="AI112" s="90">
        <v>5</v>
      </c>
      <c r="AJ112" s="90">
        <v>5</v>
      </c>
      <c r="AK112" s="90">
        <v>5</v>
      </c>
      <c r="AL112" s="90">
        <v>5</v>
      </c>
      <c r="AM112" s="90">
        <v>5</v>
      </c>
      <c r="AN112" s="90">
        <v>5</v>
      </c>
      <c r="AO112" s="90">
        <v>5</v>
      </c>
      <c r="AP112" s="90">
        <v>5</v>
      </c>
      <c r="AQ112" s="90">
        <v>5</v>
      </c>
      <c r="AR112" s="90">
        <v>5</v>
      </c>
      <c r="AS112" s="90">
        <v>5</v>
      </c>
      <c r="AT112" s="90">
        <v>5</v>
      </c>
      <c r="AU112" s="90">
        <v>5</v>
      </c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0"/>
      <c r="BL112" s="90"/>
      <c r="BM112" s="90"/>
      <c r="BN112" s="90"/>
      <c r="BO112" s="96"/>
      <c r="BP112" s="96"/>
    </row>
    <row r="113" spans="1:68" s="14" customFormat="1">
      <c r="A113" s="29" t="s">
        <v>120</v>
      </c>
      <c r="B113" s="3" t="s">
        <v>82</v>
      </c>
      <c r="C113" s="41">
        <f t="shared" si="12"/>
        <v>95</v>
      </c>
      <c r="D113" s="47">
        <v>175</v>
      </c>
      <c r="E113" s="41"/>
      <c r="F113" s="47">
        <f t="shared" si="14"/>
        <v>16625</v>
      </c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>
        <v>5</v>
      </c>
      <c r="AD113" s="90">
        <v>5</v>
      </c>
      <c r="AE113" s="90">
        <v>5</v>
      </c>
      <c r="AF113" s="90">
        <v>5</v>
      </c>
      <c r="AG113" s="90">
        <v>5</v>
      </c>
      <c r="AH113" s="90">
        <v>5</v>
      </c>
      <c r="AI113" s="90">
        <v>5</v>
      </c>
      <c r="AJ113" s="90">
        <v>5</v>
      </c>
      <c r="AK113" s="90">
        <v>5</v>
      </c>
      <c r="AL113" s="90">
        <v>5</v>
      </c>
      <c r="AM113" s="90">
        <v>5</v>
      </c>
      <c r="AN113" s="90">
        <v>5</v>
      </c>
      <c r="AO113" s="90">
        <v>5</v>
      </c>
      <c r="AP113" s="90">
        <v>5</v>
      </c>
      <c r="AQ113" s="90">
        <v>5</v>
      </c>
      <c r="AR113" s="90">
        <v>5</v>
      </c>
      <c r="AS113" s="90">
        <v>5</v>
      </c>
      <c r="AT113" s="90">
        <v>5</v>
      </c>
      <c r="AU113" s="90">
        <v>5</v>
      </c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0"/>
      <c r="BL113" s="90"/>
      <c r="BM113" s="90"/>
      <c r="BN113" s="90"/>
      <c r="BO113" s="96"/>
      <c r="BP113" s="96"/>
    </row>
    <row r="114" spans="1:68" s="14" customFormat="1">
      <c r="A114" s="12" t="s">
        <v>126</v>
      </c>
      <c r="B114" s="12"/>
      <c r="C114" s="43"/>
      <c r="D114" s="43"/>
      <c r="E114" s="43"/>
      <c r="F114" s="50">
        <f>SUM(F98:F113)</f>
        <v>928388.5</v>
      </c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6"/>
      <c r="BP114" s="96"/>
    </row>
    <row r="115" spans="1:68" s="14" customFormat="1">
      <c r="A115" s="67" t="s">
        <v>127</v>
      </c>
      <c r="B115" s="3"/>
      <c r="C115" s="41"/>
      <c r="D115" s="41"/>
      <c r="E115" s="41"/>
      <c r="F115" s="41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6"/>
      <c r="BP115" s="96"/>
    </row>
    <row r="116" spans="1:68" s="14" customFormat="1">
      <c r="A116" s="39" t="s">
        <v>128</v>
      </c>
      <c r="B116" s="3"/>
      <c r="C116" s="41">
        <f>SUM(G116:BN116)</f>
        <v>52</v>
      </c>
      <c r="D116" s="51">
        <v>425.18</v>
      </c>
      <c r="E116" s="41"/>
      <c r="F116" s="51">
        <f>SUM(C116*D116)</f>
        <v>22109.360000000001</v>
      </c>
      <c r="G116" s="90">
        <v>2</v>
      </c>
      <c r="H116" s="90">
        <v>2</v>
      </c>
      <c r="I116" s="90">
        <v>2</v>
      </c>
      <c r="J116" s="90">
        <v>2</v>
      </c>
      <c r="K116" s="90">
        <v>2</v>
      </c>
      <c r="L116" s="90">
        <v>2</v>
      </c>
      <c r="M116" s="90">
        <v>2</v>
      </c>
      <c r="N116" s="90">
        <v>2</v>
      </c>
      <c r="O116" s="90">
        <v>2</v>
      </c>
      <c r="P116" s="90">
        <v>2</v>
      </c>
      <c r="Q116" s="90">
        <v>2</v>
      </c>
      <c r="R116" s="90">
        <v>2</v>
      </c>
      <c r="S116" s="90">
        <v>2</v>
      </c>
      <c r="T116" s="90">
        <v>2</v>
      </c>
      <c r="U116" s="90">
        <v>2</v>
      </c>
      <c r="V116" s="90">
        <v>2</v>
      </c>
      <c r="W116" s="90">
        <v>2</v>
      </c>
      <c r="X116" s="90">
        <v>2</v>
      </c>
      <c r="Y116" s="90">
        <v>2</v>
      </c>
      <c r="Z116" s="90">
        <v>2</v>
      </c>
      <c r="AA116" s="90">
        <v>1</v>
      </c>
      <c r="AB116" s="90">
        <v>1</v>
      </c>
      <c r="AC116" s="90">
        <v>1</v>
      </c>
      <c r="AD116" s="90">
        <v>1</v>
      </c>
      <c r="AE116" s="90">
        <v>1</v>
      </c>
      <c r="AF116" s="90">
        <v>1</v>
      </c>
      <c r="AG116" s="90">
        <v>1</v>
      </c>
      <c r="AH116" s="90">
        <v>1</v>
      </c>
      <c r="AI116" s="90">
        <v>1</v>
      </c>
      <c r="AJ116" s="90">
        <v>1</v>
      </c>
      <c r="AK116" s="90">
        <v>1</v>
      </c>
      <c r="AL116" s="90">
        <v>1</v>
      </c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6"/>
      <c r="BP116" s="96"/>
    </row>
    <row r="117" spans="1:68" s="14" customFormat="1">
      <c r="A117" s="39" t="s">
        <v>129</v>
      </c>
      <c r="B117" s="3"/>
      <c r="C117" s="41">
        <f t="shared" ref="C117:C121" si="15">SUM(G117:BN117)</f>
        <v>44</v>
      </c>
      <c r="D117" s="47">
        <v>500</v>
      </c>
      <c r="E117" s="41"/>
      <c r="F117" s="51">
        <f t="shared" ref="F117:F121" si="16">SUM(C117*D117)</f>
        <v>22000</v>
      </c>
      <c r="G117" s="90">
        <v>2</v>
      </c>
      <c r="H117" s="90">
        <v>2</v>
      </c>
      <c r="I117" s="90">
        <v>2</v>
      </c>
      <c r="J117" s="90">
        <v>2</v>
      </c>
      <c r="K117" s="90">
        <v>2</v>
      </c>
      <c r="L117" s="90">
        <v>2</v>
      </c>
      <c r="M117" s="90">
        <v>2</v>
      </c>
      <c r="N117" s="90">
        <v>2</v>
      </c>
      <c r="O117" s="90">
        <v>2</v>
      </c>
      <c r="P117" s="90">
        <v>2</v>
      </c>
      <c r="Q117" s="90">
        <v>2</v>
      </c>
      <c r="R117" s="90">
        <v>2</v>
      </c>
      <c r="S117" s="90">
        <v>2</v>
      </c>
      <c r="T117" s="90">
        <v>2</v>
      </c>
      <c r="U117" s="90">
        <v>2</v>
      </c>
      <c r="V117" s="90">
        <v>2</v>
      </c>
      <c r="W117" s="90">
        <v>1</v>
      </c>
      <c r="X117" s="90">
        <v>1</v>
      </c>
      <c r="Y117" s="90">
        <v>1</v>
      </c>
      <c r="Z117" s="90">
        <v>1</v>
      </c>
      <c r="AA117" s="90">
        <v>1</v>
      </c>
      <c r="AB117" s="90">
        <v>1</v>
      </c>
      <c r="AC117" s="90">
        <v>1</v>
      </c>
      <c r="AD117" s="90">
        <v>1</v>
      </c>
      <c r="AE117" s="90">
        <v>1</v>
      </c>
      <c r="AF117" s="90">
        <v>1</v>
      </c>
      <c r="AG117" s="90">
        <v>1</v>
      </c>
      <c r="AH117" s="90">
        <v>1</v>
      </c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6"/>
      <c r="BP117" s="96"/>
    </row>
    <row r="118" spans="1:68" s="14" customFormat="1">
      <c r="A118" s="39" t="s">
        <v>130</v>
      </c>
      <c r="B118" s="3"/>
      <c r="C118" s="41">
        <f t="shared" si="15"/>
        <v>100</v>
      </c>
      <c r="D118" s="51">
        <v>160.61000000000001</v>
      </c>
      <c r="E118" s="41"/>
      <c r="F118" s="51">
        <f t="shared" si="16"/>
        <v>16061.000000000002</v>
      </c>
      <c r="G118" s="90"/>
      <c r="H118" s="90"/>
      <c r="I118" s="90"/>
      <c r="J118" s="90"/>
      <c r="K118" s="90">
        <v>5</v>
      </c>
      <c r="L118" s="90">
        <v>5</v>
      </c>
      <c r="M118" s="90">
        <v>5</v>
      </c>
      <c r="N118" s="90">
        <v>5</v>
      </c>
      <c r="O118" s="90">
        <v>5</v>
      </c>
      <c r="P118" s="90">
        <v>5</v>
      </c>
      <c r="Q118" s="90">
        <v>5</v>
      </c>
      <c r="R118" s="90">
        <v>5</v>
      </c>
      <c r="S118" s="90">
        <v>5</v>
      </c>
      <c r="T118" s="90">
        <v>5</v>
      </c>
      <c r="U118" s="90">
        <v>5</v>
      </c>
      <c r="V118" s="90">
        <v>5</v>
      </c>
      <c r="W118" s="90">
        <v>3</v>
      </c>
      <c r="X118" s="90">
        <v>3</v>
      </c>
      <c r="Y118" s="90">
        <v>3</v>
      </c>
      <c r="Z118" s="90">
        <v>3</v>
      </c>
      <c r="AA118" s="90">
        <v>3</v>
      </c>
      <c r="AB118" s="90">
        <v>3</v>
      </c>
      <c r="AC118" s="90">
        <v>3</v>
      </c>
      <c r="AD118" s="90">
        <v>3</v>
      </c>
      <c r="AE118" s="90">
        <v>2</v>
      </c>
      <c r="AF118" s="90">
        <v>2</v>
      </c>
      <c r="AG118" s="90">
        <v>2</v>
      </c>
      <c r="AH118" s="90">
        <v>2</v>
      </c>
      <c r="AI118" s="90">
        <v>2</v>
      </c>
      <c r="AJ118" s="90">
        <v>2</v>
      </c>
      <c r="AK118" s="90">
        <v>2</v>
      </c>
      <c r="AL118" s="90">
        <v>2</v>
      </c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6"/>
      <c r="BP118" s="96"/>
    </row>
    <row r="119" spans="1:68" s="14" customFormat="1">
      <c r="A119" s="39" t="s">
        <v>131</v>
      </c>
      <c r="B119" s="3"/>
      <c r="C119" s="41">
        <f t="shared" si="15"/>
        <v>160</v>
      </c>
      <c r="D119" s="47">
        <v>186</v>
      </c>
      <c r="E119" s="41"/>
      <c r="F119" s="51">
        <f t="shared" si="16"/>
        <v>29760</v>
      </c>
      <c r="G119" s="90">
        <v>5</v>
      </c>
      <c r="H119" s="90">
        <v>5</v>
      </c>
      <c r="I119" s="90">
        <v>5</v>
      </c>
      <c r="J119" s="90">
        <v>5</v>
      </c>
      <c r="K119" s="90">
        <v>5</v>
      </c>
      <c r="L119" s="90">
        <v>5</v>
      </c>
      <c r="M119" s="90">
        <v>5</v>
      </c>
      <c r="N119" s="90">
        <v>5</v>
      </c>
      <c r="O119" s="90">
        <v>5</v>
      </c>
      <c r="P119" s="90">
        <v>5</v>
      </c>
      <c r="Q119" s="90">
        <v>5</v>
      </c>
      <c r="R119" s="90">
        <v>5</v>
      </c>
      <c r="S119" s="90">
        <v>5</v>
      </c>
      <c r="T119" s="90">
        <v>5</v>
      </c>
      <c r="U119" s="90">
        <v>5</v>
      </c>
      <c r="V119" s="90">
        <v>5</v>
      </c>
      <c r="W119" s="90">
        <v>5</v>
      </c>
      <c r="X119" s="90">
        <v>5</v>
      </c>
      <c r="Y119" s="90">
        <v>5</v>
      </c>
      <c r="Z119" s="90">
        <v>5</v>
      </c>
      <c r="AA119" s="90">
        <v>5</v>
      </c>
      <c r="AB119" s="90">
        <v>5</v>
      </c>
      <c r="AC119" s="90">
        <v>5</v>
      </c>
      <c r="AD119" s="90">
        <v>5</v>
      </c>
      <c r="AE119" s="90">
        <v>5</v>
      </c>
      <c r="AF119" s="90">
        <v>5</v>
      </c>
      <c r="AG119" s="90">
        <v>5</v>
      </c>
      <c r="AH119" s="90">
        <v>5</v>
      </c>
      <c r="AI119" s="90">
        <v>5</v>
      </c>
      <c r="AJ119" s="90">
        <v>5</v>
      </c>
      <c r="AK119" s="90">
        <v>5</v>
      </c>
      <c r="AL119" s="90">
        <v>5</v>
      </c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6"/>
      <c r="BP119" s="96"/>
    </row>
    <row r="120" spans="1:68" s="14" customFormat="1">
      <c r="A120" s="39" t="s">
        <v>132</v>
      </c>
      <c r="B120" s="3"/>
      <c r="C120" s="41">
        <f t="shared" si="15"/>
        <v>92</v>
      </c>
      <c r="D120" s="47">
        <v>142</v>
      </c>
      <c r="E120" s="41"/>
      <c r="F120" s="51">
        <f t="shared" si="16"/>
        <v>13064</v>
      </c>
      <c r="G120" s="90"/>
      <c r="H120" s="90"/>
      <c r="I120" s="90"/>
      <c r="J120" s="90"/>
      <c r="K120" s="90">
        <v>5</v>
      </c>
      <c r="L120" s="90">
        <v>5</v>
      </c>
      <c r="M120" s="90">
        <v>5</v>
      </c>
      <c r="N120" s="90">
        <v>5</v>
      </c>
      <c r="O120" s="90">
        <v>5</v>
      </c>
      <c r="P120" s="90">
        <v>5</v>
      </c>
      <c r="Q120" s="90">
        <v>5</v>
      </c>
      <c r="R120" s="90">
        <v>5</v>
      </c>
      <c r="S120" s="90">
        <v>5</v>
      </c>
      <c r="T120" s="90">
        <v>5</v>
      </c>
      <c r="U120" s="90">
        <v>5</v>
      </c>
      <c r="V120" s="90">
        <v>5</v>
      </c>
      <c r="W120" s="90">
        <v>2</v>
      </c>
      <c r="X120" s="90">
        <v>2</v>
      </c>
      <c r="Y120" s="90">
        <v>2</v>
      </c>
      <c r="Z120" s="90">
        <v>2</v>
      </c>
      <c r="AA120" s="90">
        <v>2</v>
      </c>
      <c r="AB120" s="90">
        <v>2</v>
      </c>
      <c r="AC120" s="90">
        <v>2</v>
      </c>
      <c r="AD120" s="90">
        <v>2</v>
      </c>
      <c r="AE120" s="90">
        <v>2</v>
      </c>
      <c r="AF120" s="90">
        <v>2</v>
      </c>
      <c r="AG120" s="90">
        <v>2</v>
      </c>
      <c r="AH120" s="90">
        <v>2</v>
      </c>
      <c r="AI120" s="90">
        <v>2</v>
      </c>
      <c r="AJ120" s="90">
        <v>2</v>
      </c>
      <c r="AK120" s="90">
        <v>2</v>
      </c>
      <c r="AL120" s="90">
        <v>2</v>
      </c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6"/>
      <c r="BP120" s="96"/>
    </row>
    <row r="121" spans="1:68" s="14" customFormat="1">
      <c r="A121" s="39" t="s">
        <v>133</v>
      </c>
      <c r="B121" s="3"/>
      <c r="C121" s="41">
        <f t="shared" si="15"/>
        <v>76</v>
      </c>
      <c r="D121" s="47">
        <v>142</v>
      </c>
      <c r="E121" s="41"/>
      <c r="F121" s="51">
        <f t="shared" si="16"/>
        <v>10792</v>
      </c>
      <c r="G121" s="90"/>
      <c r="H121" s="90"/>
      <c r="I121" s="90"/>
      <c r="J121" s="90"/>
      <c r="K121" s="90">
        <v>5</v>
      </c>
      <c r="L121" s="90">
        <v>5</v>
      </c>
      <c r="M121" s="90">
        <v>5</v>
      </c>
      <c r="N121" s="90">
        <v>5</v>
      </c>
      <c r="O121" s="90">
        <v>5</v>
      </c>
      <c r="P121" s="90">
        <v>5</v>
      </c>
      <c r="Q121" s="90">
        <v>5</v>
      </c>
      <c r="R121" s="90">
        <v>5</v>
      </c>
      <c r="S121" s="90">
        <v>5</v>
      </c>
      <c r="T121" s="90">
        <v>5</v>
      </c>
      <c r="U121" s="90">
        <v>5</v>
      </c>
      <c r="V121" s="90">
        <v>5</v>
      </c>
      <c r="W121" s="90">
        <v>2</v>
      </c>
      <c r="X121" s="90">
        <v>2</v>
      </c>
      <c r="Y121" s="90">
        <v>2</v>
      </c>
      <c r="Z121" s="90">
        <v>2</v>
      </c>
      <c r="AA121" s="90">
        <v>2</v>
      </c>
      <c r="AB121" s="90">
        <v>2</v>
      </c>
      <c r="AC121" s="90">
        <v>2</v>
      </c>
      <c r="AD121" s="90">
        <v>2</v>
      </c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6"/>
      <c r="BP121" s="96"/>
    </row>
    <row r="122" spans="1:68">
      <c r="A122" s="84" t="s">
        <v>134</v>
      </c>
      <c r="B122" s="12"/>
      <c r="C122" s="43"/>
      <c r="D122" s="43"/>
      <c r="E122" s="43"/>
      <c r="F122" s="66">
        <f>SUM(F116:F121)</f>
        <v>113786.36</v>
      </c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7"/>
      <c r="BP122" s="97"/>
    </row>
    <row r="123" spans="1:68">
      <c r="A123" s="11" t="s">
        <v>135</v>
      </c>
      <c r="B123" s="12"/>
      <c r="C123" s="43"/>
      <c r="D123" s="43"/>
      <c r="E123" s="43"/>
      <c r="F123" s="66">
        <f>SUM(F96+F114+F122)</f>
        <v>1236289.8600000001</v>
      </c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7"/>
      <c r="BP123" s="97"/>
    </row>
    <row r="124" spans="1:68">
      <c r="A124" s="2" t="s">
        <v>136</v>
      </c>
      <c r="B124" s="2"/>
      <c r="C124" s="42"/>
      <c r="D124" s="42"/>
      <c r="E124" s="42"/>
      <c r="F124" s="4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7"/>
      <c r="BP124" s="97"/>
    </row>
    <row r="125" spans="1:68">
      <c r="A125" s="6" t="s">
        <v>137</v>
      </c>
      <c r="B125" s="1" t="s">
        <v>138</v>
      </c>
      <c r="C125" s="44">
        <f>SUM(W125:AR125)</f>
        <v>7.7999999999999963</v>
      </c>
      <c r="D125" s="48">
        <v>0</v>
      </c>
      <c r="E125" s="34"/>
      <c r="F125" s="52">
        <f>SUM(C125*D125)</f>
        <v>0</v>
      </c>
      <c r="G125" s="99">
        <v>0.7</v>
      </c>
      <c r="H125" s="99">
        <v>0.7</v>
      </c>
      <c r="I125" s="99">
        <v>0.7</v>
      </c>
      <c r="J125" s="99">
        <v>0.7</v>
      </c>
      <c r="K125" s="99">
        <v>0.7</v>
      </c>
      <c r="L125" s="99">
        <v>0.7</v>
      </c>
      <c r="M125" s="99">
        <v>0.7</v>
      </c>
      <c r="N125" s="99">
        <v>0.7</v>
      </c>
      <c r="O125" s="99">
        <v>0.7</v>
      </c>
      <c r="P125" s="99">
        <v>0.7</v>
      </c>
      <c r="Q125" s="99">
        <v>0.7</v>
      </c>
      <c r="R125" s="99">
        <v>0.7</v>
      </c>
      <c r="S125" s="99">
        <v>0.7</v>
      </c>
      <c r="T125" s="99">
        <v>0.7</v>
      </c>
      <c r="U125" s="99">
        <v>0.7</v>
      </c>
      <c r="V125" s="99">
        <v>0.7</v>
      </c>
      <c r="W125" s="99">
        <v>0.7</v>
      </c>
      <c r="X125" s="99">
        <v>0.7</v>
      </c>
      <c r="Y125" s="99">
        <v>0.7</v>
      </c>
      <c r="Z125" s="91">
        <v>0.3</v>
      </c>
      <c r="AA125" s="91">
        <v>0.3</v>
      </c>
      <c r="AB125" s="91">
        <v>0.3</v>
      </c>
      <c r="AC125" s="91">
        <v>0.3</v>
      </c>
      <c r="AD125" s="91">
        <v>0.3</v>
      </c>
      <c r="AE125" s="91">
        <v>0.3</v>
      </c>
      <c r="AF125" s="91">
        <v>0.3</v>
      </c>
      <c r="AG125" s="91">
        <v>0.3</v>
      </c>
      <c r="AH125" s="91">
        <v>0.3</v>
      </c>
      <c r="AI125" s="91">
        <v>0.3</v>
      </c>
      <c r="AJ125" s="91">
        <v>0.3</v>
      </c>
      <c r="AK125" s="91">
        <v>0.3</v>
      </c>
      <c r="AL125" s="91">
        <v>0.3</v>
      </c>
      <c r="AM125" s="91">
        <v>0.3</v>
      </c>
      <c r="AN125" s="91">
        <v>0.3</v>
      </c>
      <c r="AO125" s="91">
        <v>0.3</v>
      </c>
      <c r="AP125" s="91">
        <v>0.3</v>
      </c>
      <c r="AQ125" s="91">
        <v>0.3</v>
      </c>
      <c r="AR125" s="91">
        <v>0.3</v>
      </c>
      <c r="AS125" s="91"/>
      <c r="AT125" s="91"/>
      <c r="AU125" s="91"/>
      <c r="AV125" s="91"/>
      <c r="AW125" s="91"/>
      <c r="AX125" s="91"/>
      <c r="AY125" s="91"/>
      <c r="AZ125" s="91"/>
      <c r="BA125" s="91"/>
      <c r="BB125" s="91"/>
      <c r="BC125" s="91"/>
      <c r="BD125" s="91"/>
      <c r="BE125" s="91"/>
      <c r="BF125" s="91"/>
      <c r="BG125" s="91"/>
      <c r="BH125" s="91"/>
      <c r="BI125" s="91"/>
      <c r="BJ125" s="91"/>
      <c r="BK125" s="91"/>
      <c r="BL125" s="91"/>
      <c r="BM125" s="91"/>
      <c r="BN125" s="91"/>
      <c r="BO125" s="97"/>
      <c r="BP125" s="97"/>
    </row>
    <row r="126" spans="1:68">
      <c r="A126" s="6" t="s">
        <v>137</v>
      </c>
      <c r="B126" s="1" t="s">
        <v>139</v>
      </c>
      <c r="C126" s="44">
        <f t="shared" ref="C126:C131" si="17">SUM(W126:AR126)</f>
        <v>7.7999999999999963</v>
      </c>
      <c r="D126" s="48">
        <v>0</v>
      </c>
      <c r="E126" s="34"/>
      <c r="F126" s="52">
        <f t="shared" ref="F126:F131" si="18">SUM(C126*D126)</f>
        <v>0</v>
      </c>
      <c r="G126" s="99">
        <v>0.7</v>
      </c>
      <c r="H126" s="99">
        <v>0.7</v>
      </c>
      <c r="I126" s="99">
        <v>0.7</v>
      </c>
      <c r="J126" s="99">
        <v>0.7</v>
      </c>
      <c r="K126" s="99">
        <v>0.7</v>
      </c>
      <c r="L126" s="99">
        <v>0.7</v>
      </c>
      <c r="M126" s="99">
        <v>0.7</v>
      </c>
      <c r="N126" s="99">
        <v>0.7</v>
      </c>
      <c r="O126" s="99">
        <v>0.7</v>
      </c>
      <c r="P126" s="99">
        <v>0.7</v>
      </c>
      <c r="Q126" s="99">
        <v>0.7</v>
      </c>
      <c r="R126" s="99">
        <v>0.7</v>
      </c>
      <c r="S126" s="99">
        <v>0.7</v>
      </c>
      <c r="T126" s="99">
        <v>0.7</v>
      </c>
      <c r="U126" s="99">
        <v>0.7</v>
      </c>
      <c r="V126" s="99">
        <v>0.7</v>
      </c>
      <c r="W126" s="99">
        <v>0.7</v>
      </c>
      <c r="X126" s="99">
        <v>0.7</v>
      </c>
      <c r="Y126" s="99">
        <v>0.7</v>
      </c>
      <c r="Z126" s="91">
        <v>0.3</v>
      </c>
      <c r="AA126" s="91">
        <v>0.3</v>
      </c>
      <c r="AB126" s="91">
        <v>0.3</v>
      </c>
      <c r="AC126" s="91">
        <v>0.3</v>
      </c>
      <c r="AD126" s="91">
        <v>0.3</v>
      </c>
      <c r="AE126" s="91">
        <v>0.3</v>
      </c>
      <c r="AF126" s="91">
        <v>0.3</v>
      </c>
      <c r="AG126" s="91">
        <v>0.3</v>
      </c>
      <c r="AH126" s="91">
        <v>0.3</v>
      </c>
      <c r="AI126" s="91">
        <v>0.3</v>
      </c>
      <c r="AJ126" s="91">
        <v>0.3</v>
      </c>
      <c r="AK126" s="91">
        <v>0.3</v>
      </c>
      <c r="AL126" s="91">
        <v>0.3</v>
      </c>
      <c r="AM126" s="91">
        <v>0.3</v>
      </c>
      <c r="AN126" s="91">
        <v>0.3</v>
      </c>
      <c r="AO126" s="91">
        <v>0.3</v>
      </c>
      <c r="AP126" s="91">
        <v>0.3</v>
      </c>
      <c r="AQ126" s="91">
        <v>0.3</v>
      </c>
      <c r="AR126" s="91">
        <v>0.3</v>
      </c>
      <c r="AS126" s="91"/>
      <c r="AT126" s="91"/>
      <c r="AU126" s="91"/>
      <c r="AV126" s="91"/>
      <c r="AW126" s="91"/>
      <c r="AX126" s="91"/>
      <c r="AY126" s="91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97"/>
      <c r="BP126" s="97"/>
    </row>
    <row r="127" spans="1:68">
      <c r="A127" s="6" t="s">
        <v>137</v>
      </c>
      <c r="B127" s="1" t="s">
        <v>140</v>
      </c>
      <c r="C127" s="44">
        <f t="shared" si="17"/>
        <v>7.7999999999999963</v>
      </c>
      <c r="D127" s="48">
        <v>0</v>
      </c>
      <c r="E127" s="34"/>
      <c r="F127" s="52">
        <f t="shared" si="18"/>
        <v>0</v>
      </c>
      <c r="G127" s="99">
        <v>0.7</v>
      </c>
      <c r="H127" s="99">
        <v>0.7</v>
      </c>
      <c r="I127" s="99">
        <v>0.7</v>
      </c>
      <c r="J127" s="99">
        <v>0.7</v>
      </c>
      <c r="K127" s="99">
        <v>0.7</v>
      </c>
      <c r="L127" s="99">
        <v>0.7</v>
      </c>
      <c r="M127" s="99">
        <v>0.7</v>
      </c>
      <c r="N127" s="99">
        <v>0.7</v>
      </c>
      <c r="O127" s="99">
        <v>0.7</v>
      </c>
      <c r="P127" s="99">
        <v>0.7</v>
      </c>
      <c r="Q127" s="99">
        <v>0.7</v>
      </c>
      <c r="R127" s="99">
        <v>0.7</v>
      </c>
      <c r="S127" s="99">
        <v>0.7</v>
      </c>
      <c r="T127" s="99">
        <v>0.7</v>
      </c>
      <c r="U127" s="99">
        <v>0.7</v>
      </c>
      <c r="V127" s="99">
        <v>0.7</v>
      </c>
      <c r="W127" s="99">
        <v>0.7</v>
      </c>
      <c r="X127" s="99">
        <v>0.7</v>
      </c>
      <c r="Y127" s="99">
        <v>0.7</v>
      </c>
      <c r="Z127" s="91">
        <v>0.3</v>
      </c>
      <c r="AA127" s="91">
        <v>0.3</v>
      </c>
      <c r="AB127" s="91">
        <v>0.3</v>
      </c>
      <c r="AC127" s="91">
        <v>0.3</v>
      </c>
      <c r="AD127" s="91">
        <v>0.3</v>
      </c>
      <c r="AE127" s="91">
        <v>0.3</v>
      </c>
      <c r="AF127" s="91">
        <v>0.3</v>
      </c>
      <c r="AG127" s="91">
        <v>0.3</v>
      </c>
      <c r="AH127" s="91">
        <v>0.3</v>
      </c>
      <c r="AI127" s="91">
        <v>0.3</v>
      </c>
      <c r="AJ127" s="91">
        <v>0.3</v>
      </c>
      <c r="AK127" s="91">
        <v>0.3</v>
      </c>
      <c r="AL127" s="91">
        <v>0.3</v>
      </c>
      <c r="AM127" s="91">
        <v>0.3</v>
      </c>
      <c r="AN127" s="91">
        <v>0.3</v>
      </c>
      <c r="AO127" s="91">
        <v>0.3</v>
      </c>
      <c r="AP127" s="91">
        <v>0.3</v>
      </c>
      <c r="AQ127" s="91">
        <v>0.3</v>
      </c>
      <c r="AR127" s="91">
        <v>0.3</v>
      </c>
      <c r="AS127" s="91"/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O127" s="97"/>
      <c r="BP127" s="97"/>
    </row>
    <row r="128" spans="1:68">
      <c r="A128" s="6" t="s">
        <v>137</v>
      </c>
      <c r="B128" s="1" t="s">
        <v>141</v>
      </c>
      <c r="C128" s="44">
        <f t="shared" si="17"/>
        <v>7.7999999999999963</v>
      </c>
      <c r="D128" s="48">
        <v>0</v>
      </c>
      <c r="E128" s="34"/>
      <c r="F128" s="52">
        <f t="shared" si="18"/>
        <v>0</v>
      </c>
      <c r="G128" s="99">
        <v>0.7</v>
      </c>
      <c r="H128" s="99">
        <v>0.7</v>
      </c>
      <c r="I128" s="99">
        <v>0.7</v>
      </c>
      <c r="J128" s="99">
        <v>0.7</v>
      </c>
      <c r="K128" s="99">
        <v>0.7</v>
      </c>
      <c r="L128" s="99">
        <v>0.7</v>
      </c>
      <c r="M128" s="99">
        <v>0.7</v>
      </c>
      <c r="N128" s="99">
        <v>0.7</v>
      </c>
      <c r="O128" s="99">
        <v>0.7</v>
      </c>
      <c r="P128" s="99">
        <v>0.7</v>
      </c>
      <c r="Q128" s="99">
        <v>0.7</v>
      </c>
      <c r="R128" s="99">
        <v>0.7</v>
      </c>
      <c r="S128" s="99">
        <v>0.7</v>
      </c>
      <c r="T128" s="99">
        <v>0.7</v>
      </c>
      <c r="U128" s="99">
        <v>0.7</v>
      </c>
      <c r="V128" s="99">
        <v>0.7</v>
      </c>
      <c r="W128" s="99">
        <v>0.7</v>
      </c>
      <c r="X128" s="99">
        <v>0.7</v>
      </c>
      <c r="Y128" s="99">
        <v>0.7</v>
      </c>
      <c r="Z128" s="91">
        <v>0.3</v>
      </c>
      <c r="AA128" s="91">
        <v>0.3</v>
      </c>
      <c r="AB128" s="91">
        <v>0.3</v>
      </c>
      <c r="AC128" s="91">
        <v>0.3</v>
      </c>
      <c r="AD128" s="91">
        <v>0.3</v>
      </c>
      <c r="AE128" s="91">
        <v>0.3</v>
      </c>
      <c r="AF128" s="91">
        <v>0.3</v>
      </c>
      <c r="AG128" s="91">
        <v>0.3</v>
      </c>
      <c r="AH128" s="91">
        <v>0.3</v>
      </c>
      <c r="AI128" s="91">
        <v>0.3</v>
      </c>
      <c r="AJ128" s="91">
        <v>0.3</v>
      </c>
      <c r="AK128" s="91">
        <v>0.3</v>
      </c>
      <c r="AL128" s="91">
        <v>0.3</v>
      </c>
      <c r="AM128" s="91">
        <v>0.3</v>
      </c>
      <c r="AN128" s="91">
        <v>0.3</v>
      </c>
      <c r="AO128" s="91">
        <v>0.3</v>
      </c>
      <c r="AP128" s="91">
        <v>0.3</v>
      </c>
      <c r="AQ128" s="91">
        <v>0.3</v>
      </c>
      <c r="AR128" s="91">
        <v>0.3</v>
      </c>
      <c r="AS128" s="91"/>
      <c r="AT128" s="91"/>
      <c r="AU128" s="91"/>
      <c r="AV128" s="91"/>
      <c r="AW128" s="91"/>
      <c r="AX128" s="91"/>
      <c r="AY128" s="91"/>
      <c r="AZ128" s="91"/>
      <c r="BA128" s="91"/>
      <c r="BB128" s="91"/>
      <c r="BC128" s="91"/>
      <c r="BD128" s="91"/>
      <c r="BE128" s="91"/>
      <c r="BF128" s="91"/>
      <c r="BG128" s="91"/>
      <c r="BH128" s="91"/>
      <c r="BI128" s="91"/>
      <c r="BJ128" s="91"/>
      <c r="BK128" s="91"/>
      <c r="BL128" s="91"/>
      <c r="BM128" s="91"/>
      <c r="BN128" s="91"/>
      <c r="BO128" s="97"/>
      <c r="BP128" s="97"/>
    </row>
    <row r="129" spans="1:68">
      <c r="A129" s="6" t="s">
        <v>142</v>
      </c>
      <c r="B129" s="1" t="s">
        <v>143</v>
      </c>
      <c r="C129" s="44"/>
      <c r="D129" s="48"/>
      <c r="E129" s="34"/>
      <c r="F129" s="52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  <c r="AS129" s="91"/>
      <c r="AT129" s="91"/>
      <c r="AU129" s="91"/>
      <c r="AV129" s="91"/>
      <c r="AW129" s="91"/>
      <c r="AX129" s="91"/>
      <c r="AY129" s="91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97"/>
      <c r="BP129" s="97"/>
    </row>
    <row r="130" spans="1:68">
      <c r="A130" s="6" t="s">
        <v>144</v>
      </c>
      <c r="B130" s="1" t="s">
        <v>145</v>
      </c>
      <c r="C130" s="44">
        <f t="shared" si="17"/>
        <v>21.1</v>
      </c>
      <c r="D130" s="48">
        <v>0</v>
      </c>
      <c r="E130" s="34"/>
      <c r="F130" s="52">
        <f t="shared" si="18"/>
        <v>0</v>
      </c>
      <c r="G130" s="99">
        <v>0.7</v>
      </c>
      <c r="H130" s="99">
        <v>0.7</v>
      </c>
      <c r="I130" s="99">
        <v>0.7</v>
      </c>
      <c r="J130" s="99">
        <v>0.7</v>
      </c>
      <c r="K130" s="99">
        <v>0.7</v>
      </c>
      <c r="L130" s="99">
        <v>0.7</v>
      </c>
      <c r="M130" s="99">
        <v>0.7</v>
      </c>
      <c r="N130" s="99">
        <v>0.7</v>
      </c>
      <c r="O130" s="99">
        <v>0.7</v>
      </c>
      <c r="P130" s="99">
        <v>0.7</v>
      </c>
      <c r="Q130" s="99">
        <v>0.7</v>
      </c>
      <c r="R130" s="99">
        <v>0.7</v>
      </c>
      <c r="S130" s="99">
        <v>0.7</v>
      </c>
      <c r="T130" s="99">
        <v>0.7</v>
      </c>
      <c r="U130" s="99">
        <v>0.7</v>
      </c>
      <c r="V130" s="99">
        <v>0.7</v>
      </c>
      <c r="W130" s="99">
        <v>0.7</v>
      </c>
      <c r="X130" s="99">
        <v>0.7</v>
      </c>
      <c r="Y130" s="99">
        <v>0.7</v>
      </c>
      <c r="Z130" s="91">
        <v>1</v>
      </c>
      <c r="AA130" s="91">
        <v>1</v>
      </c>
      <c r="AB130" s="91">
        <v>1</v>
      </c>
      <c r="AC130" s="91">
        <v>1</v>
      </c>
      <c r="AD130" s="91">
        <v>1</v>
      </c>
      <c r="AE130" s="91">
        <v>1</v>
      </c>
      <c r="AF130" s="91">
        <v>1</v>
      </c>
      <c r="AG130" s="91">
        <v>1</v>
      </c>
      <c r="AH130" s="91">
        <v>1</v>
      </c>
      <c r="AI130" s="91">
        <v>1</v>
      </c>
      <c r="AJ130" s="91">
        <v>1</v>
      </c>
      <c r="AK130" s="91">
        <v>1</v>
      </c>
      <c r="AL130" s="91">
        <v>1</v>
      </c>
      <c r="AM130" s="91">
        <v>1</v>
      </c>
      <c r="AN130" s="91">
        <v>1</v>
      </c>
      <c r="AO130" s="91">
        <v>1</v>
      </c>
      <c r="AP130" s="91">
        <v>1</v>
      </c>
      <c r="AQ130" s="91">
        <v>1</v>
      </c>
      <c r="AR130" s="91">
        <v>1</v>
      </c>
      <c r="AS130" s="91"/>
      <c r="AT130" s="91"/>
      <c r="AU130" s="91"/>
      <c r="AV130" s="91"/>
      <c r="AW130" s="91"/>
      <c r="AX130" s="91"/>
      <c r="AY130" s="91"/>
      <c r="AZ130" s="91"/>
      <c r="BA130" s="91"/>
      <c r="BB130" s="91"/>
      <c r="BC130" s="91"/>
      <c r="BD130" s="91"/>
      <c r="BE130" s="91"/>
      <c r="BF130" s="91"/>
      <c r="BG130" s="91"/>
      <c r="BH130" s="91"/>
      <c r="BI130" s="91"/>
      <c r="BJ130" s="91"/>
      <c r="BK130" s="91"/>
      <c r="BL130" s="91"/>
      <c r="BM130" s="91"/>
      <c r="BN130" s="91"/>
      <c r="BO130" s="97"/>
      <c r="BP130" s="97"/>
    </row>
    <row r="131" spans="1:68">
      <c r="A131" s="6" t="s">
        <v>146</v>
      </c>
      <c r="B131" s="1" t="s">
        <v>147</v>
      </c>
      <c r="C131" s="44">
        <f t="shared" si="17"/>
        <v>21.1</v>
      </c>
      <c r="D131" s="48">
        <v>0</v>
      </c>
      <c r="E131" s="34"/>
      <c r="F131" s="52">
        <f t="shared" si="18"/>
        <v>0</v>
      </c>
      <c r="G131" s="99">
        <v>0.7</v>
      </c>
      <c r="H131" s="99">
        <v>0.7</v>
      </c>
      <c r="I131" s="99">
        <v>0.7</v>
      </c>
      <c r="J131" s="99">
        <v>0.7</v>
      </c>
      <c r="K131" s="99">
        <v>0.7</v>
      </c>
      <c r="L131" s="99">
        <v>0.7</v>
      </c>
      <c r="M131" s="99">
        <v>0.7</v>
      </c>
      <c r="N131" s="99">
        <v>0.7</v>
      </c>
      <c r="O131" s="99">
        <v>0.7</v>
      </c>
      <c r="P131" s="99">
        <v>0.7</v>
      </c>
      <c r="Q131" s="99">
        <v>0.7</v>
      </c>
      <c r="R131" s="99">
        <v>0.7</v>
      </c>
      <c r="S131" s="99">
        <v>0.7</v>
      </c>
      <c r="T131" s="99">
        <v>0.7</v>
      </c>
      <c r="U131" s="99">
        <v>0.7</v>
      </c>
      <c r="V131" s="99">
        <v>0.7</v>
      </c>
      <c r="W131" s="99">
        <v>0.7</v>
      </c>
      <c r="X131" s="99">
        <v>0.7</v>
      </c>
      <c r="Y131" s="99">
        <v>0.7</v>
      </c>
      <c r="Z131" s="91">
        <v>1</v>
      </c>
      <c r="AA131" s="91">
        <v>1</v>
      </c>
      <c r="AB131" s="91">
        <v>1</v>
      </c>
      <c r="AC131" s="91">
        <v>1</v>
      </c>
      <c r="AD131" s="91">
        <v>1</v>
      </c>
      <c r="AE131" s="91">
        <v>1</v>
      </c>
      <c r="AF131" s="91">
        <v>1</v>
      </c>
      <c r="AG131" s="91">
        <v>1</v>
      </c>
      <c r="AH131" s="91">
        <v>1</v>
      </c>
      <c r="AI131" s="91">
        <v>1</v>
      </c>
      <c r="AJ131" s="91">
        <v>1</v>
      </c>
      <c r="AK131" s="91">
        <v>1</v>
      </c>
      <c r="AL131" s="91">
        <v>1</v>
      </c>
      <c r="AM131" s="91">
        <v>1</v>
      </c>
      <c r="AN131" s="91">
        <v>1</v>
      </c>
      <c r="AO131" s="91">
        <v>1</v>
      </c>
      <c r="AP131" s="91">
        <v>1</v>
      </c>
      <c r="AQ131" s="91">
        <v>1</v>
      </c>
      <c r="AR131" s="91">
        <v>1</v>
      </c>
      <c r="AS131" s="91"/>
      <c r="AT131" s="91"/>
      <c r="AU131" s="91"/>
      <c r="AV131" s="91"/>
      <c r="AW131" s="91"/>
      <c r="AX131" s="91"/>
      <c r="AY131" s="91"/>
      <c r="AZ131" s="91"/>
      <c r="BA131" s="91"/>
      <c r="BB131" s="91"/>
      <c r="BC131" s="91"/>
      <c r="BD131" s="91"/>
      <c r="BE131" s="91"/>
      <c r="BF131" s="91"/>
      <c r="BG131" s="91"/>
      <c r="BH131" s="91"/>
      <c r="BI131" s="91"/>
      <c r="BJ131" s="91"/>
      <c r="BK131" s="91"/>
      <c r="BL131" s="91"/>
      <c r="BM131" s="91"/>
      <c r="BN131" s="91"/>
      <c r="BO131" s="97"/>
      <c r="BP131" s="97"/>
    </row>
    <row r="132" spans="1:68">
      <c r="A132" s="12" t="s">
        <v>148</v>
      </c>
      <c r="B132" s="12"/>
      <c r="C132" s="43"/>
      <c r="D132" s="43"/>
      <c r="E132" s="43"/>
      <c r="F132" s="66">
        <f>SUM(F125:F131)</f>
        <v>0</v>
      </c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</row>
    <row r="133" spans="1:68">
      <c r="A133" s="2" t="s">
        <v>149</v>
      </c>
      <c r="B133" s="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8">
      <c r="A134" s="1" t="s">
        <v>150</v>
      </c>
      <c r="B134" s="1"/>
      <c r="C134" s="34"/>
      <c r="D134" s="34"/>
      <c r="E134" s="88">
        <f>77000/1.3</f>
        <v>59230.769230769227</v>
      </c>
      <c r="F134" s="48">
        <v>90000</v>
      </c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8">
      <c r="A135" s="1" t="s">
        <v>151</v>
      </c>
      <c r="B135" s="1"/>
      <c r="C135" s="34"/>
      <c r="D135" s="34"/>
      <c r="E135" s="34"/>
      <c r="F135" s="48">
        <v>9700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8">
      <c r="A136" s="1" t="s">
        <v>152</v>
      </c>
      <c r="B136" s="1"/>
      <c r="C136" s="34"/>
      <c r="D136" s="34"/>
      <c r="E136" s="34"/>
      <c r="F136" s="48">
        <v>10000</v>
      </c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8">
      <c r="A137" s="12" t="s">
        <v>87</v>
      </c>
      <c r="B137" s="12"/>
      <c r="C137" s="43"/>
      <c r="D137" s="43"/>
      <c r="E137" s="43"/>
      <c r="F137" s="87">
        <f>SUM(F134:F136)</f>
        <v>109700</v>
      </c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</row>
    <row r="138" spans="1:68">
      <c r="A138" s="2" t="s">
        <v>153</v>
      </c>
      <c r="B138" s="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8" s="14" customFormat="1">
      <c r="A139" s="3" t="s">
        <v>154</v>
      </c>
      <c r="B139" s="3" t="s">
        <v>155</v>
      </c>
      <c r="C139" s="41"/>
      <c r="D139" s="41"/>
      <c r="E139" s="41"/>
      <c r="F139" s="47">
        <v>25000</v>
      </c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</row>
    <row r="140" spans="1:68" ht="28.9">
      <c r="A140" s="1" t="s">
        <v>156</v>
      </c>
      <c r="B140" s="26" t="s">
        <v>157</v>
      </c>
      <c r="C140" s="34"/>
      <c r="D140" s="34"/>
      <c r="E140" s="34"/>
      <c r="F140" s="48">
        <v>20000</v>
      </c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8">
      <c r="A141" s="1" t="s">
        <v>158</v>
      </c>
      <c r="B141" s="1" t="s">
        <v>159</v>
      </c>
      <c r="C141" s="34"/>
      <c r="D141" s="34"/>
      <c r="E141" s="34"/>
      <c r="F141" s="48">
        <v>50000</v>
      </c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8" ht="28.9">
      <c r="A142" s="1" t="s">
        <v>160</v>
      </c>
      <c r="B142" s="17" t="s">
        <v>161</v>
      </c>
      <c r="C142" s="34"/>
      <c r="D142" s="34"/>
      <c r="E142" s="34"/>
      <c r="F142" s="48">
        <v>70000</v>
      </c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8" ht="28.9">
      <c r="A143" s="1" t="s">
        <v>162</v>
      </c>
      <c r="B143" s="26" t="s">
        <v>163</v>
      </c>
      <c r="C143" s="34"/>
      <c r="D143" s="34"/>
      <c r="E143" s="34"/>
      <c r="F143" s="48">
        <v>0</v>
      </c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8" ht="28.9">
      <c r="A144" s="1" t="s">
        <v>164</v>
      </c>
      <c r="B144" s="26" t="s">
        <v>165</v>
      </c>
      <c r="C144" s="34"/>
      <c r="D144" s="34"/>
      <c r="E144" s="34"/>
      <c r="F144" s="48">
        <v>98000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>
      <c r="A145" s="1" t="s">
        <v>166</v>
      </c>
      <c r="B145" s="26" t="s">
        <v>167</v>
      </c>
      <c r="C145" s="34"/>
      <c r="D145" s="34"/>
      <c r="E145" s="34"/>
      <c r="F145" s="48">
        <v>50000</v>
      </c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>
      <c r="A146" s="12" t="s">
        <v>87</v>
      </c>
      <c r="B146" s="12"/>
      <c r="C146" s="12"/>
      <c r="D146" s="12"/>
      <c r="E146" s="12"/>
      <c r="F146" s="50">
        <f>SUM(F139:F145)</f>
        <v>313000</v>
      </c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</row>
    <row r="147" spans="1:66" ht="15.6">
      <c r="A147" s="73" t="s">
        <v>168</v>
      </c>
      <c r="B147" s="24"/>
      <c r="C147" s="24"/>
      <c r="D147" s="24"/>
      <c r="E147" s="24"/>
      <c r="F147" s="74">
        <f>SUM(F53+F65+F75+F123+F132+F137+F146)</f>
        <v>2316206.8600000003</v>
      </c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</row>
    <row r="148" spans="1:66"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</row>
    <row r="149" spans="1:66"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</row>
    <row r="150" spans="1:66"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</row>
    <row r="151" spans="1:66"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</row>
    <row r="152" spans="1:66"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</row>
    <row r="153" spans="1:66"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</row>
    <row r="154" spans="1:66"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</row>
    <row r="155" spans="1:66"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</row>
    <row r="156" spans="1:66"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</row>
    <row r="157" spans="1:66"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</row>
    <row r="158" spans="1:66"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</row>
    <row r="159" spans="1:66"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</row>
    <row r="160" spans="1:66"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</row>
    <row r="161" spans="7:50"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</row>
    <row r="162" spans="7:50"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</row>
    <row r="163" spans="7:50"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</row>
    <row r="164" spans="7:50"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</row>
    <row r="165" spans="7:50"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</row>
    <row r="166" spans="7:50"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</row>
    <row r="167" spans="7:50"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</row>
    <row r="168" spans="7:50"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</row>
    <row r="169" spans="7:50"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DE70-7E40-43BF-B681-F422EB19DA99}">
  <sheetPr filterMode="1"/>
  <dimension ref="A2:BO87"/>
  <sheetViews>
    <sheetView topLeftCell="A2" zoomScale="70" zoomScaleNormal="70" workbookViewId="0">
      <pane ySplit="1" topLeftCell="A15" activePane="bottomLeft" state="frozen"/>
      <selection pane="bottomLeft" activeCell="D20" sqref="D20"/>
      <selection activeCell="BI2" sqref="BI2"/>
    </sheetView>
  </sheetViews>
  <sheetFormatPr defaultRowHeight="14.45"/>
  <cols>
    <col min="2" max="2" width="50.5703125" bestFit="1" customWidth="1"/>
    <col min="3" max="3" width="24.28515625" bestFit="1" customWidth="1"/>
    <col min="4" max="4" width="21.140625" bestFit="1" customWidth="1"/>
    <col min="5" max="6" width="11.5703125" bestFit="1" customWidth="1"/>
    <col min="7" max="7" width="11.28515625" bestFit="1" customWidth="1"/>
    <col min="9" max="9" width="14.5703125" bestFit="1" customWidth="1"/>
    <col min="10" max="10" width="11.85546875" bestFit="1" customWidth="1"/>
  </cols>
  <sheetData>
    <row r="2" spans="1:67" s="106" customFormat="1" ht="43.9">
      <c r="A2" s="10" t="s">
        <v>169</v>
      </c>
      <c r="B2" s="10" t="s">
        <v>0</v>
      </c>
      <c r="C2" s="10" t="s">
        <v>170</v>
      </c>
      <c r="D2" s="10" t="s">
        <v>171</v>
      </c>
      <c r="E2" s="10" t="s">
        <v>3</v>
      </c>
      <c r="F2" s="10" t="s">
        <v>4</v>
      </c>
      <c r="G2" s="10" t="s">
        <v>172</v>
      </c>
      <c r="H2" s="10" t="s">
        <v>173</v>
      </c>
      <c r="I2" s="107" t="s">
        <v>174</v>
      </c>
      <c r="J2" s="107" t="s">
        <v>175</v>
      </c>
      <c r="K2" s="9">
        <v>44319</v>
      </c>
      <c r="L2" s="9">
        <v>44326</v>
      </c>
      <c r="M2" s="9">
        <v>44333</v>
      </c>
      <c r="N2" s="9">
        <v>44340</v>
      </c>
      <c r="O2" s="9">
        <v>44347</v>
      </c>
      <c r="P2" s="9">
        <v>44354</v>
      </c>
      <c r="Q2" s="9">
        <v>44361</v>
      </c>
      <c r="R2" s="9">
        <v>44368</v>
      </c>
      <c r="S2" s="9">
        <v>44375</v>
      </c>
      <c r="T2" s="9">
        <v>44382</v>
      </c>
      <c r="U2" s="9">
        <v>44389</v>
      </c>
      <c r="V2" s="9">
        <v>44396</v>
      </c>
      <c r="W2" s="9">
        <v>44403</v>
      </c>
      <c r="X2" s="9">
        <v>44410</v>
      </c>
      <c r="Y2" s="9">
        <v>44417</v>
      </c>
      <c r="Z2" s="9">
        <v>44424</v>
      </c>
      <c r="AA2" s="9">
        <v>44431</v>
      </c>
      <c r="AB2" s="9">
        <v>44438</v>
      </c>
      <c r="AC2" s="9">
        <v>44445</v>
      </c>
      <c r="AD2" s="9">
        <v>44452</v>
      </c>
      <c r="AE2" s="9">
        <v>44459</v>
      </c>
      <c r="AF2" s="9">
        <v>44466</v>
      </c>
      <c r="AG2" s="9">
        <v>44473</v>
      </c>
      <c r="AH2" s="9">
        <v>44480</v>
      </c>
      <c r="AI2" s="9">
        <v>44487</v>
      </c>
      <c r="AJ2" s="9">
        <v>44494</v>
      </c>
      <c r="AK2" s="9">
        <v>44501</v>
      </c>
      <c r="AL2" s="9">
        <v>44508</v>
      </c>
      <c r="AM2" s="9">
        <v>44515</v>
      </c>
      <c r="AN2" s="9">
        <v>44522</v>
      </c>
      <c r="AO2" s="9">
        <v>44529</v>
      </c>
      <c r="AP2" s="9">
        <v>44536</v>
      </c>
      <c r="AQ2" s="9">
        <v>44543</v>
      </c>
      <c r="AR2" s="9">
        <v>44550</v>
      </c>
      <c r="AS2" s="9">
        <v>44557</v>
      </c>
      <c r="AT2" s="9">
        <v>44564</v>
      </c>
      <c r="AU2" s="9">
        <v>44571</v>
      </c>
      <c r="AV2" s="9">
        <v>44578</v>
      </c>
      <c r="AW2" s="9">
        <v>44585</v>
      </c>
      <c r="AX2" s="9">
        <v>44592</v>
      </c>
      <c r="AY2" s="9">
        <v>44599</v>
      </c>
      <c r="AZ2" s="9">
        <v>44606</v>
      </c>
      <c r="BA2" s="9">
        <v>44613</v>
      </c>
      <c r="BB2" s="9">
        <v>44620</v>
      </c>
      <c r="BC2" s="9">
        <v>44627</v>
      </c>
      <c r="BD2" s="9">
        <v>44634</v>
      </c>
      <c r="BE2" s="9">
        <v>44641</v>
      </c>
      <c r="BF2" s="9">
        <v>44648</v>
      </c>
      <c r="BG2" s="9">
        <v>44655</v>
      </c>
      <c r="BH2" s="9">
        <v>44662</v>
      </c>
      <c r="BI2" s="9">
        <v>44669</v>
      </c>
      <c r="BJ2" s="9">
        <v>44676</v>
      </c>
      <c r="BK2" s="9">
        <v>44683</v>
      </c>
      <c r="BL2" s="9">
        <v>44690</v>
      </c>
      <c r="BM2" s="9">
        <v>44697</v>
      </c>
      <c r="BN2" s="9">
        <v>44704</v>
      </c>
      <c r="BO2" s="9">
        <v>44711</v>
      </c>
    </row>
    <row r="3" spans="1:67" s="106" customFormat="1" hidden="1">
      <c r="A3" s="108"/>
      <c r="B3" s="109" t="s">
        <v>176</v>
      </c>
      <c r="C3" s="108"/>
      <c r="D3" s="108"/>
      <c r="E3" s="108"/>
      <c r="F3" s="108"/>
      <c r="G3" s="108"/>
      <c r="H3" s="108"/>
      <c r="I3" s="110"/>
      <c r="J3" s="110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</row>
    <row r="4" spans="1:67" s="106" customFormat="1" hidden="1">
      <c r="A4" s="1">
        <v>1</v>
      </c>
      <c r="B4" s="1" t="s">
        <v>177</v>
      </c>
      <c r="C4" s="1" t="s">
        <v>178</v>
      </c>
      <c r="D4" s="1" t="s">
        <v>179</v>
      </c>
      <c r="E4" s="111">
        <v>44256</v>
      </c>
      <c r="F4" s="111">
        <v>44309</v>
      </c>
      <c r="G4" s="1" t="s">
        <v>180</v>
      </c>
      <c r="H4" s="1"/>
      <c r="I4" s="112"/>
      <c r="J4" s="11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s="106" customFormat="1" hidden="1">
      <c r="A5" s="1">
        <v>2</v>
      </c>
      <c r="B5" s="1" t="s">
        <v>181</v>
      </c>
      <c r="C5" s="1" t="s">
        <v>178</v>
      </c>
      <c r="D5" s="1" t="s">
        <v>182</v>
      </c>
      <c r="E5" s="111">
        <v>44256</v>
      </c>
      <c r="F5" s="111">
        <v>44302</v>
      </c>
      <c r="G5" s="1" t="s">
        <v>180</v>
      </c>
      <c r="H5" s="1"/>
      <c r="I5" s="112"/>
      <c r="J5" s="1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s="106" customFormat="1" hidden="1">
      <c r="A6" s="1">
        <v>3</v>
      </c>
      <c r="B6" s="1" t="s">
        <v>183</v>
      </c>
      <c r="C6" s="1" t="s">
        <v>178</v>
      </c>
      <c r="D6" s="1" t="s">
        <v>184</v>
      </c>
      <c r="E6" s="111">
        <v>44256</v>
      </c>
      <c r="F6" s="111">
        <v>44288</v>
      </c>
      <c r="G6" s="1" t="s">
        <v>185</v>
      </c>
      <c r="H6" s="1"/>
      <c r="I6" s="112"/>
      <c r="J6" s="1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s="106" customFormat="1" hidden="1">
      <c r="A7" s="1">
        <v>4</v>
      </c>
      <c r="B7" s="1" t="s">
        <v>186</v>
      </c>
      <c r="C7" s="1" t="s">
        <v>178</v>
      </c>
      <c r="D7" s="1" t="s">
        <v>187</v>
      </c>
      <c r="E7" s="111">
        <v>44256</v>
      </c>
      <c r="F7" s="111">
        <v>44302</v>
      </c>
      <c r="G7" s="1" t="s">
        <v>180</v>
      </c>
      <c r="H7" s="1"/>
      <c r="I7" s="112"/>
      <c r="J7" s="1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06" customFormat="1" hidden="1">
      <c r="A8" s="1">
        <v>5</v>
      </c>
      <c r="B8" s="1" t="s">
        <v>188</v>
      </c>
      <c r="C8" s="1" t="s">
        <v>178</v>
      </c>
      <c r="D8" s="1" t="s">
        <v>187</v>
      </c>
      <c r="E8" s="111">
        <v>44256</v>
      </c>
      <c r="F8" s="111">
        <v>44302</v>
      </c>
      <c r="G8" s="1" t="s">
        <v>180</v>
      </c>
      <c r="H8" s="1"/>
      <c r="I8" s="112"/>
      <c r="J8" s="1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s="106" customFormat="1" hidden="1">
      <c r="A9" s="1">
        <v>6</v>
      </c>
      <c r="B9" s="1" t="s">
        <v>189</v>
      </c>
      <c r="C9" s="1" t="s">
        <v>178</v>
      </c>
      <c r="D9" s="1" t="s">
        <v>190</v>
      </c>
      <c r="E9" s="111">
        <v>44256</v>
      </c>
      <c r="F9" s="111">
        <v>44288</v>
      </c>
      <c r="G9" s="1" t="s">
        <v>185</v>
      </c>
      <c r="H9" s="1"/>
      <c r="I9" s="112"/>
      <c r="J9" s="1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s="106" customFormat="1" hidden="1">
      <c r="A10" s="108"/>
      <c r="B10" s="113" t="s">
        <v>191</v>
      </c>
      <c r="C10" s="113"/>
      <c r="D10" s="2"/>
      <c r="E10" s="2"/>
      <c r="F10" s="2"/>
      <c r="G10" s="2"/>
      <c r="H10" s="2"/>
      <c r="I10" s="114"/>
      <c r="J10" s="11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s="106" customFormat="1" hidden="1">
      <c r="A11" s="115">
        <v>7</v>
      </c>
      <c r="B11" s="115" t="s">
        <v>192</v>
      </c>
      <c r="C11" s="115" t="s">
        <v>6</v>
      </c>
      <c r="D11" s="115" t="s">
        <v>193</v>
      </c>
      <c r="E11" s="116">
        <v>44319</v>
      </c>
      <c r="F11" s="116">
        <v>44351</v>
      </c>
      <c r="G11" s="116" t="s">
        <v>194</v>
      </c>
      <c r="H11" s="116"/>
      <c r="I11" s="117"/>
      <c r="J11" s="118">
        <v>8</v>
      </c>
      <c r="K11" s="119"/>
      <c r="L11" s="119"/>
      <c r="M11" s="119"/>
      <c r="N11" s="119"/>
      <c r="O11" s="119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</row>
    <row r="12" spans="1:67" s="106" customFormat="1" hidden="1">
      <c r="A12" s="115">
        <v>8</v>
      </c>
      <c r="B12" s="115" t="s">
        <v>195</v>
      </c>
      <c r="C12" s="115" t="s">
        <v>6</v>
      </c>
      <c r="D12" s="115"/>
      <c r="E12" s="116">
        <v>37411</v>
      </c>
      <c r="F12" s="116">
        <v>44351</v>
      </c>
      <c r="G12" s="116"/>
      <c r="H12" s="116" t="s">
        <v>196</v>
      </c>
      <c r="I12" s="117" t="s">
        <v>197</v>
      </c>
      <c r="J12" s="118" t="s">
        <v>198</v>
      </c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</row>
    <row r="13" spans="1:67" s="106" customFormat="1" hidden="1">
      <c r="A13" s="115">
        <v>9</v>
      </c>
      <c r="B13" s="115" t="s">
        <v>199</v>
      </c>
      <c r="C13" s="115" t="s">
        <v>6</v>
      </c>
      <c r="D13" s="115" t="s">
        <v>193</v>
      </c>
      <c r="E13" s="116">
        <v>44354</v>
      </c>
      <c r="F13" s="116">
        <v>44407</v>
      </c>
      <c r="G13" s="116" t="s">
        <v>194</v>
      </c>
      <c r="H13" s="116"/>
      <c r="I13" s="117" t="s">
        <v>197</v>
      </c>
      <c r="J13" s="118">
        <v>10</v>
      </c>
      <c r="K13" s="115"/>
      <c r="L13" s="115"/>
      <c r="M13" s="115"/>
      <c r="N13" s="115"/>
      <c r="O13" s="115"/>
      <c r="P13" s="119"/>
      <c r="Q13" s="119"/>
      <c r="R13" s="119"/>
      <c r="S13" s="119"/>
      <c r="T13" s="119"/>
      <c r="U13" s="119"/>
      <c r="V13" s="119"/>
      <c r="W13" s="119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</row>
    <row r="14" spans="1:67" s="106" customFormat="1" hidden="1">
      <c r="A14" s="115">
        <v>10</v>
      </c>
      <c r="B14" s="115" t="s">
        <v>200</v>
      </c>
      <c r="C14" s="115" t="s">
        <v>6</v>
      </c>
      <c r="D14" s="115"/>
      <c r="E14" s="116">
        <v>44407</v>
      </c>
      <c r="F14" s="116">
        <v>44407</v>
      </c>
      <c r="G14" s="116"/>
      <c r="H14" s="116" t="s">
        <v>196</v>
      </c>
      <c r="I14" s="117" t="s">
        <v>201</v>
      </c>
      <c r="J14" s="118" t="s">
        <v>198</v>
      </c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</row>
    <row r="15" spans="1:67" s="106" customFormat="1" ht="57.6">
      <c r="A15" s="115">
        <v>11</v>
      </c>
      <c r="B15" s="54" t="s">
        <v>202</v>
      </c>
      <c r="C15" s="54" t="s">
        <v>203</v>
      </c>
      <c r="D15" s="115" t="s">
        <v>204</v>
      </c>
      <c r="E15" s="116">
        <v>44410</v>
      </c>
      <c r="F15" s="116">
        <v>44435</v>
      </c>
      <c r="G15" s="116" t="s">
        <v>194</v>
      </c>
      <c r="H15" s="116"/>
      <c r="I15" s="117" t="s">
        <v>205</v>
      </c>
      <c r="J15" s="117" t="s">
        <v>206</v>
      </c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20"/>
      <c r="Y15" s="120"/>
      <c r="Z15" s="120"/>
      <c r="AA15" s="120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</row>
    <row r="16" spans="1:67" s="106" customFormat="1">
      <c r="A16" s="115">
        <v>12</v>
      </c>
      <c r="B16" s="121" t="s">
        <v>207</v>
      </c>
      <c r="C16" s="54" t="s">
        <v>203</v>
      </c>
      <c r="D16" s="115"/>
      <c r="E16" s="116">
        <v>44435</v>
      </c>
      <c r="F16" s="116">
        <v>44435</v>
      </c>
      <c r="G16" s="116"/>
      <c r="H16" s="116" t="s">
        <v>196</v>
      </c>
      <c r="I16" s="117" t="s">
        <v>208</v>
      </c>
      <c r="J16" s="117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</row>
    <row r="17" spans="1:67" s="106" customFormat="1" ht="28.9">
      <c r="A17" s="115">
        <v>13</v>
      </c>
      <c r="B17" s="121" t="s">
        <v>209</v>
      </c>
      <c r="C17" s="54" t="s">
        <v>203</v>
      </c>
      <c r="D17" s="115" t="s">
        <v>204</v>
      </c>
      <c r="E17" s="116">
        <v>44438</v>
      </c>
      <c r="F17" s="116">
        <v>44471</v>
      </c>
      <c r="G17" s="116" t="s">
        <v>194</v>
      </c>
      <c r="H17" s="116"/>
      <c r="I17" s="117" t="s">
        <v>205</v>
      </c>
      <c r="J17" s="117" t="s">
        <v>210</v>
      </c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20"/>
      <c r="AC17" s="120"/>
      <c r="AD17" s="120"/>
      <c r="AE17" s="120"/>
      <c r="AF17" s="120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</row>
    <row r="18" spans="1:67" s="106" customFormat="1">
      <c r="A18" s="115">
        <v>14</v>
      </c>
      <c r="B18" s="54" t="s">
        <v>211</v>
      </c>
      <c r="C18" s="54" t="s">
        <v>203</v>
      </c>
      <c r="D18" s="115"/>
      <c r="E18" s="116">
        <v>44471</v>
      </c>
      <c r="F18" s="116">
        <v>44471</v>
      </c>
      <c r="G18" s="116"/>
      <c r="H18" s="116" t="s">
        <v>196</v>
      </c>
      <c r="I18" s="117"/>
      <c r="J18" s="117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</row>
    <row r="19" spans="1:67" s="106" customFormat="1" ht="57.6">
      <c r="A19" s="115">
        <v>15</v>
      </c>
      <c r="B19" s="54" t="s">
        <v>212</v>
      </c>
      <c r="C19" s="54" t="s">
        <v>203</v>
      </c>
      <c r="D19" s="115" t="s">
        <v>193</v>
      </c>
      <c r="E19" s="116">
        <v>44396</v>
      </c>
      <c r="F19" s="116">
        <v>44421</v>
      </c>
      <c r="G19" s="116" t="s">
        <v>194</v>
      </c>
      <c r="H19" s="116"/>
      <c r="I19" s="117"/>
      <c r="J19" s="117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20"/>
      <c r="W19" s="120"/>
      <c r="X19" s="120"/>
      <c r="Y19" s="120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</row>
    <row r="20" spans="1:67" s="106" customFormat="1" ht="28.9">
      <c r="A20" s="115">
        <v>16</v>
      </c>
      <c r="B20" s="54" t="s">
        <v>213</v>
      </c>
      <c r="C20" s="54" t="s">
        <v>203</v>
      </c>
      <c r="D20" s="115" t="s">
        <v>193</v>
      </c>
      <c r="E20" s="116">
        <v>44396</v>
      </c>
      <c r="F20" s="116">
        <v>44421</v>
      </c>
      <c r="G20" s="116" t="s">
        <v>194</v>
      </c>
      <c r="H20" s="116"/>
      <c r="I20" s="117"/>
      <c r="J20" s="117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20"/>
      <c r="W20" s="120"/>
      <c r="X20" s="120"/>
      <c r="Y20" s="120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</row>
    <row r="21" spans="1:67" s="106" customFormat="1" ht="43.15">
      <c r="A21" s="115">
        <v>17</v>
      </c>
      <c r="B21" s="54" t="s">
        <v>214</v>
      </c>
      <c r="C21" s="54" t="s">
        <v>203</v>
      </c>
      <c r="D21" s="115" t="s">
        <v>215</v>
      </c>
      <c r="E21" s="116">
        <v>44396</v>
      </c>
      <c r="F21" s="116">
        <v>44428</v>
      </c>
      <c r="G21" s="116" t="s">
        <v>194</v>
      </c>
      <c r="H21" s="116"/>
      <c r="I21" s="117"/>
      <c r="J21" s="117" t="s">
        <v>216</v>
      </c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20"/>
      <c r="W21" s="120"/>
      <c r="X21" s="120"/>
      <c r="Y21" s="120"/>
      <c r="Z21" s="120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</row>
    <row r="22" spans="1:67" s="106" customFormat="1" ht="28.9" hidden="1">
      <c r="A22" s="115">
        <v>18</v>
      </c>
      <c r="B22" s="54" t="s">
        <v>217</v>
      </c>
      <c r="C22" s="54"/>
      <c r="D22" s="115"/>
      <c r="E22" s="116">
        <v>44428</v>
      </c>
      <c r="F22" s="116">
        <v>44428</v>
      </c>
      <c r="G22" s="116"/>
      <c r="H22" s="116" t="s">
        <v>196</v>
      </c>
      <c r="I22" s="117" t="s">
        <v>218</v>
      </c>
      <c r="J22" s="117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</row>
    <row r="23" spans="1:67" s="106" customFormat="1" ht="28.9">
      <c r="A23" s="115">
        <v>19</v>
      </c>
      <c r="B23" s="54" t="s">
        <v>219</v>
      </c>
      <c r="C23" s="54" t="s">
        <v>203</v>
      </c>
      <c r="D23" s="115" t="s">
        <v>215</v>
      </c>
      <c r="E23" s="116">
        <v>44424</v>
      </c>
      <c r="F23" s="116">
        <v>44442</v>
      </c>
      <c r="G23" s="116" t="s">
        <v>194</v>
      </c>
      <c r="H23" s="116"/>
      <c r="I23" s="117"/>
      <c r="J23" s="117" t="s">
        <v>220</v>
      </c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20"/>
      <c r="AA23" s="120"/>
      <c r="AB23" s="120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</row>
    <row r="24" spans="1:67" s="106" customFormat="1" ht="28.9" hidden="1">
      <c r="A24" s="115">
        <v>20</v>
      </c>
      <c r="B24" s="54" t="s">
        <v>221</v>
      </c>
      <c r="C24" s="54"/>
      <c r="D24" s="115"/>
      <c r="E24" s="116">
        <v>44442</v>
      </c>
      <c r="F24" s="116">
        <v>44442</v>
      </c>
      <c r="G24" s="116"/>
      <c r="H24" s="116" t="s">
        <v>196</v>
      </c>
      <c r="I24" s="117" t="s">
        <v>222</v>
      </c>
      <c r="J24" s="117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</row>
    <row r="25" spans="1:67" s="106" customFormat="1" ht="43.15">
      <c r="A25" s="115">
        <v>21</v>
      </c>
      <c r="B25" s="54" t="s">
        <v>223</v>
      </c>
      <c r="C25" s="54" t="s">
        <v>203</v>
      </c>
      <c r="D25" s="115" t="s">
        <v>215</v>
      </c>
      <c r="E25" s="116">
        <v>44452</v>
      </c>
      <c r="F25" s="116">
        <v>44491</v>
      </c>
      <c r="G25" s="116" t="s">
        <v>194</v>
      </c>
      <c r="H25" s="116"/>
      <c r="I25" s="117"/>
      <c r="J25" s="117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20"/>
      <c r="AE25" s="120"/>
      <c r="AF25" s="120"/>
      <c r="AG25" s="120"/>
      <c r="AH25" s="120"/>
      <c r="AI25" s="120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</row>
    <row r="26" spans="1:67" s="106" customFormat="1" ht="43.15" hidden="1">
      <c r="A26" s="115">
        <v>22</v>
      </c>
      <c r="B26" s="17" t="s">
        <v>224</v>
      </c>
      <c r="C26" s="17" t="s">
        <v>225</v>
      </c>
      <c r="D26" s="1"/>
      <c r="E26" s="111">
        <v>44347</v>
      </c>
      <c r="F26" s="111">
        <v>44360</v>
      </c>
      <c r="G26" s="116" t="s">
        <v>194</v>
      </c>
      <c r="H26" s="116"/>
      <c r="I26" s="112" t="s">
        <v>226</v>
      </c>
      <c r="J26" s="112"/>
      <c r="K26" s="1"/>
      <c r="L26" s="1"/>
      <c r="M26" s="1"/>
      <c r="N26" s="1"/>
      <c r="O26" s="28"/>
      <c r="P26" s="28"/>
      <c r="Q26" s="28"/>
      <c r="R26" s="28"/>
      <c r="S26" s="28"/>
      <c r="T26" s="28"/>
      <c r="U26" s="28"/>
      <c r="V26" s="28"/>
      <c r="W26" s="28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s="106" customFormat="1" ht="28.9" hidden="1">
      <c r="A27" s="115">
        <v>23</v>
      </c>
      <c r="B27" s="17" t="s">
        <v>227</v>
      </c>
      <c r="C27" s="17" t="s">
        <v>225</v>
      </c>
      <c r="D27" s="1"/>
      <c r="E27" s="111">
        <v>44360</v>
      </c>
      <c r="F27" s="111">
        <v>44360</v>
      </c>
      <c r="G27" s="116"/>
      <c r="H27" s="116" t="s">
        <v>196</v>
      </c>
      <c r="I27" s="112"/>
      <c r="J27" s="112" t="s">
        <v>228</v>
      </c>
      <c r="K27" s="1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s="106" customFormat="1" hidden="1">
      <c r="A28" s="108"/>
      <c r="B28" s="122" t="s">
        <v>229</v>
      </c>
      <c r="C28" s="102"/>
      <c r="D28" s="2"/>
      <c r="E28" s="2"/>
      <c r="F28" s="2"/>
      <c r="G28" s="2"/>
      <c r="H28" s="2"/>
      <c r="I28" s="114"/>
      <c r="J28" s="11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s="106" customFormat="1" ht="28.9" hidden="1">
      <c r="A29" s="1">
        <v>24</v>
      </c>
      <c r="B29" s="17" t="s">
        <v>230</v>
      </c>
      <c r="C29" s="17" t="s">
        <v>231</v>
      </c>
      <c r="D29" s="1" t="s">
        <v>204</v>
      </c>
      <c r="E29" s="111">
        <v>44319</v>
      </c>
      <c r="F29" s="111">
        <v>44351</v>
      </c>
      <c r="G29" s="111" t="s">
        <v>194</v>
      </c>
      <c r="H29" s="111"/>
      <c r="I29" s="112" t="s">
        <v>197</v>
      </c>
      <c r="J29" s="112" t="s">
        <v>232</v>
      </c>
      <c r="K29" s="21"/>
      <c r="L29" s="21"/>
      <c r="M29" s="21"/>
      <c r="N29" s="21"/>
      <c r="O29" s="2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s="106" customFormat="1" ht="28.9" hidden="1">
      <c r="A30" s="1">
        <v>25</v>
      </c>
      <c r="B30" s="17" t="s">
        <v>12</v>
      </c>
      <c r="C30" s="17" t="s">
        <v>231</v>
      </c>
      <c r="D30" s="1" t="s">
        <v>204</v>
      </c>
      <c r="E30" s="111">
        <v>44354</v>
      </c>
      <c r="F30" s="111">
        <v>44387</v>
      </c>
      <c r="G30" s="111" t="s">
        <v>194</v>
      </c>
      <c r="H30" s="111"/>
      <c r="I30" s="112" t="s">
        <v>233</v>
      </c>
      <c r="J30" s="112" t="s">
        <v>232</v>
      </c>
      <c r="K30" s="1"/>
      <c r="L30" s="1"/>
      <c r="M30" s="1"/>
      <c r="N30" s="1"/>
      <c r="O30" s="1"/>
      <c r="P30" s="21"/>
      <c r="Q30" s="21"/>
      <c r="R30" s="21"/>
      <c r="S30" s="21"/>
      <c r="T30" s="2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s="106" customFormat="1" ht="28.9" hidden="1">
      <c r="A31" s="1">
        <v>26</v>
      </c>
      <c r="B31" s="17" t="s">
        <v>234</v>
      </c>
      <c r="C31" s="17"/>
      <c r="D31" s="1"/>
      <c r="E31" s="111">
        <v>44387</v>
      </c>
      <c r="F31" s="111">
        <v>44387</v>
      </c>
      <c r="G31" s="111"/>
      <c r="H31" s="111" t="s">
        <v>196</v>
      </c>
      <c r="I31" s="112" t="s">
        <v>235</v>
      </c>
      <c r="J31" s="112"/>
      <c r="K31" s="1"/>
      <c r="L31" s="1"/>
      <c r="M31" s="1"/>
      <c r="N31" s="1"/>
      <c r="O31" s="1"/>
      <c r="P31" s="3"/>
      <c r="Q31" s="3"/>
      <c r="R31" s="3"/>
      <c r="S31" s="3"/>
      <c r="T31" s="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s="106" customFormat="1" ht="28.9">
      <c r="A32" s="1">
        <v>27</v>
      </c>
      <c r="B32" s="123" t="s">
        <v>236</v>
      </c>
      <c r="C32" s="124" t="s">
        <v>203</v>
      </c>
      <c r="D32" s="1" t="s">
        <v>193</v>
      </c>
      <c r="E32" s="111">
        <v>44319</v>
      </c>
      <c r="F32" s="111">
        <v>44338</v>
      </c>
      <c r="G32" s="111" t="s">
        <v>194</v>
      </c>
      <c r="H32" s="111"/>
      <c r="I32" s="112"/>
      <c r="J32" s="112"/>
      <c r="K32" s="120"/>
      <c r="L32" s="120"/>
      <c r="M32" s="1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s="106" customFormat="1" ht="28.9">
      <c r="A33" s="1">
        <v>28</v>
      </c>
      <c r="B33" s="17" t="s">
        <v>237</v>
      </c>
      <c r="C33" s="124" t="s">
        <v>203</v>
      </c>
      <c r="D33" s="1" t="s">
        <v>193</v>
      </c>
      <c r="E33" s="111">
        <v>44326</v>
      </c>
      <c r="F33" s="111">
        <v>44352</v>
      </c>
      <c r="G33" s="111" t="s">
        <v>194</v>
      </c>
      <c r="H33" s="111"/>
      <c r="I33" s="112"/>
      <c r="J33" s="112" t="s">
        <v>238</v>
      </c>
      <c r="K33" s="1"/>
      <c r="L33" s="120"/>
      <c r="M33" s="120"/>
      <c r="N33" s="120"/>
      <c r="O33" s="12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s="106" customFormat="1" ht="28.9">
      <c r="A34" s="3">
        <v>29</v>
      </c>
      <c r="B34" s="17" t="s">
        <v>239</v>
      </c>
      <c r="C34" s="124" t="s">
        <v>203</v>
      </c>
      <c r="D34" s="3"/>
      <c r="E34" s="19">
        <v>44352</v>
      </c>
      <c r="F34" s="19">
        <v>44352</v>
      </c>
      <c r="G34" s="19"/>
      <c r="H34" s="19" t="s">
        <v>196</v>
      </c>
      <c r="I34" s="125" t="s">
        <v>240</v>
      </c>
      <c r="J34" s="125"/>
      <c r="K34" s="3"/>
      <c r="L34" s="115"/>
      <c r="M34" s="115"/>
      <c r="N34" s="115"/>
      <c r="O34" s="11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</row>
    <row r="35" spans="1:67" s="106" customFormat="1" ht="43.15">
      <c r="A35" s="1">
        <v>30</v>
      </c>
      <c r="B35" s="17" t="s">
        <v>241</v>
      </c>
      <c r="C35" s="124" t="s">
        <v>203</v>
      </c>
      <c r="D35" s="1" t="s">
        <v>215</v>
      </c>
      <c r="E35" s="111">
        <v>44333</v>
      </c>
      <c r="F35" s="111">
        <v>44358</v>
      </c>
      <c r="G35" s="111" t="s">
        <v>194</v>
      </c>
      <c r="H35" s="111"/>
      <c r="I35" s="112"/>
      <c r="J35" s="112"/>
      <c r="K35" s="1"/>
      <c r="L35" s="1"/>
      <c r="M35" s="120"/>
      <c r="N35" s="120"/>
      <c r="O35" s="120"/>
      <c r="P35" s="120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s="106" customFormat="1" ht="43.15">
      <c r="A36" s="1">
        <v>31</v>
      </c>
      <c r="B36" s="17" t="s">
        <v>242</v>
      </c>
      <c r="C36" s="124" t="s">
        <v>203</v>
      </c>
      <c r="D36" s="1" t="s">
        <v>215</v>
      </c>
      <c r="E36" s="111">
        <v>44354</v>
      </c>
      <c r="F36" s="111">
        <v>44365</v>
      </c>
      <c r="G36" s="111" t="s">
        <v>194</v>
      </c>
      <c r="H36" s="111"/>
      <c r="I36" s="112"/>
      <c r="J36" s="112"/>
      <c r="K36" s="1"/>
      <c r="L36" s="1"/>
      <c r="M36" s="1"/>
      <c r="N36" s="1"/>
      <c r="O36" s="1"/>
      <c r="P36" s="120"/>
      <c r="Q36" s="120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s="106" customFormat="1" ht="28.9">
      <c r="A37" s="3">
        <v>32</v>
      </c>
      <c r="B37" s="17" t="s">
        <v>243</v>
      </c>
      <c r="C37" s="124" t="s">
        <v>203</v>
      </c>
      <c r="D37" s="1" t="s">
        <v>215</v>
      </c>
      <c r="E37" s="111">
        <v>44340</v>
      </c>
      <c r="F37" s="111">
        <v>44351</v>
      </c>
      <c r="G37" s="111" t="s">
        <v>194</v>
      </c>
      <c r="H37" s="111"/>
      <c r="I37" s="112"/>
      <c r="J37" s="112"/>
      <c r="K37" s="1"/>
      <c r="L37" s="1"/>
      <c r="M37" s="1"/>
      <c r="N37" s="24"/>
      <c r="O37" s="2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s="106" customFormat="1" ht="28.9">
      <c r="A38" s="1">
        <v>33</v>
      </c>
      <c r="B38" s="17" t="s">
        <v>244</v>
      </c>
      <c r="C38" s="124" t="s">
        <v>203</v>
      </c>
      <c r="D38" s="1" t="s">
        <v>193</v>
      </c>
      <c r="E38" s="111">
        <v>44347</v>
      </c>
      <c r="F38" s="111">
        <v>44372</v>
      </c>
      <c r="G38" s="111" t="s">
        <v>194</v>
      </c>
      <c r="H38" s="111"/>
      <c r="I38" s="112"/>
      <c r="J38" s="112"/>
      <c r="K38" s="1"/>
      <c r="L38" s="1"/>
      <c r="M38" s="1"/>
      <c r="N38" s="1"/>
      <c r="O38" s="24"/>
      <c r="P38" s="24"/>
      <c r="Q38" s="24"/>
      <c r="R38" s="24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s="106" customFormat="1" ht="28.9">
      <c r="A39" s="1">
        <v>34</v>
      </c>
      <c r="B39" s="17" t="s">
        <v>245</v>
      </c>
      <c r="C39" s="124" t="s">
        <v>203</v>
      </c>
      <c r="D39" s="1" t="s">
        <v>193</v>
      </c>
      <c r="E39" s="111">
        <v>44361</v>
      </c>
      <c r="F39" s="111">
        <v>44372</v>
      </c>
      <c r="G39" s="111" t="s">
        <v>194</v>
      </c>
      <c r="H39" s="111"/>
      <c r="I39" s="112"/>
      <c r="J39" s="112" t="s">
        <v>246</v>
      </c>
      <c r="K39" s="1"/>
      <c r="L39" s="1"/>
      <c r="M39" s="1"/>
      <c r="N39" s="1"/>
      <c r="O39" s="1"/>
      <c r="P39" s="1"/>
      <c r="Q39" s="24"/>
      <c r="R39" s="24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s="106" customFormat="1" ht="28.9" hidden="1">
      <c r="A40" s="3">
        <v>35</v>
      </c>
      <c r="B40" s="17" t="s">
        <v>247</v>
      </c>
      <c r="C40" s="124"/>
      <c r="D40" s="1"/>
      <c r="E40" s="111">
        <v>44372</v>
      </c>
      <c r="F40" s="111">
        <v>44372</v>
      </c>
      <c r="G40" s="111"/>
      <c r="H40" s="111" t="s">
        <v>196</v>
      </c>
      <c r="I40" s="112" t="s">
        <v>248</v>
      </c>
      <c r="J40" s="112"/>
      <c r="K40" s="1"/>
      <c r="L40" s="1"/>
      <c r="M40" s="1"/>
      <c r="N40" s="1"/>
      <c r="O40" s="1"/>
      <c r="P40" s="1"/>
      <c r="Q40" s="3"/>
      <c r="R40" s="3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s="106" customFormat="1" ht="28.9" hidden="1">
      <c r="A41" s="1">
        <v>36</v>
      </c>
      <c r="B41" s="18" t="s">
        <v>249</v>
      </c>
      <c r="C41" s="124" t="s">
        <v>225</v>
      </c>
      <c r="D41" s="1"/>
      <c r="E41" s="111">
        <v>44361</v>
      </c>
      <c r="F41" s="111">
        <v>44374</v>
      </c>
      <c r="G41" s="111" t="s">
        <v>194</v>
      </c>
      <c r="H41" s="111"/>
      <c r="I41" s="112"/>
      <c r="J41" s="112"/>
      <c r="K41" s="1"/>
      <c r="L41" s="1"/>
      <c r="M41" s="1"/>
      <c r="N41" s="1"/>
      <c r="O41" s="1"/>
      <c r="P41" s="1"/>
      <c r="Q41" s="28"/>
      <c r="R41" s="28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s="106" customFormat="1" ht="28.9" hidden="1">
      <c r="A42" s="1">
        <v>37</v>
      </c>
      <c r="B42" s="126" t="s">
        <v>250</v>
      </c>
      <c r="C42" s="124" t="s">
        <v>225</v>
      </c>
      <c r="D42" s="1"/>
      <c r="E42" s="111">
        <v>44389</v>
      </c>
      <c r="F42" s="111">
        <v>44402</v>
      </c>
      <c r="G42" s="111" t="s">
        <v>194</v>
      </c>
      <c r="H42" s="111"/>
      <c r="I42" s="112"/>
      <c r="J42" s="112"/>
      <c r="K42" s="1"/>
      <c r="L42" s="1"/>
      <c r="M42" s="1"/>
      <c r="N42" s="1"/>
      <c r="O42" s="1"/>
      <c r="P42" s="1"/>
      <c r="Q42" s="1"/>
      <c r="R42" s="1"/>
      <c r="S42" s="1"/>
      <c r="T42" s="1"/>
      <c r="U42" s="28"/>
      <c r="V42" s="28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s="106" customFormat="1" ht="28.9" hidden="1">
      <c r="A43" s="3">
        <v>38</v>
      </c>
      <c r="B43" s="18" t="s">
        <v>251</v>
      </c>
      <c r="C43" s="124" t="s">
        <v>225</v>
      </c>
      <c r="D43" s="1"/>
      <c r="E43" s="111">
        <v>44403</v>
      </c>
      <c r="F43" s="111">
        <v>44416</v>
      </c>
      <c r="G43" s="111" t="s">
        <v>194</v>
      </c>
      <c r="H43" s="111"/>
      <c r="I43" s="112"/>
      <c r="J43" s="112" t="s">
        <v>252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8"/>
      <c r="X43" s="2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s="106" customFormat="1" ht="28.9" hidden="1">
      <c r="A44" s="3">
        <v>39</v>
      </c>
      <c r="B44" s="18" t="s">
        <v>253</v>
      </c>
      <c r="C44" s="124" t="s">
        <v>225</v>
      </c>
      <c r="D44" s="1"/>
      <c r="E44" s="111">
        <v>44416</v>
      </c>
      <c r="F44" s="111">
        <v>44416</v>
      </c>
      <c r="G44" s="111"/>
      <c r="H44" s="111" t="s">
        <v>196</v>
      </c>
      <c r="I44" s="112" t="s">
        <v>254</v>
      </c>
      <c r="J44" s="11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s="106" customFormat="1" ht="28.9" hidden="1">
      <c r="A45" s="3">
        <v>40</v>
      </c>
      <c r="B45" s="18" t="s">
        <v>255</v>
      </c>
      <c r="C45" s="124" t="s">
        <v>225</v>
      </c>
      <c r="D45" s="1"/>
      <c r="E45" s="111">
        <v>44417</v>
      </c>
      <c r="F45" s="111">
        <v>44430</v>
      </c>
      <c r="G45" s="111" t="s">
        <v>194</v>
      </c>
      <c r="H45" s="111"/>
      <c r="I45" s="112"/>
      <c r="J45" s="112" t="s">
        <v>256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8"/>
      <c r="Z45" s="28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s="106" customFormat="1" hidden="1">
      <c r="A46" s="3">
        <v>41</v>
      </c>
      <c r="B46" s="18" t="s">
        <v>257</v>
      </c>
      <c r="C46" s="124"/>
      <c r="D46" s="3"/>
      <c r="E46" s="19">
        <v>44430</v>
      </c>
      <c r="F46" s="19">
        <v>44430</v>
      </c>
      <c r="G46" s="19"/>
      <c r="H46" s="19" t="s">
        <v>196</v>
      </c>
      <c r="I46" s="125" t="s">
        <v>258</v>
      </c>
      <c r="J46" s="12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</row>
    <row r="47" spans="1:67" s="106" customFormat="1" hidden="1">
      <c r="A47" s="127"/>
      <c r="B47" s="128" t="s">
        <v>259</v>
      </c>
      <c r="C47" s="129"/>
      <c r="D47" s="127"/>
      <c r="E47" s="127"/>
      <c r="F47" s="127"/>
      <c r="G47" s="127"/>
      <c r="H47" s="127"/>
      <c r="I47" s="130"/>
      <c r="J47" s="130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</row>
    <row r="48" spans="1:67" s="106" customFormat="1" ht="43.15" hidden="1">
      <c r="A48" s="1">
        <v>42</v>
      </c>
      <c r="B48" s="18" t="s">
        <v>260</v>
      </c>
      <c r="C48" s="131" t="s">
        <v>231</v>
      </c>
      <c r="D48" s="1" t="s">
        <v>204</v>
      </c>
      <c r="E48" s="111">
        <v>44354</v>
      </c>
      <c r="F48" s="111">
        <v>44407</v>
      </c>
      <c r="G48" s="111" t="s">
        <v>194</v>
      </c>
      <c r="H48" s="111"/>
      <c r="I48" s="112" t="s">
        <v>261</v>
      </c>
      <c r="J48" s="112" t="s">
        <v>262</v>
      </c>
      <c r="K48" s="1"/>
      <c r="L48" s="1"/>
      <c r="M48" s="1"/>
      <c r="N48" s="1"/>
      <c r="O48" s="1"/>
      <c r="P48" s="21"/>
      <c r="Q48" s="21"/>
      <c r="R48" s="21"/>
      <c r="S48" s="21"/>
      <c r="T48" s="21"/>
      <c r="U48" s="21"/>
      <c r="V48" s="21"/>
      <c r="W48" s="2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s="106" customFormat="1" ht="28.9" hidden="1">
      <c r="A49" s="3">
        <v>43</v>
      </c>
      <c r="B49" s="18" t="s">
        <v>263</v>
      </c>
      <c r="C49" s="131" t="s">
        <v>231</v>
      </c>
      <c r="D49" s="3"/>
      <c r="E49" s="19">
        <v>44407</v>
      </c>
      <c r="F49" s="19">
        <v>44407</v>
      </c>
      <c r="G49" s="19"/>
      <c r="H49" s="19" t="s">
        <v>196</v>
      </c>
      <c r="I49" s="125" t="s">
        <v>264</v>
      </c>
      <c r="J49" s="125" t="s">
        <v>265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</row>
    <row r="50" spans="1:67" s="106" customFormat="1" ht="43.15" hidden="1">
      <c r="A50" s="1">
        <v>44</v>
      </c>
      <c r="B50" s="18" t="s">
        <v>266</v>
      </c>
      <c r="C50" s="131" t="s">
        <v>231</v>
      </c>
      <c r="D50" s="1" t="s">
        <v>204</v>
      </c>
      <c r="E50" s="111">
        <v>44410</v>
      </c>
      <c r="F50" s="111">
        <v>44436</v>
      </c>
      <c r="G50" s="111" t="s">
        <v>194</v>
      </c>
      <c r="H50" s="111"/>
      <c r="I50" s="112" t="s">
        <v>267</v>
      </c>
      <c r="J50" s="112" t="s">
        <v>268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21"/>
      <c r="Y50" s="21"/>
      <c r="Z50" s="21"/>
      <c r="AA50" s="2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s="106" customFormat="1" ht="28.9" hidden="1">
      <c r="A51" s="1">
        <v>45</v>
      </c>
      <c r="B51" s="126" t="s">
        <v>269</v>
      </c>
      <c r="C51" s="131" t="s">
        <v>225</v>
      </c>
      <c r="D51" s="1"/>
      <c r="E51" s="111">
        <v>44431</v>
      </c>
      <c r="F51" s="111">
        <v>44458</v>
      </c>
      <c r="G51" s="111" t="s">
        <v>194</v>
      </c>
      <c r="H51" s="111"/>
      <c r="I51" s="112"/>
      <c r="J51" s="11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8"/>
      <c r="AB51" s="28"/>
      <c r="AC51" s="28"/>
      <c r="AD51" s="28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s="106" customFormat="1" ht="28.9" hidden="1">
      <c r="A52" s="1">
        <v>46</v>
      </c>
      <c r="B52" s="18" t="s">
        <v>270</v>
      </c>
      <c r="C52" s="131" t="s">
        <v>225</v>
      </c>
      <c r="D52" s="1"/>
      <c r="E52" s="1"/>
      <c r="F52" s="1"/>
      <c r="G52" s="111" t="s">
        <v>194</v>
      </c>
      <c r="H52" s="111"/>
      <c r="I52" s="112"/>
      <c r="J52" s="11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s="106" customFormat="1" ht="28.9" hidden="1">
      <c r="A53" s="1">
        <v>47</v>
      </c>
      <c r="B53" s="132" t="s">
        <v>271</v>
      </c>
      <c r="C53" s="131" t="s">
        <v>225</v>
      </c>
      <c r="D53" s="1"/>
      <c r="E53" s="111">
        <v>44459</v>
      </c>
      <c r="F53" s="111">
        <v>44472</v>
      </c>
      <c r="G53" s="111" t="s">
        <v>194</v>
      </c>
      <c r="H53" s="111"/>
      <c r="I53" s="112"/>
      <c r="J53" s="112" t="s">
        <v>272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28"/>
      <c r="AF53" s="28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s="106" customFormat="1" ht="28.9" hidden="1">
      <c r="A54" s="1">
        <v>48</v>
      </c>
      <c r="B54" s="132" t="s">
        <v>273</v>
      </c>
      <c r="C54" s="131" t="s">
        <v>225</v>
      </c>
      <c r="D54" s="1"/>
      <c r="E54" s="111">
        <v>44473</v>
      </c>
      <c r="F54" s="111">
        <v>44500</v>
      </c>
      <c r="G54" s="111" t="s">
        <v>194</v>
      </c>
      <c r="H54" s="111"/>
      <c r="I54" s="112"/>
      <c r="J54" s="112" t="s">
        <v>272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28"/>
      <c r="AH54" s="28"/>
      <c r="AI54" s="28"/>
      <c r="AJ54" s="28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s="106" customFormat="1" ht="28.9" hidden="1">
      <c r="A55" s="3">
        <v>49</v>
      </c>
      <c r="B55" s="132" t="s">
        <v>274</v>
      </c>
      <c r="C55" s="131" t="s">
        <v>225</v>
      </c>
      <c r="D55" s="3"/>
      <c r="E55" s="19">
        <v>44500</v>
      </c>
      <c r="F55" s="19">
        <v>44500</v>
      </c>
      <c r="G55" s="19"/>
      <c r="H55" s="19" t="s">
        <v>196</v>
      </c>
      <c r="I55" s="125" t="s">
        <v>275</v>
      </c>
      <c r="J55" s="125" t="s">
        <v>276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1:67" s="106" customFormat="1" ht="28.9" hidden="1">
      <c r="A56" s="1">
        <v>50</v>
      </c>
      <c r="B56" s="18" t="s">
        <v>277</v>
      </c>
      <c r="C56" s="131" t="s">
        <v>225</v>
      </c>
      <c r="D56" s="1"/>
      <c r="E56" s="1"/>
      <c r="F56" s="1"/>
      <c r="G56" s="111" t="s">
        <v>194</v>
      </c>
      <c r="H56" s="111"/>
      <c r="I56" s="112"/>
      <c r="J56" s="11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8"/>
      <c r="AL56" s="28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s="106" customFormat="1" ht="28.9" hidden="1">
      <c r="A57" s="1">
        <v>51</v>
      </c>
      <c r="B57" s="132" t="s">
        <v>278</v>
      </c>
      <c r="C57" s="131" t="s">
        <v>225</v>
      </c>
      <c r="D57" s="1"/>
      <c r="E57" s="111">
        <v>44501</v>
      </c>
      <c r="F57" s="111">
        <v>44514</v>
      </c>
      <c r="G57" s="111" t="s">
        <v>194</v>
      </c>
      <c r="H57" s="111"/>
      <c r="I57" s="112" t="s">
        <v>272</v>
      </c>
      <c r="J57" s="112" t="s">
        <v>279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28"/>
      <c r="AN57" s="28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s="106" customFormat="1" ht="28.9" hidden="1">
      <c r="A58" s="1">
        <v>52</v>
      </c>
      <c r="B58" s="132" t="s">
        <v>280</v>
      </c>
      <c r="C58" s="131" t="s">
        <v>225</v>
      </c>
      <c r="D58" s="1"/>
      <c r="E58" s="111">
        <v>44515</v>
      </c>
      <c r="F58" s="111">
        <v>44528</v>
      </c>
      <c r="G58" s="111" t="s">
        <v>194</v>
      </c>
      <c r="H58" s="111"/>
      <c r="I58" s="112"/>
      <c r="J58" s="112" t="s">
        <v>279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28"/>
      <c r="AN58" s="28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s="106" customFormat="1" ht="28.9" hidden="1">
      <c r="A59" s="3">
        <v>53</v>
      </c>
      <c r="B59" s="132" t="s">
        <v>281</v>
      </c>
      <c r="C59" s="131" t="s">
        <v>225</v>
      </c>
      <c r="D59" s="3"/>
      <c r="E59" s="19">
        <v>44528</v>
      </c>
      <c r="F59" s="19">
        <v>44528</v>
      </c>
      <c r="G59" s="19"/>
      <c r="H59" s="19" t="s">
        <v>196</v>
      </c>
      <c r="I59" s="125" t="s">
        <v>282</v>
      </c>
      <c r="J59" s="12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</row>
    <row r="60" spans="1:67" s="106" customFormat="1" ht="28.9" hidden="1">
      <c r="A60" s="1">
        <v>54</v>
      </c>
      <c r="B60" s="18" t="s">
        <v>283</v>
      </c>
      <c r="C60" s="131" t="s">
        <v>225</v>
      </c>
      <c r="D60" s="1"/>
      <c r="E60" s="111">
        <v>44529</v>
      </c>
      <c r="F60" s="111">
        <v>44542</v>
      </c>
      <c r="G60" s="111" t="s">
        <v>194</v>
      </c>
      <c r="H60" s="111"/>
      <c r="I60" s="112"/>
      <c r="J60" s="11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28"/>
      <c r="AP60" s="28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s="106" customFormat="1" hidden="1">
      <c r="A61" s="3">
        <v>55</v>
      </c>
      <c r="B61" s="18" t="s">
        <v>284</v>
      </c>
      <c r="C61" s="131"/>
      <c r="D61" s="3"/>
      <c r="E61" s="19">
        <v>44542</v>
      </c>
      <c r="F61" s="19">
        <v>44542</v>
      </c>
      <c r="G61" s="19"/>
      <c r="H61" s="19" t="s">
        <v>196</v>
      </c>
      <c r="I61" s="125"/>
      <c r="J61" s="12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</row>
    <row r="62" spans="1:67" s="106" customFormat="1" ht="28.9" hidden="1">
      <c r="A62" s="1">
        <v>55</v>
      </c>
      <c r="B62" s="18" t="s">
        <v>285</v>
      </c>
      <c r="C62" s="131" t="s">
        <v>225</v>
      </c>
      <c r="D62" s="1"/>
      <c r="E62" s="111">
        <v>44543</v>
      </c>
      <c r="F62" s="111">
        <v>44570</v>
      </c>
      <c r="G62" s="111" t="s">
        <v>194</v>
      </c>
      <c r="H62" s="111"/>
      <c r="I62" s="112"/>
      <c r="J62" s="11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28"/>
      <c r="AR62" s="28"/>
      <c r="AS62" s="28"/>
      <c r="AT62" s="28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s="106" customFormat="1" ht="28.9" hidden="1">
      <c r="A63" s="1">
        <v>56</v>
      </c>
      <c r="B63" s="18" t="s">
        <v>286</v>
      </c>
      <c r="C63" s="131" t="s">
        <v>225</v>
      </c>
      <c r="D63" s="1"/>
      <c r="E63" s="111">
        <v>44570</v>
      </c>
      <c r="F63" s="111">
        <v>44570</v>
      </c>
      <c r="G63" s="111"/>
      <c r="H63" s="111" t="s">
        <v>196</v>
      </c>
      <c r="I63" s="112"/>
      <c r="J63" s="11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3"/>
      <c r="AR63" s="3"/>
      <c r="AS63" s="3"/>
      <c r="AT63" s="3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s="106" customFormat="1" hidden="1">
      <c r="A64" s="127"/>
      <c r="B64" s="133" t="s">
        <v>287</v>
      </c>
      <c r="C64" s="134"/>
      <c r="D64" s="108"/>
      <c r="E64" s="135"/>
      <c r="F64" s="135"/>
      <c r="G64" s="135"/>
      <c r="H64" s="135"/>
      <c r="I64" s="110"/>
      <c r="J64" s="110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</row>
    <row r="65" spans="1:67" s="106" customFormat="1">
      <c r="A65" s="1">
        <v>57</v>
      </c>
      <c r="B65" s="18" t="s">
        <v>288</v>
      </c>
      <c r="C65" s="131" t="s">
        <v>203</v>
      </c>
      <c r="D65" s="1" t="s">
        <v>193</v>
      </c>
      <c r="E65" s="111">
        <v>44368</v>
      </c>
      <c r="F65" s="111">
        <v>44393</v>
      </c>
      <c r="G65" s="111" t="s">
        <v>194</v>
      </c>
      <c r="H65" s="111"/>
      <c r="I65" s="112"/>
      <c r="J65" s="112"/>
      <c r="K65" s="1"/>
      <c r="L65" s="1"/>
      <c r="M65" s="1"/>
      <c r="N65" s="1"/>
      <c r="O65" s="1"/>
      <c r="P65" s="1"/>
      <c r="Q65" s="1"/>
      <c r="R65" s="24"/>
      <c r="S65" s="24"/>
      <c r="T65" s="24"/>
      <c r="U65" s="24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s="106" customFormat="1">
      <c r="A66" s="1">
        <v>58</v>
      </c>
      <c r="B66" s="18" t="s">
        <v>289</v>
      </c>
      <c r="C66" s="131" t="s">
        <v>203</v>
      </c>
      <c r="D66" s="1"/>
      <c r="E66" s="111">
        <v>44393</v>
      </c>
      <c r="F66" s="111">
        <v>44394</v>
      </c>
      <c r="G66" s="111"/>
      <c r="H66" s="111" t="s">
        <v>196</v>
      </c>
      <c r="I66" s="112" t="s">
        <v>290</v>
      </c>
      <c r="J66" s="112"/>
      <c r="K66" s="1"/>
      <c r="L66" s="1"/>
      <c r="M66" s="1"/>
      <c r="N66" s="1"/>
      <c r="O66" s="1"/>
      <c r="P66" s="1"/>
      <c r="Q66" s="1"/>
      <c r="R66" s="3"/>
      <c r="S66" s="3"/>
      <c r="T66" s="3"/>
      <c r="U66" s="3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s="106" customFormat="1">
      <c r="A67" s="1">
        <v>58</v>
      </c>
      <c r="B67" s="18" t="s">
        <v>291</v>
      </c>
      <c r="C67" s="131" t="s">
        <v>203</v>
      </c>
      <c r="D67" s="1" t="s">
        <v>193</v>
      </c>
      <c r="E67" s="111">
        <v>44389</v>
      </c>
      <c r="F67" s="111">
        <v>44414</v>
      </c>
      <c r="G67" s="111" t="s">
        <v>194</v>
      </c>
      <c r="H67" s="111"/>
      <c r="I67" s="112"/>
      <c r="J67" s="112"/>
      <c r="K67" s="1"/>
      <c r="L67" s="1"/>
      <c r="M67" s="1"/>
      <c r="N67" s="1"/>
      <c r="O67" s="1"/>
      <c r="P67" s="1"/>
      <c r="Q67" s="1"/>
      <c r="R67" s="1"/>
      <c r="S67" s="1"/>
      <c r="T67" s="1"/>
      <c r="U67" s="24"/>
      <c r="V67" s="24"/>
      <c r="W67" s="24"/>
      <c r="X67" s="24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s="106" customFormat="1" hidden="1">
      <c r="A68" s="136"/>
      <c r="B68" s="137" t="s">
        <v>292</v>
      </c>
      <c r="C68" s="134"/>
      <c r="D68" s="108"/>
      <c r="E68" s="108"/>
      <c r="F68" s="108"/>
      <c r="G68" s="108"/>
      <c r="H68" s="108"/>
      <c r="I68" s="110"/>
      <c r="J68" s="110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  <c r="BN68" s="108"/>
      <c r="BO68" s="108"/>
    </row>
    <row r="69" spans="1:67" s="106" customFormat="1" ht="28.9">
      <c r="A69" s="1">
        <v>59</v>
      </c>
      <c r="B69" s="17" t="s">
        <v>293</v>
      </c>
      <c r="C69" s="131" t="s">
        <v>203</v>
      </c>
      <c r="D69" s="1" t="s">
        <v>193</v>
      </c>
      <c r="E69" s="111">
        <v>44368</v>
      </c>
      <c r="F69" s="111">
        <v>44379</v>
      </c>
      <c r="G69" s="111"/>
      <c r="H69" s="111"/>
      <c r="I69" s="112"/>
      <c r="J69" s="11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s="106" customFormat="1" ht="28.9" hidden="1">
      <c r="A70" s="1">
        <v>60</v>
      </c>
      <c r="B70" s="17" t="s">
        <v>294</v>
      </c>
      <c r="C70" s="131" t="s">
        <v>225</v>
      </c>
      <c r="D70" s="1" t="s">
        <v>295</v>
      </c>
      <c r="E70" s="111">
        <v>44536</v>
      </c>
      <c r="F70" s="111">
        <v>44589</v>
      </c>
      <c r="G70" s="111" t="s">
        <v>194</v>
      </c>
      <c r="H70" s="111"/>
      <c r="I70" s="112"/>
      <c r="J70" s="112" t="s">
        <v>296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28"/>
      <c r="AQ70" s="28"/>
      <c r="AR70" s="28"/>
      <c r="AS70" s="28"/>
      <c r="AT70" s="28"/>
      <c r="AU70" s="28"/>
      <c r="AV70" s="28"/>
      <c r="AW70" s="28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s="106" customFormat="1" ht="28.9" hidden="1">
      <c r="A71" s="1">
        <v>61</v>
      </c>
      <c r="B71" s="17" t="s">
        <v>35</v>
      </c>
      <c r="C71" s="131" t="s">
        <v>225</v>
      </c>
      <c r="D71" s="1" t="s">
        <v>295</v>
      </c>
      <c r="E71" s="111">
        <v>44593</v>
      </c>
      <c r="F71" s="111">
        <v>44618</v>
      </c>
      <c r="G71" s="111" t="s">
        <v>194</v>
      </c>
      <c r="H71" s="111" t="s">
        <v>196</v>
      </c>
      <c r="I71" s="112"/>
      <c r="J71" s="112" t="s">
        <v>297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28"/>
      <c r="AY71" s="28"/>
      <c r="AZ71" s="28"/>
      <c r="BA71" s="28"/>
      <c r="BB71" s="28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s="106" customFormat="1" ht="28.9" hidden="1">
      <c r="A72" s="1">
        <v>62</v>
      </c>
      <c r="B72" s="17" t="s">
        <v>298</v>
      </c>
      <c r="C72" s="131" t="s">
        <v>225</v>
      </c>
      <c r="D72" s="1"/>
      <c r="E72" s="111">
        <v>44618</v>
      </c>
      <c r="F72" s="111">
        <v>44618</v>
      </c>
      <c r="G72" s="111"/>
      <c r="H72" s="111" t="s">
        <v>196</v>
      </c>
      <c r="I72" s="112" t="s">
        <v>299</v>
      </c>
      <c r="J72" s="11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  <c r="AY72" s="3"/>
      <c r="AZ72" s="3"/>
      <c r="BA72" s="3"/>
      <c r="BB72" s="3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s="106" customFormat="1" hidden="1">
      <c r="A73" s="108"/>
      <c r="B73" s="137" t="s">
        <v>300</v>
      </c>
      <c r="C73" s="134"/>
      <c r="D73" s="108"/>
      <c r="E73" s="135">
        <v>44621</v>
      </c>
      <c r="F73" s="135">
        <v>44651</v>
      </c>
      <c r="G73" s="135"/>
      <c r="H73" s="135"/>
      <c r="I73" s="110"/>
      <c r="J73" s="110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08"/>
      <c r="BG73" s="108"/>
      <c r="BH73" s="108"/>
      <c r="BI73" s="108"/>
      <c r="BJ73" s="108"/>
      <c r="BK73" s="108"/>
      <c r="BL73" s="108"/>
      <c r="BM73" s="108"/>
      <c r="BN73" s="108"/>
      <c r="BO73" s="108"/>
    </row>
    <row r="74" spans="1:67" s="106" customFormat="1" ht="28.9">
      <c r="A74" s="1">
        <v>63</v>
      </c>
      <c r="B74" s="17" t="s">
        <v>301</v>
      </c>
      <c r="C74" s="131" t="s">
        <v>203</v>
      </c>
      <c r="D74" s="1" t="s">
        <v>204</v>
      </c>
      <c r="E74" s="111">
        <v>44347</v>
      </c>
      <c r="F74" s="111">
        <v>44372</v>
      </c>
      <c r="G74" s="111" t="s">
        <v>194</v>
      </c>
      <c r="H74" s="111"/>
      <c r="I74" s="112"/>
      <c r="J74" s="112"/>
      <c r="K74" s="1"/>
      <c r="L74" s="1"/>
      <c r="M74" s="1"/>
      <c r="N74" s="1"/>
      <c r="O74" s="24"/>
      <c r="P74" s="24"/>
      <c r="Q74" s="24"/>
      <c r="R74" s="24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s="106" customFormat="1" ht="28.9">
      <c r="A75" s="1">
        <v>64</v>
      </c>
      <c r="B75" s="17" t="s">
        <v>302</v>
      </c>
      <c r="C75" s="138" t="s">
        <v>203</v>
      </c>
      <c r="D75" s="1" t="s">
        <v>193</v>
      </c>
      <c r="E75" s="111">
        <v>44347</v>
      </c>
      <c r="F75" s="111">
        <v>44387</v>
      </c>
      <c r="G75" s="111" t="s">
        <v>194</v>
      </c>
      <c r="H75" s="111"/>
      <c r="I75" s="112"/>
      <c r="J75" s="112"/>
      <c r="K75" s="1"/>
      <c r="L75" s="1"/>
      <c r="M75" s="1"/>
      <c r="N75" s="1"/>
      <c r="O75" s="24"/>
      <c r="P75" s="24"/>
      <c r="Q75" s="24"/>
      <c r="R75" s="24"/>
      <c r="S75" s="24"/>
      <c r="T75" s="24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s="106" customFormat="1" ht="28.9">
      <c r="A76" s="1">
        <v>65</v>
      </c>
      <c r="B76" s="17" t="s">
        <v>303</v>
      </c>
      <c r="C76" s="138" t="s">
        <v>203</v>
      </c>
      <c r="D76" s="1" t="s">
        <v>193</v>
      </c>
      <c r="E76" s="111">
        <v>44410</v>
      </c>
      <c r="F76" s="111">
        <v>44463</v>
      </c>
      <c r="G76" s="111" t="s">
        <v>194</v>
      </c>
      <c r="H76" s="111"/>
      <c r="I76" s="112"/>
      <c r="J76" s="112" t="s">
        <v>304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24"/>
      <c r="Y76" s="24"/>
      <c r="Z76" s="24"/>
      <c r="AA76" s="24"/>
      <c r="AB76" s="24"/>
      <c r="AC76" s="24"/>
      <c r="AD76" s="24"/>
      <c r="AE76" s="24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s="106" customFormat="1" ht="28.9">
      <c r="A77" s="1">
        <v>66</v>
      </c>
      <c r="B77" s="17" t="s">
        <v>305</v>
      </c>
      <c r="C77" s="131" t="s">
        <v>203</v>
      </c>
      <c r="D77" s="1" t="s">
        <v>193</v>
      </c>
      <c r="E77" s="111">
        <v>44445</v>
      </c>
      <c r="F77" s="111">
        <v>44463</v>
      </c>
      <c r="G77" s="111" t="s">
        <v>194</v>
      </c>
      <c r="H77" s="111" t="s">
        <v>196</v>
      </c>
      <c r="I77" s="112"/>
      <c r="J77" s="112" t="s">
        <v>304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24"/>
      <c r="AD77" s="24"/>
      <c r="AE77" s="24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s="106" customFormat="1" ht="28.9">
      <c r="A78" s="1">
        <v>67</v>
      </c>
      <c r="B78" s="17" t="s">
        <v>306</v>
      </c>
      <c r="C78" s="131" t="s">
        <v>203</v>
      </c>
      <c r="D78" s="1"/>
      <c r="E78" s="111">
        <v>44463</v>
      </c>
      <c r="F78" s="111">
        <v>44463</v>
      </c>
      <c r="G78" s="111"/>
      <c r="H78" s="111"/>
      <c r="I78" s="112" t="s">
        <v>307</v>
      </c>
      <c r="J78" s="11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s="106" customFormat="1" ht="43.15">
      <c r="A79" s="1">
        <v>68</v>
      </c>
      <c r="B79" s="17" t="s">
        <v>308</v>
      </c>
      <c r="C79" s="131" t="s">
        <v>203</v>
      </c>
      <c r="D79" s="1" t="s">
        <v>193</v>
      </c>
      <c r="E79" s="111">
        <v>44480</v>
      </c>
      <c r="F79" s="111">
        <v>44512</v>
      </c>
      <c r="G79" s="111" t="s">
        <v>194</v>
      </c>
      <c r="H79" s="111"/>
      <c r="I79" s="112"/>
      <c r="J79" s="11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24"/>
      <c r="AI79" s="24"/>
      <c r="AJ79" s="24"/>
      <c r="AK79" s="24"/>
      <c r="AL79" s="24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s="106" customFormat="1" hidden="1">
      <c r="A80" s="1">
        <v>69</v>
      </c>
      <c r="B80" s="3" t="s">
        <v>309</v>
      </c>
      <c r="C80" s="1" t="s">
        <v>225</v>
      </c>
      <c r="D80" s="1"/>
      <c r="E80" s="111">
        <v>44621</v>
      </c>
      <c r="F80" s="111">
        <v>44651</v>
      </c>
      <c r="G80" s="1" t="s">
        <v>194</v>
      </c>
      <c r="H80" s="1"/>
      <c r="I80" s="112"/>
      <c r="J80" s="11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28"/>
      <c r="BD80" s="28"/>
      <c r="BE80" s="28"/>
      <c r="BF80" s="28"/>
      <c r="BG80" s="1"/>
      <c r="BH80" s="1"/>
      <c r="BI80" s="1"/>
      <c r="BJ80" s="1"/>
      <c r="BK80" s="1"/>
      <c r="BL80" s="1"/>
      <c r="BM80" s="1"/>
      <c r="BN80" s="1"/>
      <c r="BO80" s="1"/>
    </row>
    <row r="81" spans="1:67" s="106" customFormat="1" hidden="1">
      <c r="A81" s="3">
        <v>70</v>
      </c>
      <c r="B81" s="17" t="s">
        <v>300</v>
      </c>
      <c r="C81" s="1" t="s">
        <v>225</v>
      </c>
      <c r="D81" s="1"/>
      <c r="E81" s="111">
        <v>44651</v>
      </c>
      <c r="F81" s="111">
        <v>44651</v>
      </c>
      <c r="G81" s="1"/>
      <c r="H81" s="1" t="s">
        <v>196</v>
      </c>
      <c r="I81" s="112" t="s">
        <v>310</v>
      </c>
      <c r="J81" s="11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s="106" customFormat="1"/>
    <row r="83" spans="1:67" s="106" customFormat="1"/>
    <row r="84" spans="1:67" s="106" customFormat="1"/>
    <row r="85" spans="1:67" s="106" customFormat="1"/>
    <row r="86" spans="1:67" s="106" customFormat="1"/>
    <row r="87" spans="1:67" s="106" customFormat="1"/>
  </sheetData>
  <autoFilter ref="A2:BO81" xr:uid="{F8CDA5BB-8F43-4F32-9504-65ABA042943E}">
    <filterColumn colId="2">
      <filters>
        <filter val="Data Governance"/>
      </filters>
    </filterColumn>
  </autoFilter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8E3E-3F6E-4770-BA90-37DC15BBEC2E}">
  <dimension ref="B3:D46"/>
  <sheetViews>
    <sheetView workbookViewId="0">
      <selection activeCell="F11" sqref="F11:F23"/>
    </sheetView>
  </sheetViews>
  <sheetFormatPr defaultRowHeight="14.45"/>
  <cols>
    <col min="2" max="2" width="31.42578125" bestFit="1" customWidth="1"/>
    <col min="3" max="3" width="35.7109375" bestFit="1" customWidth="1"/>
    <col min="4" max="4" width="59.7109375" customWidth="1"/>
    <col min="6" max="6" width="55" customWidth="1"/>
  </cols>
  <sheetData>
    <row r="3" spans="2:4" ht="15.6">
      <c r="B3" s="30" t="s">
        <v>311</v>
      </c>
      <c r="C3" s="30" t="s">
        <v>312</v>
      </c>
      <c r="D3" s="30" t="s">
        <v>313</v>
      </c>
    </row>
    <row r="4" spans="2:4">
      <c r="B4" s="140" t="s">
        <v>231</v>
      </c>
      <c r="C4" s="140" t="s">
        <v>314</v>
      </c>
      <c r="D4" s="31" t="s">
        <v>315</v>
      </c>
    </row>
    <row r="5" spans="2:4">
      <c r="B5" s="140"/>
      <c r="C5" s="140"/>
      <c r="D5" s="31" t="s">
        <v>316</v>
      </c>
    </row>
    <row r="6" spans="2:4">
      <c r="B6" s="140"/>
      <c r="C6" s="140"/>
      <c r="D6" s="31" t="s">
        <v>317</v>
      </c>
    </row>
    <row r="7" spans="2:4">
      <c r="B7" s="140"/>
      <c r="C7" s="140"/>
      <c r="D7" s="31" t="s">
        <v>318</v>
      </c>
    </row>
    <row r="8" spans="2:4">
      <c r="B8" s="140"/>
      <c r="C8" s="140"/>
      <c r="D8" s="31" t="s">
        <v>319</v>
      </c>
    </row>
    <row r="9" spans="2:4">
      <c r="B9" s="140"/>
      <c r="C9" s="140"/>
      <c r="D9" s="31" t="s">
        <v>320</v>
      </c>
    </row>
    <row r="10" spans="2:4">
      <c r="B10" s="140"/>
      <c r="C10" s="140"/>
      <c r="D10" s="31" t="s">
        <v>321</v>
      </c>
    </row>
    <row r="11" spans="2:4" ht="15">
      <c r="B11" s="141" t="s">
        <v>203</v>
      </c>
      <c r="C11" s="141" t="s">
        <v>322</v>
      </c>
      <c r="D11" s="31" t="s">
        <v>323</v>
      </c>
    </row>
    <row r="12" spans="2:4" ht="15">
      <c r="B12" s="142"/>
      <c r="C12" s="144"/>
      <c r="D12" s="31" t="s">
        <v>324</v>
      </c>
    </row>
    <row r="13" spans="2:4" ht="15">
      <c r="B13" s="142"/>
      <c r="C13" s="144"/>
      <c r="D13" s="31" t="s">
        <v>325</v>
      </c>
    </row>
    <row r="14" spans="2:4" ht="15">
      <c r="B14" s="142"/>
      <c r="C14" s="144"/>
      <c r="D14" s="31" t="s">
        <v>326</v>
      </c>
    </row>
    <row r="15" spans="2:4" ht="15">
      <c r="B15" s="142"/>
      <c r="C15" s="144"/>
      <c r="D15" s="31" t="s">
        <v>327</v>
      </c>
    </row>
    <row r="16" spans="2:4" ht="15">
      <c r="B16" s="142"/>
      <c r="C16" s="144"/>
      <c r="D16" s="31" t="s">
        <v>328</v>
      </c>
    </row>
    <row r="17" spans="2:4" ht="30">
      <c r="B17" s="142"/>
      <c r="C17" s="144"/>
      <c r="D17" s="31" t="s">
        <v>329</v>
      </c>
    </row>
    <row r="18" spans="2:4" ht="15">
      <c r="B18" s="142"/>
      <c r="C18" s="144"/>
      <c r="D18" s="31" t="s">
        <v>330</v>
      </c>
    </row>
    <row r="19" spans="2:4" ht="15">
      <c r="B19" s="142"/>
      <c r="C19" s="144"/>
      <c r="D19" s="31" t="s">
        <v>331</v>
      </c>
    </row>
    <row r="20" spans="2:4" ht="15">
      <c r="B20" s="142"/>
      <c r="C20" s="144"/>
      <c r="D20" s="31"/>
    </row>
    <row r="21" spans="2:4" ht="15">
      <c r="B21" s="142"/>
      <c r="C21" s="144"/>
      <c r="D21" s="31"/>
    </row>
    <row r="22" spans="2:4" ht="15">
      <c r="B22" s="142"/>
      <c r="C22" s="144"/>
      <c r="D22" s="31"/>
    </row>
    <row r="23" spans="2:4" ht="15">
      <c r="B23" s="142"/>
      <c r="C23" s="144"/>
      <c r="D23" s="31"/>
    </row>
    <row r="24" spans="2:4" ht="15">
      <c r="B24" s="142"/>
      <c r="C24" s="144"/>
      <c r="D24" s="31"/>
    </row>
    <row r="25" spans="2:4" ht="15">
      <c r="B25" s="142"/>
      <c r="C25" s="144"/>
      <c r="D25" s="31"/>
    </row>
    <row r="26" spans="2:4" ht="15">
      <c r="B26" s="143"/>
      <c r="C26" s="145"/>
      <c r="D26" s="31" t="s">
        <v>332</v>
      </c>
    </row>
    <row r="27" spans="2:4" ht="30">
      <c r="B27" s="141" t="s">
        <v>333</v>
      </c>
      <c r="C27" s="141" t="s">
        <v>334</v>
      </c>
      <c r="D27" s="31" t="s">
        <v>335</v>
      </c>
    </row>
    <row r="28" spans="2:4" ht="15">
      <c r="B28" s="144"/>
      <c r="C28" s="144"/>
      <c r="D28" s="31" t="s">
        <v>336</v>
      </c>
    </row>
    <row r="29" spans="2:4" ht="15">
      <c r="B29" s="144"/>
      <c r="C29" s="144"/>
      <c r="D29" s="31" t="s">
        <v>337</v>
      </c>
    </row>
    <row r="30" spans="2:4" ht="15">
      <c r="B30" s="144"/>
      <c r="C30" s="144"/>
      <c r="D30" s="31" t="s">
        <v>338</v>
      </c>
    </row>
    <row r="31" spans="2:4" ht="30">
      <c r="B31" s="144"/>
      <c r="C31" s="144"/>
      <c r="D31" s="31" t="s">
        <v>339</v>
      </c>
    </row>
    <row r="32" spans="2:4" ht="15">
      <c r="B32" s="144"/>
      <c r="C32" s="144"/>
      <c r="D32" s="31" t="s">
        <v>340</v>
      </c>
    </row>
    <row r="33" spans="2:4" ht="15">
      <c r="B33" s="144"/>
      <c r="C33" s="144"/>
      <c r="D33" s="139" t="s">
        <v>341</v>
      </c>
    </row>
    <row r="34" spans="2:4" ht="15">
      <c r="B34" s="144"/>
      <c r="C34" s="144"/>
      <c r="D34" s="31" t="s">
        <v>342</v>
      </c>
    </row>
    <row r="35" spans="2:4" ht="30">
      <c r="B35" s="144"/>
      <c r="C35" s="144"/>
      <c r="D35" s="31" t="s">
        <v>343</v>
      </c>
    </row>
    <row r="36" spans="2:4" ht="15">
      <c r="B36" s="144"/>
      <c r="C36" s="144"/>
      <c r="D36" s="31" t="s">
        <v>344</v>
      </c>
    </row>
    <row r="37" spans="2:4" ht="15">
      <c r="B37" s="144"/>
      <c r="C37" s="144"/>
      <c r="D37" s="31" t="s">
        <v>345</v>
      </c>
    </row>
    <row r="38" spans="2:4" ht="15">
      <c r="B38" s="144"/>
      <c r="C38" s="144"/>
      <c r="D38" s="31" t="s">
        <v>346</v>
      </c>
    </row>
    <row r="39" spans="2:4" ht="15">
      <c r="B39" s="144"/>
      <c r="C39" s="144"/>
      <c r="D39" s="31" t="s">
        <v>347</v>
      </c>
    </row>
    <row r="40" spans="2:4" ht="15">
      <c r="B40" s="146"/>
      <c r="C40" s="146"/>
      <c r="D40" s="32" t="s">
        <v>348</v>
      </c>
    </row>
    <row r="41" spans="2:4" ht="15">
      <c r="B41" s="146"/>
      <c r="C41" s="146"/>
      <c r="D41" s="32" t="s">
        <v>349</v>
      </c>
    </row>
    <row r="42" spans="2:4" ht="15">
      <c r="B42" s="146"/>
      <c r="C42" s="146"/>
      <c r="D42" s="32" t="s">
        <v>350</v>
      </c>
    </row>
    <row r="43" spans="2:4" ht="38.25">
      <c r="B43" s="146"/>
      <c r="C43" s="146"/>
      <c r="D43" s="33" t="s">
        <v>351</v>
      </c>
    </row>
    <row r="44" spans="2:4" ht="15">
      <c r="B44" s="146"/>
      <c r="C44" s="146"/>
      <c r="D44" s="32" t="s">
        <v>352</v>
      </c>
    </row>
    <row r="45" spans="2:4" ht="15">
      <c r="B45" s="147"/>
      <c r="C45" s="147"/>
      <c r="D45" s="32" t="s">
        <v>353</v>
      </c>
    </row>
    <row r="46" spans="2:4" ht="15"/>
  </sheetData>
  <mergeCells count="6">
    <mergeCell ref="B4:B10"/>
    <mergeCell ref="C4:C10"/>
    <mergeCell ref="B11:B26"/>
    <mergeCell ref="C11:C26"/>
    <mergeCell ref="B27:B45"/>
    <mergeCell ref="C27:C45"/>
  </mergeCells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8300-8A37-4F58-A842-0975B9671655}">
  <dimension ref="A4:G19"/>
  <sheetViews>
    <sheetView tabSelected="1" topLeftCell="A2" workbookViewId="0">
      <selection activeCell="A9" sqref="A9"/>
    </sheetView>
  </sheetViews>
  <sheetFormatPr defaultRowHeight="14.45"/>
  <cols>
    <col min="1" max="1" width="21.7109375" bestFit="1" customWidth="1"/>
    <col min="2" max="2" width="32.140625" customWidth="1"/>
  </cols>
  <sheetData>
    <row r="4" spans="1:7" ht="15.6">
      <c r="A4" s="1"/>
      <c r="B4" s="105" t="s">
        <v>354</v>
      </c>
      <c r="C4" s="105">
        <v>2022</v>
      </c>
      <c r="D4" s="105">
        <v>2023</v>
      </c>
      <c r="E4" s="105">
        <v>2024</v>
      </c>
      <c r="F4" s="105">
        <v>2025</v>
      </c>
      <c r="G4" s="105">
        <v>2026</v>
      </c>
    </row>
    <row r="5" spans="1:7">
      <c r="A5" s="2" t="s">
        <v>153</v>
      </c>
      <c r="B5" s="102"/>
      <c r="C5" s="2"/>
      <c r="D5" s="2"/>
      <c r="E5" s="2"/>
      <c r="F5" s="2"/>
      <c r="G5" s="2"/>
    </row>
    <row r="6" spans="1:7" ht="43.15">
      <c r="A6" s="26" t="s">
        <v>355</v>
      </c>
      <c r="B6" s="26" t="s">
        <v>356</v>
      </c>
      <c r="C6" s="85">
        <v>20000</v>
      </c>
      <c r="D6" s="85">
        <v>20000</v>
      </c>
      <c r="E6" s="85">
        <v>10000</v>
      </c>
      <c r="F6" s="85">
        <v>10000</v>
      </c>
      <c r="G6" s="85">
        <v>10000</v>
      </c>
    </row>
    <row r="7" spans="1:7" ht="30">
      <c r="A7" s="26" t="s">
        <v>357</v>
      </c>
      <c r="B7" s="26" t="s">
        <v>358</v>
      </c>
      <c r="C7" s="85">
        <v>50000</v>
      </c>
      <c r="D7" s="85">
        <v>50000</v>
      </c>
      <c r="E7" s="85">
        <v>50000</v>
      </c>
      <c r="F7" s="85">
        <v>50000</v>
      </c>
      <c r="G7" s="85">
        <v>50000</v>
      </c>
    </row>
    <row r="8" spans="1:7" ht="45">
      <c r="A8" s="26" t="s">
        <v>359</v>
      </c>
      <c r="B8" s="26" t="s">
        <v>360</v>
      </c>
      <c r="C8" s="85">
        <v>70000</v>
      </c>
      <c r="D8" s="85">
        <v>70000</v>
      </c>
      <c r="E8" s="85">
        <v>70000</v>
      </c>
      <c r="F8" s="85">
        <v>70000</v>
      </c>
      <c r="G8" s="85">
        <v>70000</v>
      </c>
    </row>
    <row r="9" spans="1:7" ht="45">
      <c r="A9" s="26" t="s">
        <v>361</v>
      </c>
      <c r="B9" s="26" t="s">
        <v>362</v>
      </c>
      <c r="C9" s="85">
        <v>0</v>
      </c>
      <c r="D9" s="85">
        <v>0</v>
      </c>
      <c r="E9" s="85">
        <v>0</v>
      </c>
      <c r="F9" s="85">
        <v>19000</v>
      </c>
      <c r="G9" s="85">
        <v>19000</v>
      </c>
    </row>
    <row r="10" spans="1:7" ht="28.9">
      <c r="A10" s="26" t="s">
        <v>363</v>
      </c>
      <c r="B10" s="26" t="s">
        <v>364</v>
      </c>
      <c r="C10" s="85">
        <v>98000</v>
      </c>
      <c r="D10" s="85">
        <v>98000</v>
      </c>
      <c r="E10" s="85">
        <v>98000</v>
      </c>
      <c r="F10" s="85">
        <v>98000</v>
      </c>
      <c r="G10" s="85">
        <v>98000</v>
      </c>
    </row>
    <row r="11" spans="1:7" ht="30">
      <c r="A11" s="26" t="s">
        <v>365</v>
      </c>
      <c r="B11" s="26" t="s">
        <v>167</v>
      </c>
      <c r="C11" s="85">
        <v>50000</v>
      </c>
      <c r="D11" s="85">
        <v>50000</v>
      </c>
      <c r="E11" s="85">
        <v>50000</v>
      </c>
      <c r="F11" s="85">
        <v>50000</v>
      </c>
      <c r="G11" s="85">
        <v>50000</v>
      </c>
    </row>
    <row r="12" spans="1:7">
      <c r="A12" s="2" t="s">
        <v>366</v>
      </c>
      <c r="B12" s="102"/>
      <c r="C12" s="101">
        <v>6000</v>
      </c>
      <c r="D12" s="101">
        <v>6000</v>
      </c>
      <c r="E12" s="101">
        <v>6000</v>
      </c>
      <c r="F12" s="101">
        <v>6000</v>
      </c>
      <c r="G12" s="101">
        <v>6000</v>
      </c>
    </row>
    <row r="13" spans="1:7" s="14" customFormat="1" ht="28.9">
      <c r="A13" s="3" t="s">
        <v>367</v>
      </c>
      <c r="B13" s="17" t="s">
        <v>155</v>
      </c>
      <c r="C13" s="103">
        <v>25000</v>
      </c>
      <c r="D13" s="103">
        <v>25000</v>
      </c>
      <c r="E13" s="103">
        <v>25000</v>
      </c>
      <c r="F13" s="103">
        <v>25000</v>
      </c>
      <c r="G13" s="103">
        <v>25000</v>
      </c>
    </row>
    <row r="14" spans="1:7" s="14" customFormat="1">
      <c r="A14" s="3"/>
      <c r="B14" s="17"/>
      <c r="C14" s="103"/>
      <c r="D14" s="3"/>
      <c r="E14" s="3"/>
      <c r="F14" s="3"/>
      <c r="G14" s="3"/>
    </row>
    <row r="15" spans="1:7">
      <c r="A15" s="1"/>
      <c r="B15" s="26"/>
      <c r="C15" s="1"/>
      <c r="D15" s="1"/>
      <c r="E15" s="1"/>
      <c r="F15" s="1"/>
      <c r="G15" s="1"/>
    </row>
    <row r="16" spans="1:7">
      <c r="A16" s="2" t="s">
        <v>1</v>
      </c>
      <c r="B16" s="102"/>
      <c r="C16" s="2"/>
      <c r="D16" s="2"/>
      <c r="E16" s="2"/>
      <c r="F16" s="2"/>
      <c r="G16" s="2"/>
    </row>
    <row r="17" spans="1:7" ht="28.9">
      <c r="A17" s="1" t="s">
        <v>368</v>
      </c>
      <c r="B17" s="26" t="s">
        <v>369</v>
      </c>
      <c r="C17" s="85">
        <v>45000</v>
      </c>
      <c r="D17" s="85">
        <v>45000</v>
      </c>
      <c r="E17" s="85">
        <v>45000</v>
      </c>
      <c r="F17" s="85">
        <v>45000</v>
      </c>
      <c r="G17" s="85">
        <v>45000</v>
      </c>
    </row>
    <row r="18" spans="1:7">
      <c r="A18" s="1"/>
      <c r="B18" s="26"/>
      <c r="C18" s="1"/>
      <c r="D18" s="1"/>
      <c r="E18" s="1"/>
      <c r="F18" s="1"/>
      <c r="G18" s="1"/>
    </row>
    <row r="19" spans="1:7">
      <c r="A19" s="148" t="s">
        <v>370</v>
      </c>
      <c r="B19" s="149"/>
      <c r="C19" s="104">
        <f>SUM(C6:C17)</f>
        <v>364000</v>
      </c>
      <c r="D19" s="104">
        <f t="shared" ref="D19:G19" si="0">SUM(D6:D17)</f>
        <v>364000</v>
      </c>
      <c r="E19" s="104">
        <f t="shared" si="0"/>
        <v>354000</v>
      </c>
      <c r="F19" s="104">
        <f t="shared" si="0"/>
        <v>373000</v>
      </c>
      <c r="G19" s="104">
        <f t="shared" si="0"/>
        <v>373000</v>
      </c>
    </row>
  </sheetData>
  <mergeCells count="1">
    <mergeCell ref="A19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1B59-9D4A-4E5C-BF2A-92AA0278A4DA}">
  <dimension ref="A4:D14"/>
  <sheetViews>
    <sheetView workbookViewId="0">
      <selection activeCell="C17" sqref="C17"/>
    </sheetView>
  </sheetViews>
  <sheetFormatPr defaultRowHeight="14.45"/>
  <cols>
    <col min="1" max="1" width="11.140625" bestFit="1" customWidth="1"/>
    <col min="2" max="2" width="27.85546875" bestFit="1" customWidth="1"/>
    <col min="3" max="3" width="12.7109375" bestFit="1" customWidth="1"/>
    <col min="4" max="4" width="15.5703125" customWidth="1"/>
  </cols>
  <sheetData>
    <row r="4" spans="1:4">
      <c r="A4" s="1"/>
      <c r="B4" s="1"/>
      <c r="C4" s="1"/>
      <c r="D4" s="1"/>
    </row>
    <row r="5" spans="1:4">
      <c r="A5" s="1" t="s">
        <v>371</v>
      </c>
      <c r="B5" s="1" t="s">
        <v>312</v>
      </c>
      <c r="C5" s="1" t="s">
        <v>372</v>
      </c>
      <c r="D5" s="1" t="s">
        <v>373</v>
      </c>
    </row>
    <row r="6" spans="1:4">
      <c r="A6" s="1" t="s">
        <v>374</v>
      </c>
      <c r="B6" s="1" t="s">
        <v>375</v>
      </c>
      <c r="C6" s="1" t="s">
        <v>376</v>
      </c>
      <c r="D6" s="1"/>
    </row>
    <row r="7" spans="1:4">
      <c r="A7" s="1" t="s">
        <v>377</v>
      </c>
      <c r="B7" s="1" t="s">
        <v>378</v>
      </c>
      <c r="C7" s="1" t="s">
        <v>376</v>
      </c>
      <c r="D7" s="1"/>
    </row>
    <row r="8" spans="1:4">
      <c r="A8" s="1" t="s">
        <v>379</v>
      </c>
      <c r="B8" s="1" t="s">
        <v>375</v>
      </c>
      <c r="C8" s="1" t="s">
        <v>376</v>
      </c>
      <c r="D8" s="1"/>
    </row>
    <row r="9" spans="1:4">
      <c r="A9" s="1" t="s">
        <v>380</v>
      </c>
      <c r="B9" s="1" t="s">
        <v>375</v>
      </c>
      <c r="C9" s="1" t="s">
        <v>376</v>
      </c>
      <c r="D9" s="1"/>
    </row>
    <row r="10" spans="1:4">
      <c r="A10" s="1" t="s">
        <v>381</v>
      </c>
      <c r="B10" s="1" t="s">
        <v>382</v>
      </c>
      <c r="C10" s="1" t="s">
        <v>383</v>
      </c>
      <c r="D10" s="1"/>
    </row>
    <row r="11" spans="1:4">
      <c r="A11" s="1" t="s">
        <v>384</v>
      </c>
      <c r="B11" s="1" t="s">
        <v>378</v>
      </c>
      <c r="C11" s="1" t="s">
        <v>376</v>
      </c>
      <c r="D11" s="1"/>
    </row>
    <row r="12" spans="1:4">
      <c r="A12" s="1" t="s">
        <v>385</v>
      </c>
      <c r="B12" s="1" t="s">
        <v>378</v>
      </c>
      <c r="C12" s="1" t="s">
        <v>376</v>
      </c>
      <c r="D12" s="1"/>
    </row>
    <row r="13" spans="1:4">
      <c r="A13" s="1" t="s">
        <v>386</v>
      </c>
      <c r="B13" s="1" t="s">
        <v>387</v>
      </c>
      <c r="C13" s="1"/>
      <c r="D13" s="1"/>
    </row>
    <row r="14" spans="1:4">
      <c r="A14" s="1" t="s">
        <v>388</v>
      </c>
      <c r="B14" s="1" t="s">
        <v>389</v>
      </c>
      <c r="C14" s="1"/>
      <c r="D14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4139732C40B745B55C0888151638BA" ma:contentTypeVersion="11" ma:contentTypeDescription="Create a new document." ma:contentTypeScope="" ma:versionID="da9354fb1021ec4d67ff3b4af47c0302">
  <xsd:schema xmlns:xsd="http://www.w3.org/2001/XMLSchema" xmlns:xs="http://www.w3.org/2001/XMLSchema" xmlns:p="http://schemas.microsoft.com/office/2006/metadata/properties" xmlns:ns2="fa065e2f-5981-4882-ab0a-ee517c056da5" xmlns:ns3="a764fa42-a49a-46fb-9867-a6f386c1654d" targetNamespace="http://schemas.microsoft.com/office/2006/metadata/properties" ma:root="true" ma:fieldsID="b1dde504d3a1fd7f9eaf2a1a2eaf783f" ns2:_="" ns3:_="">
    <xsd:import namespace="fa065e2f-5981-4882-ab0a-ee517c056da5"/>
    <xsd:import namespace="a764fa42-a49a-46fb-9867-a6f386c165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65e2f-5981-4882-ab0a-ee517c056d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64fa42-a49a-46fb-9867-a6f386c165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9BB5BA-B0C2-4594-84BC-FD0B5425AC5D}"/>
</file>

<file path=customXml/itemProps2.xml><?xml version="1.0" encoding="utf-8"?>
<ds:datastoreItem xmlns:ds="http://schemas.openxmlformats.org/officeDocument/2006/customXml" ds:itemID="{7BE2D493-6D9A-4BCF-9E9F-1F072227AE04}"/>
</file>

<file path=customXml/itemProps3.xml><?xml version="1.0" encoding="utf-8"?>
<ds:datastoreItem xmlns:ds="http://schemas.openxmlformats.org/officeDocument/2006/customXml" ds:itemID="{1EB1A377-4DE4-4D14-B6EB-B1F7A0539A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Farrell, Gavin</dc:creator>
  <cp:keywords/>
  <dc:description/>
  <cp:lastModifiedBy/>
  <cp:revision/>
  <dcterms:created xsi:type="dcterms:W3CDTF">2021-03-16T15:46:13Z</dcterms:created>
  <dcterms:modified xsi:type="dcterms:W3CDTF">2021-05-04T11:56:32Z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0x0101009B4139732C40B745B55C0888151638BA</vt:lpwstr>
  </property>
</Properties>
</file>