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s" sheetId="1" r:id="rId3"/>
    <sheet state="visible" name="summary" sheetId="2" r:id="rId4"/>
  </sheets>
  <definedNames>
    <definedName hidden="1" localSheetId="0" name="_xlnm._FilterDatabase">logs!$A$1:$E$7</definedName>
  </definedNames>
  <calcPr/>
</workbook>
</file>

<file path=xl/sharedStrings.xml><?xml version="1.0" encoding="utf-8"?>
<sst xmlns="http://schemas.openxmlformats.org/spreadsheetml/2006/main" count="42" uniqueCount="32">
  <si>
    <t>Room</t>
  </si>
  <si>
    <t>Totay</t>
  </si>
  <si>
    <t>Status</t>
  </si>
  <si>
    <t>Date</t>
  </si>
  <si>
    <t>Yesterday</t>
  </si>
  <si>
    <t>2 days ago</t>
  </si>
  <si>
    <t>3 days ago</t>
  </si>
  <si>
    <t>Start time</t>
  </si>
  <si>
    <t>Duration</t>
  </si>
  <si>
    <t>4 days ago</t>
  </si>
  <si>
    <t>5 days ago</t>
  </si>
  <si>
    <t>6 days ago</t>
  </si>
  <si>
    <t>living</t>
  </si>
  <si>
    <t>7 days ago</t>
  </si>
  <si>
    <t>8 days ago</t>
  </si>
  <si>
    <t>9 days ago</t>
  </si>
  <si>
    <t>10 days ago</t>
  </si>
  <si>
    <t>11 days ago</t>
  </si>
  <si>
    <t>12 days ago</t>
  </si>
  <si>
    <t>13 days ago</t>
  </si>
  <si>
    <t>14 days ago</t>
  </si>
  <si>
    <t>Date?</t>
  </si>
  <si>
    <t>OFF</t>
  </si>
  <si>
    <t>ON</t>
  </si>
  <si>
    <t>kids</t>
  </si>
  <si>
    <t>room1</t>
  </si>
  <si>
    <t>room2</t>
  </si>
  <si>
    <t>room3</t>
  </si>
  <si>
    <t>room4</t>
  </si>
  <si>
    <t>room5</t>
  </si>
  <si>
    <t>room6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</si>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</sst>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dd&quot;, &quot;yy&quot;/&quot;m&quot;/&quot;d"/>
    <numFmt numFmtId="166" formatCode="m/d/yyyy"/>
  </numFmts>
  <fonts count="5">
    <font>
      <sz val="10.0"/>
      <color rgb="FF000000"/>
      <name val="Arial"/>
    </font>
    <font/>
    <font>
      <b/>
    </font>
    <font>
      <b/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164" xfId="0" applyAlignment="1" applyFont="1" applyNumberFormat="1">
      <alignment readingOrder="0"/>
    </xf>
    <xf borderId="0" fillId="2" fontId="3" numFmtId="0" xfId="0" applyAlignment="1" applyFont="1">
      <alignment horizontal="center" readingOrder="0"/>
    </xf>
    <xf borderId="0" fillId="2" fontId="2" numFmtId="46" xfId="0" applyAlignment="1" applyFont="1" applyNumberFormat="1">
      <alignment readingOrder="0"/>
    </xf>
    <xf borderId="0" fillId="2" fontId="3" numFmtId="0" xfId="0" applyAlignment="1" applyFont="1">
      <alignment horizontal="center" readingOrder="0" vertical="bottom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46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0" fontId="2" numFmtId="165" xfId="0" applyFont="1" applyNumberFormat="1"/>
    <xf borderId="0" fillId="4" fontId="1" numFmtId="46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5" fontId="2" numFmtId="166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6" xfId="0" applyFont="1" applyNumberFormat="1"/>
    <xf borderId="0" fillId="4" fontId="4" numFmtId="46" xfId="0" applyAlignment="1" applyFont="1" applyNumberFormat="1">
      <alignment horizontal="right" vertical="bottom"/>
    </xf>
    <xf borderId="0" fillId="3" fontId="4" numFmtId="46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2" numFmtId="46" xfId="0" applyFont="1" applyNumberFormat="1"/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summary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Q11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summa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0"/>
    <col customWidth="1" min="2" max="2" width="6.71"/>
    <col customWidth="1" min="3" max="3" width="20.0"/>
    <col customWidth="1" min="4" max="4" width="18.14"/>
    <col customWidth="1" min="5" max="5" width="12.71"/>
  </cols>
  <sheetData>
    <row r="1">
      <c r="A1" s="2" t="s">
        <v>0</v>
      </c>
      <c r="B1" s="2" t="s">
        <v>2</v>
      </c>
      <c r="C1" s="4" t="s">
        <v>3</v>
      </c>
      <c r="D1" s="4" t="s">
        <v>7</v>
      </c>
      <c r="E1" s="6" t="s">
        <v>8</v>
      </c>
    </row>
    <row r="2">
      <c r="A2" s="8" t="s">
        <v>12</v>
      </c>
      <c r="B2" s="8" t="s">
        <v>22</v>
      </c>
      <c r="C2" s="10">
        <v>43819.952928240746</v>
      </c>
      <c r="D2" s="10">
        <v>43819.94944444444</v>
      </c>
      <c r="E2" s="11">
        <v>0.0034837962962962965</v>
      </c>
    </row>
    <row r="3">
      <c r="A3" s="12" t="s">
        <v>12</v>
      </c>
      <c r="B3" s="12" t="s">
        <v>23</v>
      </c>
      <c r="C3" s="13">
        <v>43819.94944444444</v>
      </c>
      <c r="D3" s="13"/>
      <c r="E3" s="15"/>
    </row>
    <row r="4">
      <c r="A4" s="8" t="s">
        <v>12</v>
      </c>
      <c r="B4" s="8" t="s">
        <v>22</v>
      </c>
      <c r="C4" s="10">
        <v>43819.906053240746</v>
      </c>
      <c r="D4" s="10">
        <v>43819.90258101852</v>
      </c>
      <c r="E4" s="11">
        <v>0.003472222222222222</v>
      </c>
    </row>
    <row r="5">
      <c r="A5" s="12" t="s">
        <v>12</v>
      </c>
      <c r="B5" s="12" t="s">
        <v>23</v>
      </c>
      <c r="C5" s="13">
        <v>43819.90258101852</v>
      </c>
      <c r="D5" s="13"/>
      <c r="E5" s="15"/>
    </row>
    <row r="6">
      <c r="A6" s="8" t="s">
        <v>24</v>
      </c>
      <c r="B6" s="8" t="s">
        <v>22</v>
      </c>
      <c r="C6" s="10">
        <v>43819.81064814815</v>
      </c>
      <c r="D6" s="10">
        <v>43819.807175925926</v>
      </c>
      <c r="E6" s="11">
        <v>0.003472222222222222</v>
      </c>
    </row>
    <row r="7">
      <c r="A7" s="12" t="s">
        <v>24</v>
      </c>
      <c r="B7" s="12" t="s">
        <v>23</v>
      </c>
      <c r="C7" s="13">
        <v>43819.807175925926</v>
      </c>
      <c r="D7" s="13"/>
      <c r="E7" s="15"/>
    </row>
  </sheetData>
  <autoFilter ref="$A$1:$E$7">
    <sortState ref="A1:E7">
      <sortCondition descending="1" ref="C1:C7"/>
    </sortState>
  </autoFilter>
  <conditionalFormatting sqref="B1:B7">
    <cfRule type="cellIs" dxfId="0" priority="1" operator="equal">
      <formula>"ON"</formula>
    </cfRule>
  </conditionalFormatting>
  <conditionalFormatting sqref="B1:B7">
    <cfRule type="cellIs" dxfId="1" priority="2" operator="equal">
      <formula>"OFF"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7" width="12.43"/>
  </cols>
  <sheetData>
    <row r="1">
      <c r="A1" s="1"/>
      <c r="B1" s="3" t="s">
        <v>1</v>
      </c>
      <c r="C1" s="3" t="s">
        <v>4</v>
      </c>
      <c r="D1" s="3" t="s">
        <v>5</v>
      </c>
      <c r="E1" s="5" t="s">
        <v>6</v>
      </c>
      <c r="F1" s="5" t="s">
        <v>9</v>
      </c>
      <c r="G1" s="5" t="s">
        <v>10</v>
      </c>
      <c r="H1" s="7" t="s">
        <v>11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3" t="s">
        <v>21</v>
      </c>
    </row>
    <row r="2">
      <c r="A2" s="9"/>
      <c r="B2" s="14">
        <f>today()</f>
        <v>43820</v>
      </c>
      <c r="C2" s="16">
        <f>today()-1</f>
        <v>43819</v>
      </c>
      <c r="D2" s="16">
        <f>today()-2</f>
        <v>43818</v>
      </c>
      <c r="E2" s="16">
        <f>today()-3</f>
        <v>43817</v>
      </c>
      <c r="F2" s="16">
        <f>today()-4</f>
        <v>43816</v>
      </c>
      <c r="G2" s="16">
        <f>today()-5</f>
        <v>43815</v>
      </c>
      <c r="H2" s="16">
        <f>today()-6</f>
        <v>43814</v>
      </c>
      <c r="I2" s="16">
        <f>today()-7</f>
        <v>43813</v>
      </c>
      <c r="J2" s="16">
        <f>today()-8</f>
        <v>43812</v>
      </c>
      <c r="K2" s="16">
        <f>today()-9</f>
        <v>43811</v>
      </c>
      <c r="L2" s="16">
        <f>today()-10</f>
        <v>43810</v>
      </c>
      <c r="M2" s="16">
        <f>today()-11</f>
        <v>43809</v>
      </c>
      <c r="N2" s="16">
        <f>today()-12</f>
        <v>43808</v>
      </c>
      <c r="O2" s="16">
        <f>today()-13</f>
        <v>43807</v>
      </c>
      <c r="P2" s="16">
        <f>today()-14</f>
        <v>43806</v>
      </c>
      <c r="Q2" s="17">
        <v>43405.0</v>
      </c>
    </row>
    <row r="3">
      <c r="A3" s="18" t="s">
        <v>24</v>
      </c>
      <c r="B3" s="19">
        <f>SUMIFS(logs!$E$1:$E11, logs!$A$1:$A11, $A3, logs!$C$1:$C11, concat("&gt;", B$2), logs!$C$1:$C11, concat("&lt;", B$2 + 1))</f>
        <v>0</v>
      </c>
      <c r="C3" s="19">
        <f>SUMIFS(logs!$E$1:$E11, logs!$A$1:$A11, $A3, logs!$C$1:$C11, concat("&gt;", C$2), logs!$C$1:$C11, concat("&lt;", C$2 + 1))</f>
        <v>0.003472222222</v>
      </c>
      <c r="D3" s="19">
        <f>SUMIFS(logs!$E$1:$E11, logs!$A$1:$A11, $A3, logs!$C$1:$C11, concat("&gt;", D$2), logs!$C$1:$C11, concat("&lt;", D$2 + 1))</f>
        <v>0</v>
      </c>
      <c r="E3" s="20">
        <f>SUMIFS(logs!$E$1:$E11, logs!$A$1:$A11, $A3, logs!$C$1:$C11, concat("&gt;", E$2), logs!$C$1:$C11, concat("&lt;", E$2 + 1))</f>
        <v>0</v>
      </c>
      <c r="F3" s="20">
        <f>SUMIFS(logs!$E$1:$E11, logs!$A$1:$A11, $A3, logs!$C$1:$C11, concat("&gt;", F$2), logs!$C$1:$C11, concat("&lt;", F$2 + 1))</f>
        <v>0</v>
      </c>
      <c r="G3" s="20">
        <f>SUMIFS(logs!$E$1:$E11, logs!$A$1:$A11, $A3, logs!$C$1:$C11, concat("&gt;", G$2), logs!$C$1:$C11, concat("&lt;", G$2 + 1))</f>
        <v>0</v>
      </c>
      <c r="H3" s="20">
        <f>SUMIFS(logs!$E$1:$E11, logs!$A$1:$A11, $A3, logs!$C$1:$C11, concat("&gt;", H$2), logs!$C$1:$C11, concat("&lt;", H$2 + 1))</f>
        <v>0</v>
      </c>
      <c r="I3" s="20">
        <f>SUMIFS(logs!$E$1:$E11, logs!$A$1:$A11, $A3, logs!$C$1:$C11, concat("&gt;", I$2), logs!$C$1:$C11, concat("&lt;", I$2 + 1))</f>
        <v>0</v>
      </c>
      <c r="J3" s="20">
        <f>SUMIFS(logs!$E$1:$E11, logs!$A$1:$A11, $A3, logs!$C$1:$C11, concat("&gt;", J$2), logs!$C$1:$C11, concat("&lt;", J$2 + 1))</f>
        <v>0</v>
      </c>
      <c r="K3" s="20">
        <f>SUMIFS(logs!$E$1:$E11, logs!$A$1:$A11, $A3, logs!$C$1:$C11, concat("&gt;", K$2), logs!$C$1:$C11, concat("&lt;", K$2 + 1))</f>
        <v>0</v>
      </c>
      <c r="L3" s="20">
        <f>SUMIFS(logs!$E$1:$E11, logs!$A$1:$A11, $A3, logs!$C$1:$C11, concat("&gt;", L$2), logs!$C$1:$C11, concat("&lt;", L$2 + 1))</f>
        <v>0</v>
      </c>
      <c r="M3" s="20">
        <f>SUMIFS(logs!$E$1:$E11, logs!$A$1:$A11, $A3, logs!$C$1:$C11, concat("&gt;", M$2), logs!$C$1:$C11, concat("&lt;", M$2 + 1))</f>
        <v>0</v>
      </c>
      <c r="N3" s="20">
        <f>SUMIFS(logs!$E$1:$E11, logs!$A$1:$A11, $A3, logs!$C$1:$C11, concat("&gt;", N$2), logs!$C$1:$C11, concat("&lt;", N$2 + 1))</f>
        <v>0</v>
      </c>
      <c r="O3" s="20">
        <f>SUMIFS(logs!$E$1:$E11, logs!$A$1:$A11, $A3, logs!$C$1:$C11, concat("&gt;", O$2), logs!$C$1:$C11, concat("&lt;", O$2 + 1))</f>
        <v>0</v>
      </c>
      <c r="P3" s="20">
        <f>SUMIFS(logs!$E$1:$E11, logs!$A$1:$A11, $A3, logs!$C$1:$C11, concat("&gt;", P$2), logs!$C$1:$C11, concat("&lt;", P$2 + 1))</f>
        <v>0</v>
      </c>
      <c r="Q3" s="19">
        <f>SUMIFS(logs!$E$1:$E11, logs!$A$1:$A11, $A3, logs!$C$1:$C11, concat("&gt;", Q$2), logs!$C$1:$C11, concat("&lt;", Q$2 + 1))</f>
        <v>0</v>
      </c>
    </row>
    <row r="4">
      <c r="A4" s="18" t="s">
        <v>12</v>
      </c>
      <c r="B4" s="19">
        <f>SUMIFS(logs!$E$1:$E11, logs!$A$1:$A11, $A4, logs!$C$1:$C11, concat("&gt;", B$2), logs!$C$1:$C11, concat("&lt;", B$2 + 1))</f>
        <v>0</v>
      </c>
      <c r="C4" s="19">
        <f>SUMIFS(logs!$E$1:$E11, logs!$A$1:$A11, $A4, logs!$C$1:$C11, concat("&gt;", C$2), logs!$C$1:$C11, concat("&lt;", C$2 + 1))</f>
        <v>0.006956018519</v>
      </c>
      <c r="D4" s="19">
        <f>SUMIFS(logs!$E$1:$E11, logs!$A$1:$A11, $A4, logs!$C$1:$C11, concat("&gt;", D$2), logs!$C$1:$C11, concat("&lt;", D$2 + 1))</f>
        <v>0</v>
      </c>
      <c r="E4" s="21">
        <f>SUMIFS(logs!$E$1:$E11, logs!$A$1:$A11, $A4, logs!$C$1:$C11, concat("&gt;", E$2), logs!$C$1:$C11, concat("&lt;", E$2 + 1))</f>
        <v>0</v>
      </c>
      <c r="F4" s="21">
        <f>SUMIFS(logs!$E$1:$E11, logs!$A$1:$A11, $A4, logs!$C$1:$C11, concat("&gt;", F$2), logs!$C$1:$C11, concat("&lt;", F$2 + 1))</f>
        <v>0</v>
      </c>
      <c r="G4" s="21">
        <f>SUMIFS(logs!$E$1:$E11, logs!$A$1:$A11, $A4, logs!$C$1:$C11, concat("&gt;", G$2), logs!$C$1:$C11, concat("&lt;", G$2 + 1))</f>
        <v>0</v>
      </c>
      <c r="H4" s="21">
        <f>SUMIFS(logs!$E$1:$E11, logs!$A$1:$A11, $A4, logs!$C$1:$C11, concat("&gt;", H$2), logs!$C$1:$C11, concat("&lt;", H$2 + 1))</f>
        <v>0</v>
      </c>
      <c r="I4" s="21">
        <f>SUMIFS(logs!$E$1:$E11, logs!$A$1:$A11, $A4, logs!$C$1:$C11, concat("&gt;", I$2), logs!$C$1:$C11, concat("&lt;", I$2 + 1))</f>
        <v>0</v>
      </c>
      <c r="J4" s="21">
        <f>SUMIFS(logs!$E$1:$E11, logs!$A$1:$A11, $A4, logs!$C$1:$C11, concat("&gt;", J$2), logs!$C$1:$C11, concat("&lt;", J$2 + 1))</f>
        <v>0</v>
      </c>
      <c r="K4" s="21">
        <f>SUMIFS(logs!$E$1:$E11, logs!$A$1:$A11, $A4, logs!$C$1:$C11, concat("&gt;", K$2), logs!$C$1:$C11, concat("&lt;", K$2 + 1))</f>
        <v>0</v>
      </c>
      <c r="L4" s="21">
        <f>SUMIFS(logs!$E$1:$E11, logs!$A$1:$A11, $A4, logs!$C$1:$C11, concat("&gt;", L$2), logs!$C$1:$C11, concat("&lt;", L$2 + 1))</f>
        <v>0</v>
      </c>
      <c r="M4" s="21">
        <f>SUMIFS(logs!$E$1:$E11, logs!$A$1:$A11, $A4, logs!$C$1:$C11, concat("&gt;", M$2), logs!$C$1:$C11, concat("&lt;", M$2 + 1))</f>
        <v>0</v>
      </c>
      <c r="N4" s="21">
        <f>SUMIFS(logs!$E$1:$E11, logs!$A$1:$A11, $A4, logs!$C$1:$C11, concat("&gt;", N$2), logs!$C$1:$C11, concat("&lt;", N$2 + 1))</f>
        <v>0</v>
      </c>
      <c r="O4" s="21">
        <f>SUMIFS(logs!$E$1:$E11, logs!$A$1:$A11, $A4, logs!$C$1:$C11, concat("&gt;", O$2), logs!$C$1:$C11, concat("&lt;", O$2 + 1))</f>
        <v>0</v>
      </c>
      <c r="P4" s="21">
        <f>SUMIFS(logs!$E$1:$E11, logs!$A$1:$A11, $A4, logs!$C$1:$C11, concat("&gt;", P$2), logs!$C$1:$C11, concat("&lt;", P$2 + 1))</f>
        <v>0</v>
      </c>
      <c r="Q4" s="19">
        <f>SUMIFS(logs!$E$1:$E11, logs!$A$1:$A11, $A4, logs!$C$1:$C11, concat("&gt;", Q$2), logs!$C$1:$C11, concat("&lt;", Q$2 + 1))</f>
        <v>0</v>
      </c>
    </row>
    <row r="5">
      <c r="A5" s="18" t="s">
        <v>25</v>
      </c>
      <c r="B5" s="19">
        <f>SUMIFS(logs!$E$1:$E11, logs!$A$1:$A11, $A5, logs!$C$1:$C11, concat("&gt;", B$2), logs!$C$1:$C11, concat("&lt;", B$2 + 1))</f>
        <v>0</v>
      </c>
      <c r="C5" s="19">
        <f>SUMIFS(logs!$E$1:$E11, logs!$A$1:$A11, $A5, logs!$C$1:$C11, concat("&gt;", C$2), logs!$C$1:$C11, concat("&lt;", C$2 + 1))</f>
        <v>0</v>
      </c>
      <c r="D5" s="19">
        <f>SUMIFS(logs!$E$1:$E11, logs!$A$1:$A11, $A5, logs!$C$1:$C11, concat("&gt;", D$2), logs!$C$1:$C11, concat("&lt;", D$2 + 1))</f>
        <v>0</v>
      </c>
      <c r="E5" s="20">
        <f>SUMIFS(logs!$E$1:$E11, logs!$A$1:$A11, $A5, logs!$C$1:$C11, concat("&gt;", E$2), logs!$C$1:$C11, concat("&lt;", E$2 + 1))</f>
        <v>0</v>
      </c>
      <c r="F5" s="20">
        <f>SUMIFS(logs!$E$1:$E11, logs!$A$1:$A11, $A5, logs!$C$1:$C11, concat("&gt;", F$2), logs!$C$1:$C11, concat("&lt;", F$2 + 1))</f>
        <v>0</v>
      </c>
      <c r="G5" s="20">
        <f>SUMIFS(logs!$E$1:$E11, logs!$A$1:$A11, $A5, logs!$C$1:$C11, concat("&gt;", G$2), logs!$C$1:$C11, concat("&lt;", G$2 + 1))</f>
        <v>0</v>
      </c>
      <c r="H5" s="20">
        <f>SUMIFS(logs!$E$1:$E11, logs!$A$1:$A11, $A5, logs!$C$1:$C11, concat("&gt;", H$2), logs!$C$1:$C11, concat("&lt;", H$2 + 1))</f>
        <v>0</v>
      </c>
      <c r="I5" s="20">
        <f>SUMIFS(logs!$E$1:$E11, logs!$A$1:$A11, $A5, logs!$C$1:$C11, concat("&gt;", I$2), logs!$C$1:$C11, concat("&lt;", I$2 + 1))</f>
        <v>0</v>
      </c>
      <c r="J5" s="20">
        <f>SUMIFS(logs!$E$1:$E11, logs!$A$1:$A11, $A5, logs!$C$1:$C11, concat("&gt;", J$2), logs!$C$1:$C11, concat("&lt;", J$2 + 1))</f>
        <v>0</v>
      </c>
      <c r="K5" s="20">
        <f>SUMIFS(logs!$E$1:$E11, logs!$A$1:$A11, $A5, logs!$C$1:$C11, concat("&gt;", K$2), logs!$C$1:$C11, concat("&lt;", K$2 + 1))</f>
        <v>0</v>
      </c>
      <c r="L5" s="20">
        <f>SUMIFS(logs!$E$1:$E11, logs!$A$1:$A11, $A5, logs!$C$1:$C11, concat("&gt;", L$2), logs!$C$1:$C11, concat("&lt;", L$2 + 1))</f>
        <v>0</v>
      </c>
      <c r="M5" s="20">
        <f>SUMIFS(logs!$E$1:$E11, logs!$A$1:$A11, $A5, logs!$C$1:$C11, concat("&gt;", M$2), logs!$C$1:$C11, concat("&lt;", M$2 + 1))</f>
        <v>0</v>
      </c>
      <c r="N5" s="20">
        <f>SUMIFS(logs!$E$1:$E11, logs!$A$1:$A11, $A5, logs!$C$1:$C11, concat("&gt;", N$2), logs!$C$1:$C11, concat("&lt;", N$2 + 1))</f>
        <v>0</v>
      </c>
      <c r="O5" s="20">
        <f>SUMIFS(logs!$E$1:$E11, logs!$A$1:$A11, $A5, logs!$C$1:$C11, concat("&gt;", O$2), logs!$C$1:$C11, concat("&lt;", O$2 + 1))</f>
        <v>0</v>
      </c>
      <c r="P5" s="20">
        <f>SUMIFS(logs!$E$1:$E11, logs!$A$1:$A11, $A5, logs!$C$1:$C11, concat("&gt;", P$2), logs!$C$1:$C11, concat("&lt;", P$2 + 1))</f>
        <v>0</v>
      </c>
      <c r="Q5" s="19">
        <f>SUMIFS(logs!$E$1:$E11, logs!$A$1:$A11, $A5, logs!$C$1:$C11, concat("&gt;", Q$2), logs!$C$1:$C11, concat("&lt;", Q$2 + 1))</f>
        <v>0</v>
      </c>
    </row>
    <row r="6">
      <c r="A6" s="18" t="s">
        <v>26</v>
      </c>
      <c r="B6" s="19">
        <f>SUMIFS(logs!$E$1:$E11, logs!$A$1:$A11, $A6, logs!$C$1:$C11, concat("&gt;", B$2), logs!$C$1:$C11, concat("&lt;", B$2 + 1))</f>
        <v>0</v>
      </c>
      <c r="C6" s="19">
        <f>SUMIFS(logs!$E$1:$E11, logs!$A$1:$A11, $A6, logs!$C$1:$C11, concat("&gt;", C$2), logs!$C$1:$C11, concat("&lt;", C$2 + 1))</f>
        <v>0</v>
      </c>
      <c r="D6" s="19">
        <f>SUMIFS(logs!$E$1:$E11, logs!$A$1:$A11, $A6, logs!$C$1:$C11, concat("&gt;", D$2), logs!$C$1:$C11, concat("&lt;", D$2 + 1))</f>
        <v>0</v>
      </c>
      <c r="E6" s="21">
        <f>SUMIFS(logs!$E$1:$E11, logs!$A$1:$A11, $A6, logs!$C$1:$C11, concat("&gt;", E$2), logs!$C$1:$C11, concat("&lt;", E$2 + 1))</f>
        <v>0</v>
      </c>
      <c r="F6" s="21">
        <f>SUMIFS(logs!$E$1:$E11, logs!$A$1:$A11, $A6, logs!$C$1:$C11, concat("&gt;", F$2), logs!$C$1:$C11, concat("&lt;", F$2 + 1))</f>
        <v>0</v>
      </c>
      <c r="G6" s="21">
        <f>SUMIFS(logs!$E$1:$E11, logs!$A$1:$A11, $A6, logs!$C$1:$C11, concat("&gt;", G$2), logs!$C$1:$C11, concat("&lt;", G$2 + 1))</f>
        <v>0</v>
      </c>
      <c r="H6" s="21">
        <f>SUMIFS(logs!$E$1:$E11, logs!$A$1:$A11, $A6, logs!$C$1:$C11, concat("&gt;", H$2), logs!$C$1:$C11, concat("&lt;", H$2 + 1))</f>
        <v>0</v>
      </c>
      <c r="I6" s="21">
        <f>SUMIFS(logs!$E$1:$E11, logs!$A$1:$A11, $A6, logs!$C$1:$C11, concat("&gt;", I$2), logs!$C$1:$C11, concat("&lt;", I$2 + 1))</f>
        <v>0</v>
      </c>
      <c r="J6" s="21">
        <f>SUMIFS(logs!$E$1:$E11, logs!$A$1:$A11, $A6, logs!$C$1:$C11, concat("&gt;", J$2), logs!$C$1:$C11, concat("&lt;", J$2 + 1))</f>
        <v>0</v>
      </c>
      <c r="K6" s="21">
        <f>SUMIFS(logs!$E$1:$E11, logs!$A$1:$A11, $A6, logs!$C$1:$C11, concat("&gt;", K$2), logs!$C$1:$C11, concat("&lt;", K$2 + 1))</f>
        <v>0</v>
      </c>
      <c r="L6" s="21">
        <f>SUMIFS(logs!$E$1:$E11, logs!$A$1:$A11, $A6, logs!$C$1:$C11, concat("&gt;", L$2), logs!$C$1:$C11, concat("&lt;", L$2 + 1))</f>
        <v>0</v>
      </c>
      <c r="M6" s="21">
        <f>SUMIFS(logs!$E$1:$E11, logs!$A$1:$A11, $A6, logs!$C$1:$C11, concat("&gt;", M$2), logs!$C$1:$C11, concat("&lt;", M$2 + 1))</f>
        <v>0</v>
      </c>
      <c r="N6" s="21">
        <f>SUMIFS(logs!$E$1:$E11, logs!$A$1:$A11, $A6, logs!$C$1:$C11, concat("&gt;", N$2), logs!$C$1:$C11, concat("&lt;", N$2 + 1))</f>
        <v>0</v>
      </c>
      <c r="O6" s="21">
        <f>SUMIFS(logs!$E$1:$E11, logs!$A$1:$A11, $A6, logs!$C$1:$C11, concat("&gt;", O$2), logs!$C$1:$C11, concat("&lt;", O$2 + 1))</f>
        <v>0</v>
      </c>
      <c r="P6" s="21">
        <f>SUMIFS(logs!$E$1:$E11, logs!$A$1:$A11, $A6, logs!$C$1:$C11, concat("&gt;", P$2), logs!$C$1:$C11, concat("&lt;", P$2 + 1))</f>
        <v>0</v>
      </c>
      <c r="Q6" s="19">
        <f>SUMIFS(logs!$E$1:$E11, logs!$A$1:$A11, $A6, logs!$C$1:$C11, concat("&gt;", Q$2), logs!$C$1:$C11, concat("&lt;", Q$2 + 1))</f>
        <v>0</v>
      </c>
    </row>
    <row r="7">
      <c r="A7" s="18" t="s">
        <v>27</v>
      </c>
      <c r="B7" s="19">
        <f>SUMIFS(logs!$E$1:$E11, logs!$A$1:$A11, $A7, logs!$C$1:$C11, concat("&gt;", B$2), logs!$C$1:$C11, concat("&lt;", B$2 + 1))</f>
        <v>0</v>
      </c>
      <c r="C7" s="19">
        <f>SUMIFS(logs!$E$1:$E11, logs!$A$1:$A11, $A7, logs!$C$1:$C11, concat("&gt;", C$2), logs!$C$1:$C11, concat("&lt;", C$2 + 1))</f>
        <v>0</v>
      </c>
      <c r="D7" s="19">
        <f>SUMIFS(logs!$E$1:$E11, logs!$A$1:$A11, $A7, logs!$C$1:$C11, concat("&gt;", D$2), logs!$C$1:$C11, concat("&lt;", D$2 + 1))</f>
        <v>0</v>
      </c>
      <c r="E7" s="20">
        <f>SUMIFS(logs!$E$1:$E11, logs!$A$1:$A11, $A7, logs!$C$1:$C11, concat("&gt;", E$2), logs!$C$1:$C11, concat("&lt;", E$2 + 1))</f>
        <v>0</v>
      </c>
      <c r="F7" s="20">
        <f>SUMIFS(logs!$E$1:$E11, logs!$A$1:$A11, $A7, logs!$C$1:$C11, concat("&gt;", F$2), logs!$C$1:$C11, concat("&lt;", F$2 + 1))</f>
        <v>0</v>
      </c>
      <c r="G7" s="20">
        <f>SUMIFS(logs!$E$1:$E11, logs!$A$1:$A11, $A7, logs!$C$1:$C11, concat("&gt;", G$2), logs!$C$1:$C11, concat("&lt;", G$2 + 1))</f>
        <v>0</v>
      </c>
      <c r="H7" s="20">
        <f>SUMIFS(logs!$E$1:$E11, logs!$A$1:$A11, $A7, logs!$C$1:$C11, concat("&gt;", H$2), logs!$C$1:$C11, concat("&lt;", H$2 + 1))</f>
        <v>0</v>
      </c>
      <c r="I7" s="20">
        <f>SUMIFS(logs!$E$1:$E11, logs!$A$1:$A11, $A7, logs!$C$1:$C11, concat("&gt;", I$2), logs!$C$1:$C11, concat("&lt;", I$2 + 1))</f>
        <v>0</v>
      </c>
      <c r="J7" s="20">
        <f>SUMIFS(logs!$E$1:$E11, logs!$A$1:$A11, $A7, logs!$C$1:$C11, concat("&gt;", J$2), logs!$C$1:$C11, concat("&lt;", J$2 + 1))</f>
        <v>0</v>
      </c>
      <c r="K7" s="20">
        <f>SUMIFS(logs!$E$1:$E11, logs!$A$1:$A11, $A7, logs!$C$1:$C11, concat("&gt;", K$2), logs!$C$1:$C11, concat("&lt;", K$2 + 1))</f>
        <v>0</v>
      </c>
      <c r="L7" s="20">
        <f>SUMIFS(logs!$E$1:$E11, logs!$A$1:$A11, $A7, logs!$C$1:$C11, concat("&gt;", L$2), logs!$C$1:$C11, concat("&lt;", L$2 + 1))</f>
        <v>0</v>
      </c>
      <c r="M7" s="20">
        <f>SUMIFS(logs!$E$1:$E11, logs!$A$1:$A11, $A7, logs!$C$1:$C11, concat("&gt;", M$2), logs!$C$1:$C11, concat("&lt;", M$2 + 1))</f>
        <v>0</v>
      </c>
      <c r="N7" s="20">
        <f>SUMIFS(logs!$E$1:$E11, logs!$A$1:$A11, $A7, logs!$C$1:$C11, concat("&gt;", N$2), logs!$C$1:$C11, concat("&lt;", N$2 + 1))</f>
        <v>0</v>
      </c>
      <c r="O7" s="20">
        <f>SUMIFS(logs!$E$1:$E11, logs!$A$1:$A11, $A7, logs!$C$1:$C11, concat("&gt;", O$2), logs!$C$1:$C11, concat("&lt;", O$2 + 1))</f>
        <v>0</v>
      </c>
      <c r="P7" s="20">
        <f>SUMIFS(logs!$E$1:$E11, logs!$A$1:$A11, $A7, logs!$C$1:$C11, concat("&gt;", P$2), logs!$C$1:$C11, concat("&lt;", P$2 + 1))</f>
        <v>0</v>
      </c>
      <c r="Q7" s="19">
        <f>SUMIFS(logs!$E$1:$E11, logs!$A$1:$A11, $A7, logs!$C$1:$C11, concat("&gt;", Q$2), logs!$C$1:$C11, concat("&lt;", Q$2 + 1))</f>
        <v>0</v>
      </c>
    </row>
    <row r="8">
      <c r="A8" s="18" t="s">
        <v>28</v>
      </c>
      <c r="B8" s="19">
        <f>SUMIFS(logs!$E$1:$E11, logs!$A$1:$A11, $A8, logs!$C$1:$C11, concat("&gt;", B$2), logs!$C$1:$C11, concat("&lt;", B$2 + 1))</f>
        <v>0</v>
      </c>
      <c r="C8" s="19">
        <f>SUMIFS(logs!$E$1:$E11, logs!$A$1:$A11, $A8, logs!$C$1:$C11, concat("&gt;", C$2), logs!$C$1:$C11, concat("&lt;", C$2 + 1))</f>
        <v>0</v>
      </c>
      <c r="D8" s="19">
        <f>SUMIFS(logs!$E$1:$E11, logs!$A$1:$A11, $A8, logs!$C$1:$C11, concat("&gt;", D$2), logs!$C$1:$C11, concat("&lt;", D$2 + 1))</f>
        <v>0</v>
      </c>
      <c r="E8" s="21">
        <f>SUMIFS(logs!$E$1:$E11, logs!$A$1:$A11, $A8, logs!$C$1:$C11, concat("&gt;", E$2), logs!$C$1:$C11, concat("&lt;", E$2 + 1))</f>
        <v>0</v>
      </c>
      <c r="F8" s="21">
        <f>SUMIFS(logs!$E$1:$E11, logs!$A$1:$A11, $A8, logs!$C$1:$C11, concat("&gt;", F$2), logs!$C$1:$C11, concat("&lt;", F$2 + 1))</f>
        <v>0</v>
      </c>
      <c r="G8" s="21">
        <f>SUMIFS(logs!$E$1:$E11, logs!$A$1:$A11, $A8, logs!$C$1:$C11, concat("&gt;", G$2), logs!$C$1:$C11, concat("&lt;", G$2 + 1))</f>
        <v>0</v>
      </c>
      <c r="H8" s="21">
        <f>SUMIFS(logs!$E$1:$E11, logs!$A$1:$A11, $A8, logs!$C$1:$C11, concat("&gt;", H$2), logs!$C$1:$C11, concat("&lt;", H$2 + 1))</f>
        <v>0</v>
      </c>
      <c r="I8" s="21">
        <f>SUMIFS(logs!$E$1:$E11, logs!$A$1:$A11, $A8, logs!$C$1:$C11, concat("&gt;", I$2), logs!$C$1:$C11, concat("&lt;", I$2 + 1))</f>
        <v>0</v>
      </c>
      <c r="J8" s="21">
        <f>SUMIFS(logs!$E$1:$E11, logs!$A$1:$A11, $A8, logs!$C$1:$C11, concat("&gt;", J$2), logs!$C$1:$C11, concat("&lt;", J$2 + 1))</f>
        <v>0</v>
      </c>
      <c r="K8" s="21">
        <f>SUMIFS(logs!$E$1:$E11, logs!$A$1:$A11, $A8, logs!$C$1:$C11, concat("&gt;", K$2), logs!$C$1:$C11, concat("&lt;", K$2 + 1))</f>
        <v>0</v>
      </c>
      <c r="L8" s="21">
        <f>SUMIFS(logs!$E$1:$E11, logs!$A$1:$A11, $A8, logs!$C$1:$C11, concat("&gt;", L$2), logs!$C$1:$C11, concat("&lt;", L$2 + 1))</f>
        <v>0</v>
      </c>
      <c r="M8" s="21">
        <f>SUMIFS(logs!$E$1:$E11, logs!$A$1:$A11, $A8, logs!$C$1:$C11, concat("&gt;", M$2), logs!$C$1:$C11, concat("&lt;", M$2 + 1))</f>
        <v>0</v>
      </c>
      <c r="N8" s="21">
        <f>SUMIFS(logs!$E$1:$E11, logs!$A$1:$A11, $A8, logs!$C$1:$C11, concat("&gt;", N$2), logs!$C$1:$C11, concat("&lt;", N$2 + 1))</f>
        <v>0</v>
      </c>
      <c r="O8" s="21">
        <f>SUMIFS(logs!$E$1:$E11, logs!$A$1:$A11, $A8, logs!$C$1:$C11, concat("&gt;", O$2), logs!$C$1:$C11, concat("&lt;", O$2 + 1))</f>
        <v>0</v>
      </c>
      <c r="P8" s="21">
        <f>SUMIFS(logs!$E$1:$E11, logs!$A$1:$A11, $A8, logs!$C$1:$C11, concat("&gt;", P$2), logs!$C$1:$C11, concat("&lt;", P$2 + 1))</f>
        <v>0</v>
      </c>
      <c r="Q8" s="19">
        <f>SUMIFS(logs!$E$1:$E11, logs!$A$1:$A11, $A8, logs!$C$1:$C11, concat("&gt;", Q$2), logs!$C$1:$C11, concat("&lt;", Q$2 + 1))</f>
        <v>0</v>
      </c>
    </row>
    <row r="9">
      <c r="A9" s="18" t="s">
        <v>29</v>
      </c>
      <c r="B9" s="19">
        <f>SUMIFS(logs!$E$1:$E11, logs!$A$1:$A11, $A9, logs!$C$1:$C11, concat("&gt;", B$2), logs!$C$1:$C11, concat("&lt;", B$2 + 1))</f>
        <v>0</v>
      </c>
      <c r="C9" s="19">
        <f>SUMIFS(logs!$E$1:$E11, logs!$A$1:$A11, $A9, logs!$C$1:$C11, concat("&gt;", C$2), logs!$C$1:$C11, concat("&lt;", C$2 + 1))</f>
        <v>0</v>
      </c>
      <c r="D9" s="19">
        <f>SUMIFS(logs!$E$1:$E11, logs!$A$1:$A11, $A9, logs!$C$1:$C11, concat("&gt;", D$2), logs!$C$1:$C11, concat("&lt;", D$2 + 1))</f>
        <v>0</v>
      </c>
      <c r="E9" s="21">
        <f>SUMIFS(logs!$E$1:$E11, logs!$A$1:$A11, $A9, logs!$C$1:$C11, concat("&gt;", E$2), logs!$C$1:$C11, concat("&lt;", E$2 + 1))</f>
        <v>0</v>
      </c>
      <c r="F9" s="21">
        <f>SUMIFS(logs!$E$1:$E11, logs!$A$1:$A11, $A9, logs!$C$1:$C11, concat("&gt;", F$2), logs!$C$1:$C11, concat("&lt;", F$2 + 1))</f>
        <v>0</v>
      </c>
      <c r="G9" s="21">
        <f>SUMIFS(logs!$E$1:$E11, logs!$A$1:$A11, $A9, logs!$C$1:$C11, concat("&gt;", G$2), logs!$C$1:$C11, concat("&lt;", G$2 + 1))</f>
        <v>0</v>
      </c>
      <c r="H9" s="21">
        <f>SUMIFS(logs!$E$1:$E11, logs!$A$1:$A11, $A9, logs!$C$1:$C11, concat("&gt;", H$2), logs!$C$1:$C11, concat("&lt;", H$2 + 1))</f>
        <v>0</v>
      </c>
      <c r="I9" s="21">
        <f>SUMIFS(logs!$E$1:$E11, logs!$A$1:$A11, $A9, logs!$C$1:$C11, concat("&gt;", I$2), logs!$C$1:$C11, concat("&lt;", I$2 + 1))</f>
        <v>0</v>
      </c>
      <c r="J9" s="21">
        <f>SUMIFS(logs!$E$1:$E11, logs!$A$1:$A11, $A9, logs!$C$1:$C11, concat("&gt;", J$2), logs!$C$1:$C11, concat("&lt;", J$2 + 1))</f>
        <v>0</v>
      </c>
      <c r="K9" s="21">
        <f>SUMIFS(logs!$E$1:$E11, logs!$A$1:$A11, $A9, logs!$C$1:$C11, concat("&gt;", K$2), logs!$C$1:$C11, concat("&lt;", K$2 + 1))</f>
        <v>0</v>
      </c>
      <c r="L9" s="21">
        <f>SUMIFS(logs!$E$1:$E11, logs!$A$1:$A11, $A9, logs!$C$1:$C11, concat("&gt;", L$2), logs!$C$1:$C11, concat("&lt;", L$2 + 1))</f>
        <v>0</v>
      </c>
      <c r="M9" s="21">
        <f>SUMIFS(logs!$E$1:$E11, logs!$A$1:$A11, $A9, logs!$C$1:$C11, concat("&gt;", M$2), logs!$C$1:$C11, concat("&lt;", M$2 + 1))</f>
        <v>0</v>
      </c>
      <c r="N9" s="21">
        <f>SUMIFS(logs!$E$1:$E11, logs!$A$1:$A11, $A9, logs!$C$1:$C11, concat("&gt;", N$2), logs!$C$1:$C11, concat("&lt;", N$2 + 1))</f>
        <v>0</v>
      </c>
      <c r="O9" s="21">
        <f>SUMIFS(logs!$E$1:$E11, logs!$A$1:$A11, $A9, logs!$C$1:$C11, concat("&gt;", O$2), logs!$C$1:$C11, concat("&lt;", O$2 + 1))</f>
        <v>0</v>
      </c>
      <c r="P9" s="21">
        <f>SUMIFS(logs!$E$1:$E11, logs!$A$1:$A11, $A9, logs!$C$1:$C11, concat("&gt;", P$2), logs!$C$1:$C11, concat("&lt;", P$2 + 1))</f>
        <v>0</v>
      </c>
      <c r="Q9" s="19">
        <f>SUMIFS(logs!$E$1:$E11, logs!$A$1:$A11, $A9, logs!$C$1:$C11, concat("&gt;", Q$2), logs!$C$1:$C11, concat("&lt;", Q$2 + 1))</f>
        <v>0</v>
      </c>
    </row>
    <row r="10">
      <c r="A10" s="18" t="s">
        <v>30</v>
      </c>
      <c r="B10" s="19">
        <f>SUMIFS(logs!$E$1:$E11, logs!$A$1:$A11, $A10, logs!$C$1:$C11, concat("&gt;", B$2), logs!$C$1:$C11, concat("&lt;", B$2 + 1))</f>
        <v>0</v>
      </c>
      <c r="C10" s="19">
        <f>SUMIFS(logs!$E$1:$E11, logs!$A$1:$A11, $A10, logs!$C$1:$C11, concat("&gt;", C$2), logs!$C$1:$C11, concat("&lt;", C$2 + 1))</f>
        <v>0</v>
      </c>
      <c r="D10" s="19">
        <f>SUMIFS(logs!$E$1:$E11, logs!$A$1:$A11, $A10, logs!$C$1:$C11, concat("&gt;", D$2), logs!$C$1:$C11, concat("&lt;", D$2 + 1))</f>
        <v>0</v>
      </c>
      <c r="E10" s="21">
        <f>SUMIFS(logs!$E$1:$E11, logs!$A$1:$A11, $A10, logs!$C$1:$C11, concat("&gt;", E$2), logs!$C$1:$C11, concat("&lt;", E$2 + 1))</f>
        <v>0</v>
      </c>
      <c r="F10" s="21">
        <f>SUMIFS(logs!$E$1:$E11, logs!$A$1:$A11, $A10, logs!$C$1:$C11, concat("&gt;", F$2), logs!$C$1:$C11, concat("&lt;", F$2 + 1))</f>
        <v>0</v>
      </c>
      <c r="G10" s="21">
        <f>SUMIFS(logs!$E$1:$E11, logs!$A$1:$A11, $A10, logs!$C$1:$C11, concat("&gt;", G$2), logs!$C$1:$C11, concat("&lt;", G$2 + 1))</f>
        <v>0</v>
      </c>
      <c r="H10" s="21">
        <f>SUMIFS(logs!$E$1:$E11, logs!$A$1:$A11, $A10, logs!$C$1:$C11, concat("&gt;", H$2), logs!$C$1:$C11, concat("&lt;", H$2 + 1))</f>
        <v>0</v>
      </c>
      <c r="I10" s="21">
        <f>SUMIFS(logs!$E$1:$E11, logs!$A$1:$A11, $A10, logs!$C$1:$C11, concat("&gt;", I$2), logs!$C$1:$C11, concat("&lt;", I$2 + 1))</f>
        <v>0</v>
      </c>
      <c r="J10" s="21">
        <f>SUMIFS(logs!$E$1:$E11, logs!$A$1:$A11, $A10, logs!$C$1:$C11, concat("&gt;", J$2), logs!$C$1:$C11, concat("&lt;", J$2 + 1))</f>
        <v>0</v>
      </c>
      <c r="K10" s="21">
        <f>SUMIFS(logs!$E$1:$E11, logs!$A$1:$A11, $A10, logs!$C$1:$C11, concat("&gt;", K$2), logs!$C$1:$C11, concat("&lt;", K$2 + 1))</f>
        <v>0</v>
      </c>
      <c r="L10" s="21">
        <f>SUMIFS(logs!$E$1:$E11, logs!$A$1:$A11, $A10, logs!$C$1:$C11, concat("&gt;", L$2), logs!$C$1:$C11, concat("&lt;", L$2 + 1))</f>
        <v>0</v>
      </c>
      <c r="M10" s="21">
        <f>SUMIFS(logs!$E$1:$E11, logs!$A$1:$A11, $A10, logs!$C$1:$C11, concat("&gt;", M$2), logs!$C$1:$C11, concat("&lt;", M$2 + 1))</f>
        <v>0</v>
      </c>
      <c r="N10" s="21">
        <f>SUMIFS(logs!$E$1:$E11, logs!$A$1:$A11, $A10, logs!$C$1:$C11, concat("&gt;", N$2), logs!$C$1:$C11, concat("&lt;", N$2 + 1))</f>
        <v>0</v>
      </c>
      <c r="O10" s="21">
        <f>SUMIFS(logs!$E$1:$E11, logs!$A$1:$A11, $A10, logs!$C$1:$C11, concat("&gt;", O$2), logs!$C$1:$C11, concat("&lt;", O$2 + 1))</f>
        <v>0</v>
      </c>
      <c r="P10" s="21">
        <f>SUMIFS(logs!$E$1:$E11, logs!$A$1:$A11, $A10, logs!$C$1:$C11, concat("&gt;", P$2), logs!$C$1:$C11, concat("&lt;", P$2 + 1))</f>
        <v>0</v>
      </c>
      <c r="Q10" s="19">
        <f>SUMIFS(logs!$E$1:$E11, logs!$A$1:$A11, $A10, logs!$C$1:$C11, concat("&gt;", Q$2), logs!$C$1:$C11, concat("&lt;", Q$2 + 1))</f>
        <v>0</v>
      </c>
    </row>
    <row r="11" ht="24.75" customHeight="1">
      <c r="A11" s="22" t="s">
        <v>31</v>
      </c>
      <c r="B11" s="23">
        <f t="shared" ref="B11:Q11" si="1">sum(B3:B10)</f>
        <v>0</v>
      </c>
      <c r="C11" s="23">
        <f t="shared" si="1"/>
        <v>0.01042824074</v>
      </c>
      <c r="D11" s="23">
        <f t="shared" si="1"/>
        <v>0</v>
      </c>
      <c r="E11" s="23">
        <f t="shared" si="1"/>
        <v>0</v>
      </c>
      <c r="F11" s="23">
        <f t="shared" si="1"/>
        <v>0</v>
      </c>
      <c r="G11" s="23">
        <f t="shared" si="1"/>
        <v>0</v>
      </c>
      <c r="H11" s="23">
        <f t="shared" si="1"/>
        <v>0</v>
      </c>
      <c r="I11" s="23">
        <f t="shared" si="1"/>
        <v>0</v>
      </c>
      <c r="J11" s="23">
        <f t="shared" si="1"/>
        <v>0</v>
      </c>
      <c r="K11" s="23">
        <f t="shared" si="1"/>
        <v>0</v>
      </c>
      <c r="L11" s="23">
        <f t="shared" si="1"/>
        <v>0</v>
      </c>
      <c r="M11" s="23">
        <f t="shared" si="1"/>
        <v>0</v>
      </c>
      <c r="N11" s="23">
        <f t="shared" si="1"/>
        <v>0</v>
      </c>
      <c r="O11" s="23">
        <f t="shared" si="1"/>
        <v>0</v>
      </c>
      <c r="P11" s="23">
        <f t="shared" si="1"/>
        <v>0</v>
      </c>
      <c r="Q11" s="23">
        <f t="shared" si="1"/>
        <v>0</v>
      </c>
    </row>
  </sheetData>
  <conditionalFormatting sqref="B3:Q10">
    <cfRule type="cellIs" dxfId="3" priority="1" operator="greaterThanOrEqual">
      <formula>"0:30:00"</formula>
    </cfRule>
  </conditionalFormatting>
  <conditionalFormatting sqref="B3:Q10">
    <cfRule type="cellIs" dxfId="4" priority="2" operator="greaterThan">
      <formula>0</formula>
    </cfRule>
  </conditionalFormatting>
  <conditionalFormatting sqref="B11:Q11">
    <cfRule type="cellIs" dxfId="5" priority="3" operator="greaterThan">
      <formula>"6:00:00 AM"</formula>
    </cfRule>
  </conditionalFormatting>
  <drawing r:id="rId1"/>
  <tableParts count="1">
    <tablePart r:id="rId3"/>
  </tableParts>
</worksheet>
</file>