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m/GitHub/bioinfRhints/flag/AQB_classification/"/>
    </mc:Choice>
  </mc:AlternateContent>
  <xr:revisionPtr revIDLastSave="0" documentId="13_ncr:1_{8C9D6259-995C-E949-8283-9DB15664DFC7}" xr6:coauthVersionLast="47" xr6:coauthVersionMax="47" xr10:uidLastSave="{00000000-0000-0000-0000-000000000000}"/>
  <bookViews>
    <workbookView xWindow="19960" yWindow="500" windowWidth="26840" windowHeight="15940" activeTab="1" xr2:uid="{CE63A993-726A-054A-8F49-7137ADCB138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2" i="2"/>
  <c r="Q38" i="1"/>
  <c r="P38" i="1"/>
  <c r="O38" i="1"/>
  <c r="N38" i="1"/>
  <c r="M38" i="1"/>
  <c r="R38" i="1" s="1"/>
  <c r="S38" i="1" s="1"/>
  <c r="Q37" i="1"/>
  <c r="P37" i="1"/>
  <c r="O37" i="1"/>
  <c r="N37" i="1"/>
  <c r="M37" i="1"/>
  <c r="R37" i="1" s="1"/>
  <c r="S37" i="1" s="1"/>
  <c r="Q36" i="1"/>
  <c r="P36" i="1"/>
  <c r="O36" i="1"/>
  <c r="N36" i="1"/>
  <c r="M36" i="1"/>
  <c r="Q35" i="1"/>
  <c r="P35" i="1"/>
  <c r="O35" i="1"/>
  <c r="N35" i="1"/>
  <c r="M35" i="1"/>
  <c r="R35" i="1" s="1"/>
  <c r="S35" i="1" s="1"/>
  <c r="Q34" i="1"/>
  <c r="P34" i="1"/>
  <c r="O34" i="1"/>
  <c r="N34" i="1"/>
  <c r="M34" i="1"/>
  <c r="R34" i="1" s="1"/>
  <c r="S34" i="1" s="1"/>
  <c r="Q33" i="1"/>
  <c r="P33" i="1"/>
  <c r="O33" i="1"/>
  <c r="N33" i="1"/>
  <c r="M33" i="1"/>
  <c r="R33" i="1" s="1"/>
  <c r="S33" i="1" s="1"/>
  <c r="Q32" i="1"/>
  <c r="P32" i="1"/>
  <c r="O32" i="1"/>
  <c r="N32" i="1"/>
  <c r="M32" i="1"/>
  <c r="R32" i="1" s="1"/>
  <c r="S32" i="1" s="1"/>
  <c r="Q31" i="1"/>
  <c r="P31" i="1"/>
  <c r="O31" i="1"/>
  <c r="N31" i="1"/>
  <c r="M31" i="1"/>
  <c r="R31" i="1" s="1"/>
  <c r="S31" i="1" s="1"/>
  <c r="Q30" i="1"/>
  <c r="P30" i="1"/>
  <c r="O30" i="1"/>
  <c r="N30" i="1"/>
  <c r="M30" i="1"/>
  <c r="Q29" i="1"/>
  <c r="P29" i="1"/>
  <c r="O29" i="1"/>
  <c r="N29" i="1"/>
  <c r="M29" i="1"/>
  <c r="R29" i="1" s="1"/>
  <c r="S29" i="1" s="1"/>
  <c r="Q28" i="1"/>
  <c r="P28" i="1"/>
  <c r="O28" i="1"/>
  <c r="N28" i="1"/>
  <c r="M28" i="1"/>
  <c r="R28" i="1" s="1"/>
  <c r="S28" i="1" s="1"/>
  <c r="Q27" i="1"/>
  <c r="P27" i="1"/>
  <c r="O27" i="1"/>
  <c r="N27" i="1"/>
  <c r="M27" i="1"/>
  <c r="Q26" i="1"/>
  <c r="P26" i="1"/>
  <c r="O26" i="1"/>
  <c r="N26" i="1"/>
  <c r="M26" i="1"/>
  <c r="Q25" i="1"/>
  <c r="P25" i="1"/>
  <c r="O25" i="1"/>
  <c r="N25" i="1"/>
  <c r="M25" i="1"/>
  <c r="Q24" i="1"/>
  <c r="P24" i="1"/>
  <c r="O24" i="1"/>
  <c r="N24" i="1"/>
  <c r="M24" i="1"/>
  <c r="R24" i="1" s="1"/>
  <c r="S24" i="1" s="1"/>
  <c r="Q23" i="1"/>
  <c r="P23" i="1"/>
  <c r="O23" i="1"/>
  <c r="N23" i="1"/>
  <c r="M23" i="1"/>
  <c r="Q22" i="1"/>
  <c r="P22" i="1"/>
  <c r="O22" i="1"/>
  <c r="N22" i="1"/>
  <c r="M22" i="1"/>
  <c r="Q21" i="1"/>
  <c r="P21" i="1"/>
  <c r="O21" i="1"/>
  <c r="N21" i="1"/>
  <c r="M21" i="1"/>
  <c r="Q20" i="1"/>
  <c r="P20" i="1"/>
  <c r="O20" i="1"/>
  <c r="N20" i="1"/>
  <c r="M20" i="1"/>
  <c r="Q19" i="1"/>
  <c r="P19" i="1"/>
  <c r="O19" i="1"/>
  <c r="N19" i="1"/>
  <c r="M19" i="1"/>
  <c r="R19" i="1" s="1"/>
  <c r="S19" i="1" s="1"/>
  <c r="Q18" i="1"/>
  <c r="P18" i="1"/>
  <c r="O18" i="1"/>
  <c r="N18" i="1"/>
  <c r="M18" i="1"/>
  <c r="Q17" i="1"/>
  <c r="R17" i="1" s="1"/>
  <c r="S17" i="1" s="1"/>
  <c r="P17" i="1"/>
  <c r="O17" i="1"/>
  <c r="N17" i="1"/>
  <c r="M17" i="1"/>
  <c r="Q16" i="1"/>
  <c r="P16" i="1"/>
  <c r="O16" i="1"/>
  <c r="N16" i="1"/>
  <c r="M16" i="1"/>
  <c r="Q15" i="1"/>
  <c r="P15" i="1"/>
  <c r="O15" i="1"/>
  <c r="N15" i="1"/>
  <c r="M15" i="1"/>
  <c r="R15" i="1" s="1"/>
  <c r="S15" i="1" s="1"/>
  <c r="Q14" i="1"/>
  <c r="P14" i="1"/>
  <c r="O14" i="1"/>
  <c r="N14" i="1"/>
  <c r="M14" i="1"/>
  <c r="R14" i="1" s="1"/>
  <c r="S14" i="1" s="1"/>
  <c r="Q13" i="1"/>
  <c r="P13" i="1"/>
  <c r="O13" i="1"/>
  <c r="N13" i="1"/>
  <c r="M13" i="1"/>
  <c r="R13" i="1" s="1"/>
  <c r="S13" i="1" s="1"/>
  <c r="Q12" i="1"/>
  <c r="R12" i="1" s="1"/>
  <c r="S12" i="1" s="1"/>
  <c r="P12" i="1"/>
  <c r="O12" i="1"/>
  <c r="N12" i="1"/>
  <c r="M12" i="1"/>
  <c r="Q11" i="1"/>
  <c r="P11" i="1"/>
  <c r="O11" i="1"/>
  <c r="N11" i="1"/>
  <c r="M11" i="1"/>
  <c r="R11" i="1" s="1"/>
  <c r="S11" i="1" s="1"/>
  <c r="Q10" i="1"/>
  <c r="P10" i="1"/>
  <c r="O10" i="1"/>
  <c r="N10" i="1"/>
  <c r="M10" i="1"/>
  <c r="R10" i="1" s="1"/>
  <c r="S10" i="1" s="1"/>
  <c r="Q9" i="1"/>
  <c r="P9" i="1"/>
  <c r="O9" i="1"/>
  <c r="N9" i="1"/>
  <c r="M9" i="1"/>
  <c r="R9" i="1" s="1"/>
  <c r="S9" i="1" s="1"/>
  <c r="Q8" i="1"/>
  <c r="P8" i="1"/>
  <c r="O8" i="1"/>
  <c r="N8" i="1"/>
  <c r="M8" i="1"/>
  <c r="Q7" i="1"/>
  <c r="P7" i="1"/>
  <c r="O7" i="1"/>
  <c r="N7" i="1"/>
  <c r="M7" i="1"/>
  <c r="R7" i="1" s="1"/>
  <c r="S7" i="1" s="1"/>
  <c r="Q6" i="1"/>
  <c r="P6" i="1"/>
  <c r="O6" i="1"/>
  <c r="N6" i="1"/>
  <c r="M6" i="1"/>
  <c r="R6" i="1" s="1"/>
  <c r="S6" i="1" s="1"/>
  <c r="Q5" i="1"/>
  <c r="P5" i="1"/>
  <c r="O5" i="1"/>
  <c r="N5" i="1"/>
  <c r="M5" i="1"/>
  <c r="Q4" i="1"/>
  <c r="P4" i="1"/>
  <c r="O4" i="1"/>
  <c r="N4" i="1"/>
  <c r="M4" i="1"/>
  <c r="Q3" i="1"/>
  <c r="P3" i="1"/>
  <c r="O3" i="1"/>
  <c r="N3" i="1"/>
  <c r="M3" i="1"/>
  <c r="Q2" i="1"/>
  <c r="P2" i="1"/>
  <c r="O2" i="1"/>
  <c r="N2" i="1"/>
  <c r="M2" i="1"/>
  <c r="R20" i="1" l="1"/>
  <c r="S20" i="1" s="1"/>
  <c r="R23" i="1"/>
  <c r="S23" i="1" s="1"/>
  <c r="R25" i="1"/>
  <c r="S25" i="1" s="1"/>
  <c r="R27" i="1"/>
  <c r="S27" i="1" s="1"/>
  <c r="R16" i="1"/>
  <c r="S16" i="1" s="1"/>
  <c r="R18" i="1"/>
  <c r="S18" i="1" s="1"/>
  <c r="R21" i="1"/>
  <c r="S21" i="1" s="1"/>
  <c r="R26" i="1"/>
  <c r="S26" i="1" s="1"/>
  <c r="R30" i="1"/>
  <c r="S30" i="1" s="1"/>
  <c r="R36" i="1"/>
  <c r="S36" i="1" s="1"/>
  <c r="R22" i="1"/>
  <c r="S22" i="1" s="1"/>
  <c r="R4" i="1"/>
  <c r="S4" i="1" s="1"/>
  <c r="R2" i="1"/>
  <c r="S2" i="1" s="1"/>
  <c r="R3" i="1"/>
  <c r="S3" i="1" s="1"/>
  <c r="R8" i="1"/>
  <c r="S8" i="1" s="1"/>
  <c r="R5" i="1"/>
  <c r="S5" i="1" s="1"/>
</calcChain>
</file>

<file path=xl/sharedStrings.xml><?xml version="1.0" encoding="utf-8"?>
<sst xmlns="http://schemas.openxmlformats.org/spreadsheetml/2006/main" count="545" uniqueCount="258">
  <si>
    <t>orig</t>
  </si>
  <si>
    <t>Family</t>
  </si>
  <si>
    <t>Strain</t>
  </si>
  <si>
    <t>Previous nomenclature</t>
  </si>
  <si>
    <t>Isolation source</t>
  </si>
  <si>
    <t>Habitat/Lifestyle</t>
  </si>
  <si>
    <r>
      <t>flag-</t>
    </r>
    <r>
      <rPr>
        <b/>
        <sz val="10"/>
        <rFont val="Times New Roman"/>
        <family val="1"/>
      </rPr>
      <t>1</t>
    </r>
  </si>
  <si>
    <r>
      <t>flag-</t>
    </r>
    <r>
      <rPr>
        <b/>
        <sz val="10"/>
        <rFont val="Times New Roman"/>
        <family val="1"/>
      </rPr>
      <t>2</t>
    </r>
    <r>
      <rPr>
        <sz val="12"/>
        <color theme="1"/>
        <rFont val="Calibri"/>
        <family val="2"/>
        <scheme val="minor"/>
      </rPr>
      <t/>
    </r>
  </si>
  <si>
    <r>
      <t>flag-</t>
    </r>
    <r>
      <rPr>
        <b/>
        <sz val="10"/>
        <rFont val="Times New Roman"/>
        <family val="1"/>
      </rPr>
      <t>3a</t>
    </r>
  </si>
  <si>
    <r>
      <t>flag-</t>
    </r>
    <r>
      <rPr>
        <b/>
        <sz val="10"/>
        <rFont val="Times New Roman"/>
        <family val="1"/>
      </rPr>
      <t>3b</t>
    </r>
  </si>
  <si>
    <r>
      <t>flag-</t>
    </r>
    <r>
      <rPr>
        <b/>
        <sz val="10"/>
        <rFont val="Times New Roman"/>
        <family val="1"/>
      </rPr>
      <t>4</t>
    </r>
  </si>
  <si>
    <r>
      <t>flag-</t>
    </r>
    <r>
      <rPr>
        <b/>
        <sz val="10"/>
        <rFont val="Times New Roman"/>
        <family val="1"/>
      </rPr>
      <t>5</t>
    </r>
  </si>
  <si>
    <t>sum</t>
  </si>
  <si>
    <t>3ish</t>
  </si>
  <si>
    <t>3plain</t>
  </si>
  <si>
    <t>manual</t>
  </si>
  <si>
    <t>which</t>
  </si>
  <si>
    <r>
      <t xml:space="preserve">Budvicia aquatica </t>
    </r>
    <r>
      <rPr>
        <sz val="10"/>
        <rFont val="Times New Roman"/>
        <family val="1"/>
      </rPr>
      <t>DSM 5075</t>
    </r>
  </si>
  <si>
    <t>Environment</t>
  </si>
  <si>
    <t>Freshwater</t>
  </si>
  <si>
    <t>-</t>
  </si>
  <si>
    <t>ATYS01000002</t>
  </si>
  <si>
    <t>flag-2</t>
  </si>
  <si>
    <r>
      <rPr>
        <i/>
        <sz val="10"/>
        <rFont val="Times New Roman"/>
        <family val="1"/>
      </rPr>
      <t>Leminorella grimontii</t>
    </r>
    <r>
      <rPr>
        <sz val="10"/>
        <rFont val="Times New Roman"/>
        <family val="1"/>
      </rPr>
      <t xml:space="preserve"> ATCC 33999</t>
    </r>
  </si>
  <si>
    <t>Human</t>
  </si>
  <si>
    <t>Clinical</t>
  </si>
  <si>
    <t>JMPN01000025</t>
  </si>
  <si>
    <r>
      <rPr>
        <i/>
        <sz val="10"/>
        <color theme="1"/>
        <rFont val="Times New Roman"/>
        <family val="1"/>
      </rPr>
      <t>Atlantibacter hermannii</t>
    </r>
    <r>
      <rPr>
        <sz val="10"/>
        <color theme="1"/>
        <rFont val="Times New Roman"/>
        <family val="1"/>
      </rPr>
      <t xml:space="preserve"> DDE1</t>
    </r>
  </si>
  <si>
    <t>Plant</t>
  </si>
  <si>
    <t>Saprophyte</t>
  </si>
  <si>
    <t>JXTQ01000002/JXTQ01000004/JXTQ01000012</t>
  </si>
  <si>
    <t>flag-1</t>
  </si>
  <si>
    <r>
      <t xml:space="preserve">Buttiauxella warmboldiae </t>
    </r>
    <r>
      <rPr>
        <sz val="10"/>
        <rFont val="Times New Roman"/>
        <family val="1"/>
      </rPr>
      <t xml:space="preserve">CCUG 35512 </t>
    </r>
  </si>
  <si>
    <t>Animal (mollusc)</t>
  </si>
  <si>
    <t>Commensal</t>
  </si>
  <si>
    <t>RPOH01000013/RPOH01000087/RPOH01000099</t>
  </si>
  <si>
    <t>RPOH01000019</t>
  </si>
  <si>
    <t>RPOH01000021/RPOH01000045</t>
  </si>
  <si>
    <t>flag-1, flag-2, flag-3b</t>
  </si>
  <si>
    <r>
      <rPr>
        <i/>
        <sz val="10"/>
        <rFont val="Times New Roman"/>
        <family val="1"/>
      </rPr>
      <t>Citrobacter</t>
    </r>
    <r>
      <rPr>
        <sz val="10"/>
        <rFont val="Times New Roman"/>
        <family val="1"/>
      </rPr>
      <t xml:space="preserve"> Clade C (</t>
    </r>
    <r>
      <rPr>
        <i/>
        <sz val="10"/>
        <rFont val="Times New Roman"/>
        <family val="1"/>
      </rPr>
      <t xml:space="preserve">Citrobacter </t>
    </r>
    <r>
      <rPr>
        <sz val="10"/>
        <rFont val="Times New Roman"/>
        <family val="1"/>
      </rPr>
      <t>sp. nov 6</t>
    </r>
    <r>
      <rPr>
        <i/>
        <sz val="10"/>
        <rFont val="Times New Roman"/>
        <family val="1"/>
      </rPr>
      <t xml:space="preserve"> </t>
    </r>
    <r>
      <rPr>
        <sz val="10"/>
        <rFont val="Times New Roman"/>
        <family val="1"/>
      </rPr>
      <t>S646)</t>
    </r>
  </si>
  <si>
    <t>Citrobacter amalonaticus</t>
  </si>
  <si>
    <t>Food (vegetable)</t>
  </si>
  <si>
    <t>PQMB01000001/PQMB01000002</t>
  </si>
  <si>
    <t>PQMB01000002</t>
  </si>
  <si>
    <t>PQMB01000009</t>
  </si>
  <si>
    <r>
      <t>Cronobacter condimenti</t>
    </r>
    <r>
      <rPr>
        <sz val="10"/>
        <rFont val="Times New Roman"/>
        <family val="1"/>
      </rPr>
      <t xml:space="preserve"> LMG 26250</t>
    </r>
  </si>
  <si>
    <t>Food (meat)</t>
  </si>
  <si>
    <t>CP012264</t>
  </si>
  <si>
    <r>
      <rPr>
        <i/>
        <sz val="10"/>
        <color theme="1"/>
        <rFont val="Times New Roman"/>
        <family val="1"/>
      </rPr>
      <t xml:space="preserve">Enterobacter bugandensis </t>
    </r>
    <r>
      <rPr>
        <sz val="10"/>
        <color theme="1"/>
        <rFont val="Times New Roman"/>
        <family val="1"/>
      </rPr>
      <t>GN02283</t>
    </r>
  </si>
  <si>
    <t>LEEJ01000009/LEEJ01000037</t>
  </si>
  <si>
    <t>LEEJ01000009</t>
  </si>
  <si>
    <t>flag-3</t>
  </si>
  <si>
    <r>
      <rPr>
        <i/>
        <sz val="10"/>
        <color theme="1"/>
        <rFont val="Times New Roman"/>
        <family val="1"/>
      </rPr>
      <t xml:space="preserve">Enterobacter sichuanensis </t>
    </r>
    <r>
      <rPr>
        <sz val="10"/>
        <color theme="1"/>
        <rFont val="Times New Roman"/>
        <family val="1"/>
      </rPr>
      <t>DS36577</t>
    </r>
  </si>
  <si>
    <t>Enterobacter cloacae</t>
  </si>
  <si>
    <t>N/A</t>
  </si>
  <si>
    <t>NPNJ01000003/NPNJ01000009/NPNJ01000013</t>
  </si>
  <si>
    <r>
      <rPr>
        <i/>
        <sz val="10"/>
        <color theme="1"/>
        <rFont val="Times New Roman"/>
        <family val="1"/>
      </rPr>
      <t xml:space="preserve">Enterobacter sichuanensis </t>
    </r>
    <r>
      <rPr>
        <sz val="10"/>
        <color theme="1"/>
        <rFont val="Times New Roman"/>
        <family val="1"/>
      </rPr>
      <t>MRY13-0312</t>
    </r>
  </si>
  <si>
    <t>BBUQ01000002/BBUQ01000029/BBUQ01000096</t>
  </si>
  <si>
    <t>BBUQ01000003</t>
  </si>
  <si>
    <t>flag-1, flag-3a</t>
  </si>
  <si>
    <r>
      <rPr>
        <i/>
        <sz val="10"/>
        <rFont val="Times New Roman"/>
        <family val="1"/>
      </rPr>
      <t xml:space="preserve">Enterobacter </t>
    </r>
    <r>
      <rPr>
        <sz val="10"/>
        <rFont val="Times New Roman"/>
        <family val="1"/>
      </rPr>
      <t>sp. nov 10 GN03164</t>
    </r>
  </si>
  <si>
    <t>LECZ01000022/LECZ01000027</t>
  </si>
  <si>
    <t>LECZ01000026</t>
  </si>
  <si>
    <t>LECZ01000022</t>
  </si>
  <si>
    <t>flag-1, flag-2, flag-3a</t>
  </si>
  <si>
    <r>
      <t xml:space="preserve">Pluralibacter gergoviae </t>
    </r>
    <r>
      <rPr>
        <sz val="10"/>
        <color rgb="FF000000"/>
        <rFont val="Times New Roman"/>
        <family val="1"/>
      </rPr>
      <t>C3</t>
    </r>
  </si>
  <si>
    <t>LDVW01000001/LDVW01000024/LDVW01000232/LDVW01000304</t>
  </si>
  <si>
    <t>LDVW01000009/LDVW01000176</t>
  </si>
  <si>
    <t>flag-3b</t>
  </si>
  <si>
    <r>
      <rPr>
        <i/>
        <sz val="10"/>
        <color theme="1"/>
        <rFont val="Times New Roman"/>
        <family val="1"/>
      </rPr>
      <t>Pseudocitrobacter faecalis</t>
    </r>
    <r>
      <rPr>
        <sz val="10"/>
        <color theme="1"/>
        <rFont val="Times New Roman"/>
        <family val="1"/>
      </rPr>
      <t xml:space="preserve"> DSM 27453</t>
    </r>
  </si>
  <si>
    <t>QNRL01000001/QNRL01000007</t>
  </si>
  <si>
    <t>QNRL010000007</t>
  </si>
  <si>
    <t>flag-1, flag-2</t>
  </si>
  <si>
    <r>
      <rPr>
        <i/>
        <sz val="10"/>
        <rFont val="Times New Roman"/>
        <family val="1"/>
      </rPr>
      <t>Erwinia amylovora</t>
    </r>
    <r>
      <rPr>
        <sz val="10"/>
        <rFont val="Times New Roman"/>
        <family val="1"/>
      </rPr>
      <t xml:space="preserve"> ATCC 49946</t>
    </r>
  </si>
  <si>
    <t>Pathogen</t>
  </si>
  <si>
    <t>NC_013971</t>
  </si>
  <si>
    <r>
      <rPr>
        <i/>
        <sz val="10"/>
        <rFont val="Times New Roman"/>
        <family val="1"/>
      </rPr>
      <t xml:space="preserve">Erwinia typographi </t>
    </r>
    <r>
      <rPr>
        <sz val="10"/>
        <rFont val="Times New Roman"/>
        <family val="1"/>
      </rPr>
      <t>M043b</t>
    </r>
  </si>
  <si>
    <t>JRUQ01000004/JRUQ01000012/JRUQ01000050</t>
  </si>
  <si>
    <t>JRUQ01000037</t>
  </si>
  <si>
    <t>flag-3a</t>
  </si>
  <si>
    <r>
      <t xml:space="preserve">Mixta theicola </t>
    </r>
    <r>
      <rPr>
        <sz val="10"/>
        <rFont val="Times New Roman"/>
        <family val="1"/>
      </rPr>
      <t>QC88-366</t>
    </r>
  </si>
  <si>
    <t>Food (Tea)</t>
  </si>
  <si>
    <t>NWUO01000001/NWUO01000013/NWUO01000019</t>
  </si>
  <si>
    <t>NWUO01000009</t>
  </si>
  <si>
    <t>flag-1, flag-3b</t>
  </si>
  <si>
    <r>
      <rPr>
        <i/>
        <sz val="10"/>
        <color theme="1"/>
        <rFont val="Times New Roman"/>
        <family val="1"/>
      </rPr>
      <t>Pantoea agglomerans</t>
    </r>
    <r>
      <rPr>
        <sz val="10"/>
        <color theme="1"/>
        <rFont val="Times New Roman"/>
        <family val="1"/>
      </rPr>
      <t xml:space="preserve"> ES418</t>
    </r>
  </si>
  <si>
    <t>Soil</t>
  </si>
  <si>
    <t>SIJO01000001/SIJO01000012/SIJO01000014</t>
  </si>
  <si>
    <t>SIJO01000011</t>
  </si>
  <si>
    <r>
      <rPr>
        <i/>
        <sz val="10"/>
        <rFont val="Times New Roman"/>
        <family val="1"/>
      </rPr>
      <t xml:space="preserve">Pantoea cancerogenus </t>
    </r>
    <r>
      <rPr>
        <sz val="10"/>
        <rFont val="Times New Roman"/>
        <family val="1"/>
      </rPr>
      <t>M004</t>
    </r>
  </si>
  <si>
    <t>Enterobacter cancerogenus</t>
  </si>
  <si>
    <t>JRUP01000004/JRUP01000014/JRUP01000027/JRUP01000050</t>
  </si>
  <si>
    <t>JRUP01000018</t>
  </si>
  <si>
    <r>
      <rPr>
        <i/>
        <sz val="10"/>
        <color theme="1"/>
        <rFont val="Times New Roman"/>
        <family val="1"/>
      </rPr>
      <t>Pantoea dispersa</t>
    </r>
    <r>
      <rPr>
        <sz val="10"/>
        <color theme="1"/>
        <rFont val="Times New Roman"/>
        <family val="1"/>
      </rPr>
      <t xml:space="preserve"> NS375</t>
    </r>
  </si>
  <si>
    <t>LDRZ01000002/LDRZ01000004/LDRZ01000018</t>
  </si>
  <si>
    <t>LDRZ01000002</t>
  </si>
  <si>
    <r>
      <rPr>
        <i/>
        <sz val="10"/>
        <color theme="1"/>
        <rFont val="Times New Roman"/>
        <family val="1"/>
      </rPr>
      <t xml:space="preserve">Pantoea septica </t>
    </r>
    <r>
      <rPr>
        <sz val="10"/>
        <color theme="1"/>
        <rFont val="Times New Roman"/>
        <family val="1"/>
      </rPr>
      <t>LMG 5345</t>
    </r>
  </si>
  <si>
    <t>MLJJ01000001/MLJJ01000006</t>
  </si>
  <si>
    <t>MLJJ01000004</t>
  </si>
  <si>
    <r>
      <rPr>
        <i/>
        <sz val="10"/>
        <rFont val="Times New Roman"/>
        <family val="1"/>
      </rPr>
      <t>Tatumella citrea</t>
    </r>
    <r>
      <rPr>
        <sz val="10"/>
        <rFont val="Times New Roman"/>
        <family val="1"/>
      </rPr>
      <t xml:space="preserve"> ATCC 39140 </t>
    </r>
  </si>
  <si>
    <t>CP015581</t>
  </si>
  <si>
    <r>
      <rPr>
        <i/>
        <sz val="10"/>
        <rFont val="Times New Roman"/>
        <family val="1"/>
      </rPr>
      <t>Tatumella ptyseos</t>
    </r>
    <r>
      <rPr>
        <sz val="10"/>
        <rFont val="Times New Roman"/>
        <family val="1"/>
      </rPr>
      <t xml:space="preserve"> ATCC 33301</t>
    </r>
  </si>
  <si>
    <t>JMPR01000018</t>
  </si>
  <si>
    <r>
      <rPr>
        <i/>
        <sz val="10"/>
        <color theme="1"/>
        <rFont val="Times New Roman"/>
        <family val="1"/>
      </rPr>
      <t>Wigglesworthia glossinidia</t>
    </r>
    <r>
      <rPr>
        <sz val="10"/>
        <color theme="1"/>
        <rFont val="Times New Roman"/>
        <family val="1"/>
      </rPr>
      <t xml:space="preserve"> (</t>
    </r>
    <r>
      <rPr>
        <i/>
        <sz val="10"/>
        <color theme="1"/>
        <rFont val="Times New Roman"/>
        <family val="1"/>
      </rPr>
      <t>Glossina morsitans</t>
    </r>
    <r>
      <rPr>
        <sz val="10"/>
        <color theme="1"/>
        <rFont val="Times New Roman"/>
        <family val="1"/>
      </rPr>
      <t>)</t>
    </r>
  </si>
  <si>
    <t>Insect</t>
  </si>
  <si>
    <t>Symbiont</t>
  </si>
  <si>
    <t>NC_016893</t>
  </si>
  <si>
    <r>
      <rPr>
        <i/>
        <sz val="10"/>
        <color theme="1"/>
        <rFont val="Times New Roman"/>
        <family val="1"/>
      </rPr>
      <t>Hafnia paralvei</t>
    </r>
    <r>
      <rPr>
        <sz val="10"/>
        <color theme="1"/>
        <rFont val="Times New Roman"/>
        <family val="1"/>
      </rPr>
      <t xml:space="preserve"> ATCC 51873</t>
    </r>
  </si>
  <si>
    <t>Hafnia alvei</t>
  </si>
  <si>
    <t>JH417506/JH417511/JH417529</t>
  </si>
  <si>
    <t>JH417556</t>
  </si>
  <si>
    <r>
      <rPr>
        <i/>
        <sz val="10"/>
        <color theme="1"/>
        <rFont val="Times New Roman"/>
        <family val="1"/>
      </rPr>
      <t xml:space="preserve">Obesumbacterium proteus </t>
    </r>
    <r>
      <rPr>
        <sz val="10"/>
        <color theme="1"/>
        <rFont val="Times New Roman"/>
        <family val="1"/>
      </rPr>
      <t>DSM 2777</t>
    </r>
  </si>
  <si>
    <t>Food (Brewery yeast)</t>
  </si>
  <si>
    <t>CP014608</t>
  </si>
  <si>
    <r>
      <rPr>
        <i/>
        <sz val="10"/>
        <color theme="1"/>
        <rFont val="Times New Roman"/>
        <family val="1"/>
      </rPr>
      <t>Morganella morganii</t>
    </r>
    <r>
      <rPr>
        <sz val="10"/>
        <color theme="1"/>
        <rFont val="Times New Roman"/>
        <family val="1"/>
      </rPr>
      <t xml:space="preserve"> KT</t>
    </r>
  </si>
  <si>
    <t>NC_020418</t>
  </si>
  <si>
    <r>
      <rPr>
        <i/>
        <sz val="10"/>
        <color theme="1"/>
        <rFont val="Times New Roman"/>
        <family val="1"/>
      </rPr>
      <t xml:space="preserve">Xenorhabdus hominickii </t>
    </r>
    <r>
      <rPr>
        <sz val="10"/>
        <color theme="1"/>
        <rFont val="Times New Roman"/>
        <family val="1"/>
      </rPr>
      <t>ANU1</t>
    </r>
  </si>
  <si>
    <t>Nematoda</t>
  </si>
  <si>
    <t>CP016176</t>
  </si>
  <si>
    <r>
      <t xml:space="preserve">Biostraticola tofi </t>
    </r>
    <r>
      <rPr>
        <sz val="10"/>
        <rFont val="Times New Roman"/>
        <family val="1"/>
      </rPr>
      <t>DSM 19580</t>
    </r>
  </si>
  <si>
    <t>SMCR01000005</t>
  </si>
  <si>
    <t>flag-4</t>
  </si>
  <si>
    <r>
      <rPr>
        <i/>
        <sz val="10"/>
        <color theme="1"/>
        <rFont val="Times New Roman"/>
        <family val="1"/>
      </rPr>
      <t>Sodalis praecaptivus</t>
    </r>
    <r>
      <rPr>
        <sz val="10"/>
        <color theme="1"/>
        <rFont val="Times New Roman"/>
        <family val="1"/>
      </rPr>
      <t xml:space="preserve"> HS1</t>
    </r>
  </si>
  <si>
    <t>CP006569</t>
  </si>
  <si>
    <t>flag-1, flag-4</t>
  </si>
  <si>
    <r>
      <rPr>
        <i/>
        <sz val="10"/>
        <color theme="1"/>
        <rFont val="Times New Roman"/>
        <family val="1"/>
      </rPr>
      <t>Rahnella variigena</t>
    </r>
    <r>
      <rPr>
        <sz val="10"/>
        <color theme="1"/>
        <rFont val="Times New Roman"/>
        <family val="1"/>
      </rPr>
      <t xml:space="preserve"> VCR3</t>
    </r>
  </si>
  <si>
    <t>QKVV01000001/QKVV01000002</t>
  </si>
  <si>
    <t>QKVV01000001</t>
  </si>
  <si>
    <r>
      <rPr>
        <i/>
        <sz val="10"/>
        <rFont val="Times New Roman"/>
        <family val="1"/>
      </rPr>
      <t>Rouxiella chamberiensis</t>
    </r>
    <r>
      <rPr>
        <sz val="10"/>
        <rFont val="Times New Roman"/>
        <family val="1"/>
      </rPr>
      <t xml:space="preserve"> 130333</t>
    </r>
  </si>
  <si>
    <t>Hospital associated</t>
  </si>
  <si>
    <t>JRWU01000005</t>
  </si>
  <si>
    <r>
      <rPr>
        <i/>
        <sz val="10"/>
        <color theme="1"/>
        <rFont val="Times New Roman"/>
        <family val="1"/>
      </rPr>
      <t xml:space="preserve">Yersinia bercovieri </t>
    </r>
    <r>
      <rPr>
        <sz val="10"/>
        <color theme="1"/>
        <rFont val="Times New Roman"/>
        <family val="1"/>
      </rPr>
      <t>FE80217</t>
    </r>
  </si>
  <si>
    <t>Yersinia enterocolitica</t>
  </si>
  <si>
    <t>CGBH01000002/CGBH01000010</t>
  </si>
  <si>
    <t>CGBH01000020/CGBH01000030</t>
  </si>
  <si>
    <t xml:space="preserve">CGBH01000009 </t>
  </si>
  <si>
    <r>
      <t xml:space="preserve">Yersinia enterocolitica </t>
    </r>
    <r>
      <rPr>
        <sz val="10"/>
        <color rgb="FF000000"/>
        <rFont val="Times New Roman"/>
        <family val="1"/>
      </rPr>
      <t>ATCC 9610</t>
    </r>
  </si>
  <si>
    <t>KN150735</t>
  </si>
  <si>
    <r>
      <t xml:space="preserve">Yersinia mollaretii </t>
    </r>
    <r>
      <rPr>
        <sz val="10"/>
        <color rgb="FF000000"/>
        <rFont val="Times New Roman"/>
        <family val="1"/>
      </rPr>
      <t>ATCC 43969</t>
    </r>
  </si>
  <si>
    <t>AALD02000039/AALD02000060/AALD02000087</t>
  </si>
  <si>
    <t>AALD02000012</t>
  </si>
  <si>
    <r>
      <t xml:space="preserve">Yersinia pestis </t>
    </r>
    <r>
      <rPr>
        <sz val="10"/>
        <color rgb="FF000000"/>
        <rFont val="Times New Roman"/>
        <family val="1"/>
      </rPr>
      <t>8787</t>
    </r>
  </si>
  <si>
    <t>Animal (Ovine)</t>
  </si>
  <si>
    <t>Zoonotic Reservoir/Pathogen</t>
  </si>
  <si>
    <t>CP006748</t>
  </si>
  <si>
    <r>
      <rPr>
        <i/>
        <sz val="10"/>
        <color theme="1"/>
        <rFont val="Times New Roman"/>
        <family val="1"/>
      </rPr>
      <t xml:space="preserve">Yersinia </t>
    </r>
    <r>
      <rPr>
        <sz val="10"/>
        <color theme="1"/>
        <rFont val="Times New Roman"/>
        <family val="1"/>
      </rPr>
      <t>sp. nov 3 RS-42</t>
    </r>
  </si>
  <si>
    <t>Yersinia frederiksenii</t>
  </si>
  <si>
    <t>Food (Meat)</t>
  </si>
  <si>
    <t>CQDT01000002</t>
  </si>
  <si>
    <t>CQDT01000007</t>
  </si>
  <si>
    <r>
      <t>Yersinia</t>
    </r>
    <r>
      <rPr>
        <sz val="10"/>
        <color rgb="FF000000"/>
        <rFont val="Times New Roman"/>
        <family val="1"/>
      </rPr>
      <t xml:space="preserve"> sp. nov 3 SCPM-O-B-8031</t>
    </r>
  </si>
  <si>
    <t>MWTJ01000013</t>
  </si>
  <si>
    <r>
      <rPr>
        <i/>
        <sz val="10"/>
        <rFont val="Times New Roman"/>
        <family val="1"/>
      </rPr>
      <t>Plesiomonas shigelloides</t>
    </r>
    <r>
      <rPr>
        <sz val="10"/>
        <rFont val="Times New Roman"/>
        <family val="1"/>
      </rPr>
      <t xml:space="preserve"> LS1</t>
    </r>
  </si>
  <si>
    <t>Animal (Fish)</t>
  </si>
  <si>
    <t xml:space="preserve">MUNJ01000005 </t>
  </si>
  <si>
    <t>MUNJ01000006</t>
  </si>
  <si>
    <t>flag-2, flag-5</t>
  </si>
  <si>
    <t>Citrobacter sp. nov 6 S646</t>
  </si>
  <si>
    <t>Budvicia</t>
  </si>
  <si>
    <t>aquatica</t>
  </si>
  <si>
    <t>DSM</t>
  </si>
  <si>
    <t>Leminorella</t>
  </si>
  <si>
    <t>grimontii</t>
  </si>
  <si>
    <t>ATCC</t>
  </si>
  <si>
    <t>Atlantibacter</t>
  </si>
  <si>
    <t>hermannii</t>
  </si>
  <si>
    <t>DDE1</t>
  </si>
  <si>
    <t>Buttiauxella</t>
  </si>
  <si>
    <t>warmboldiae</t>
  </si>
  <si>
    <t>CCUG</t>
  </si>
  <si>
    <t>Citrobacter</t>
  </si>
  <si>
    <t>Clade</t>
  </si>
  <si>
    <t>C</t>
  </si>
  <si>
    <t>Cronobacter</t>
  </si>
  <si>
    <t>condimenti</t>
  </si>
  <si>
    <t>LMG</t>
  </si>
  <si>
    <t>Enterobacter</t>
  </si>
  <si>
    <t>bugandensis</t>
  </si>
  <si>
    <t>GN02283</t>
  </si>
  <si>
    <t>sichuanensis</t>
  </si>
  <si>
    <t>DS36577</t>
  </si>
  <si>
    <t>MRY13-0312</t>
  </si>
  <si>
    <t>nov</t>
  </si>
  <si>
    <t>GN03164</t>
  </si>
  <si>
    <t>Pluralibacter</t>
  </si>
  <si>
    <t>gergoviae</t>
  </si>
  <si>
    <t>C3</t>
  </si>
  <si>
    <t>Pseudocitrobacter</t>
  </si>
  <si>
    <t>faecalis</t>
  </si>
  <si>
    <t>Erwinia</t>
  </si>
  <si>
    <t>amylovora</t>
  </si>
  <si>
    <t>typographi</t>
  </si>
  <si>
    <t>M043b</t>
  </si>
  <si>
    <t>Mixta</t>
  </si>
  <si>
    <t>theicola</t>
  </si>
  <si>
    <t>QC88-366</t>
  </si>
  <si>
    <t>Pantoea</t>
  </si>
  <si>
    <t>agglomerans</t>
  </si>
  <si>
    <t>ES418</t>
  </si>
  <si>
    <t>cancerogenus</t>
  </si>
  <si>
    <t>M004</t>
  </si>
  <si>
    <t>dispersa</t>
  </si>
  <si>
    <t>NS375</t>
  </si>
  <si>
    <t>septica</t>
  </si>
  <si>
    <t>Tatumella</t>
  </si>
  <si>
    <t>citrea</t>
  </si>
  <si>
    <t>ptyseos</t>
  </si>
  <si>
    <t>Wigglesworthia</t>
  </si>
  <si>
    <t>glossinidia</t>
  </si>
  <si>
    <t>Hafnia</t>
  </si>
  <si>
    <t>paralvei</t>
  </si>
  <si>
    <t>Obesumbacterium</t>
  </si>
  <si>
    <t>proteus</t>
  </si>
  <si>
    <t>Morganella</t>
  </si>
  <si>
    <t>morganii</t>
  </si>
  <si>
    <t>KT</t>
  </si>
  <si>
    <t>Xenorhabdus</t>
  </si>
  <si>
    <t>hominickii</t>
  </si>
  <si>
    <t>ANU1</t>
  </si>
  <si>
    <t>Biostraticola</t>
  </si>
  <si>
    <t>tofi</t>
  </si>
  <si>
    <t>Sodalis</t>
  </si>
  <si>
    <t>praecaptivus</t>
  </si>
  <si>
    <t>HS1</t>
  </si>
  <si>
    <t>Rahnella</t>
  </si>
  <si>
    <t>variigena</t>
  </si>
  <si>
    <t>VCR3</t>
  </si>
  <si>
    <t>Rouxiella</t>
  </si>
  <si>
    <t>chamberiensis</t>
  </si>
  <si>
    <t>Yersinia</t>
  </si>
  <si>
    <t>bercovieri</t>
  </si>
  <si>
    <t>FE80217</t>
  </si>
  <si>
    <t>enterocolitica</t>
  </si>
  <si>
    <t>mollaretii</t>
  </si>
  <si>
    <t>pestis</t>
  </si>
  <si>
    <t>RS-42</t>
  </si>
  <si>
    <t>SCPM-O-B-8031</t>
  </si>
  <si>
    <t>Plesiomonas</t>
  </si>
  <si>
    <t>shigelloides</t>
  </si>
  <si>
    <t>LS1</t>
  </si>
  <si>
    <t>sdf</t>
  </si>
  <si>
    <t>DSM 5075</t>
  </si>
  <si>
    <t>ATCC 33999</t>
  </si>
  <si>
    <t>CCUG 35512</t>
  </si>
  <si>
    <t>LMG 26250</t>
  </si>
  <si>
    <t>DSM 27453</t>
  </si>
  <si>
    <t>ATCC 49946</t>
  </si>
  <si>
    <t>LMG 5345</t>
  </si>
  <si>
    <t>ATCC 39140</t>
  </si>
  <si>
    <t>ATCC 33301</t>
  </si>
  <si>
    <t>ATCC 51873</t>
  </si>
  <si>
    <t>DSM 2777</t>
  </si>
  <si>
    <t>DSM 19580</t>
  </si>
  <si>
    <t>ATCC 9610</t>
  </si>
  <si>
    <t>ATCC 43969</t>
  </si>
  <si>
    <t>sp. nov 3</t>
  </si>
  <si>
    <t>sp. nov 10</t>
  </si>
  <si>
    <t>endosymbiont of Glossina morsitans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</si>
</sst>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0"/>
      <name val="Times New Roman"/>
      <family val="1"/>
    </font>
    <font>
      <b/>
      <sz val="10"/>
      <name val="Times New Roman"/>
      <family val="1"/>
    </font>
    <font>
      <sz val="10"/>
      <color theme="1"/>
      <name val="Times New Roman"/>
      <family val="1"/>
    </font>
    <font>
      <b/>
      <sz val="12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i/>
      <sz val="10"/>
      <color theme="1"/>
      <name val="Times New Roman"/>
      <family val="1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/>
    <xf numFmtId="0" fontId="3" fillId="0" borderId="2" xfId="0" applyFont="1" applyBorder="1"/>
    <xf numFmtId="0" fontId="2" fillId="0" borderId="2" xfId="0" applyFont="1" applyBorder="1"/>
    <xf numFmtId="0" fontId="4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3" xfId="0" applyFont="1" applyBorder="1"/>
    <xf numFmtId="0" fontId="8" fillId="0" borderId="3" xfId="0" applyFont="1" applyBorder="1"/>
    <xf numFmtId="0" fontId="9" fillId="0" borderId="3" xfId="0" applyFont="1" applyBorder="1" applyAlignment="1">
      <alignment horizontal="left"/>
    </xf>
    <xf numFmtId="0" fontId="9" fillId="0" borderId="3" xfId="0" applyFont="1" applyBorder="1"/>
    <xf numFmtId="0" fontId="9" fillId="0" borderId="3" xfId="0" applyFont="1" applyBorder="1" applyAlignment="1">
      <alignment horizontal="center"/>
    </xf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0" fontId="3" fillId="0" borderId="3" xfId="0" applyFont="1" applyBorder="1"/>
    <xf numFmtId="0" fontId="8" fillId="0" borderId="3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0" fillId="0" borderId="3" xfId="0" applyFont="1" applyBorder="1"/>
    <xf numFmtId="49" fontId="9" fillId="0" borderId="3" xfId="0" applyNumberFormat="1" applyFont="1" applyBorder="1"/>
    <xf numFmtId="0" fontId="12" fillId="0" borderId="3" xfId="0" applyFont="1" applyBorder="1" applyAlignment="1">
      <alignment horizontal="left"/>
    </xf>
    <xf numFmtId="0" fontId="11" fillId="0" borderId="3" xfId="0" applyFont="1" applyBorder="1"/>
    <xf numFmtId="0" fontId="9" fillId="0" borderId="3" xfId="0" applyFont="1" applyBorder="1" applyAlignment="1">
      <alignment horizontal="center" vertical="center"/>
    </xf>
    <xf numFmtId="0" fontId="1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61F40-B7E6-1640-91DA-1CA19DFEAD74}">
  <dimension ref="A1:V38"/>
  <sheetViews>
    <sheetView topLeftCell="E1" workbookViewId="0">
      <selection activeCell="R1" sqref="R1:V38"/>
    </sheetView>
  </sheetViews>
  <sheetFormatPr baseColWidth="10" defaultRowHeight="16" x14ac:dyDescent="0.2"/>
  <sheetData>
    <row r="1" spans="1:22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>
        <v>1</v>
      </c>
      <c r="N1" s="5">
        <v>2</v>
      </c>
      <c r="O1" s="5">
        <v>3</v>
      </c>
      <c r="P1" s="5">
        <v>4</v>
      </c>
      <c r="Q1" s="5">
        <v>5</v>
      </c>
      <c r="R1" s="6" t="s">
        <v>12</v>
      </c>
      <c r="S1" s="6" t="s">
        <v>13</v>
      </c>
      <c r="T1" s="6" t="s">
        <v>14</v>
      </c>
      <c r="U1" s="6" t="s">
        <v>15</v>
      </c>
      <c r="V1" s="5" t="s">
        <v>16</v>
      </c>
    </row>
    <row r="2" spans="1:22" x14ac:dyDescent="0.2">
      <c r="A2" s="7">
        <v>2</v>
      </c>
      <c r="B2" s="8"/>
      <c r="C2" s="9" t="s">
        <v>17</v>
      </c>
      <c r="D2" s="9"/>
      <c r="E2" s="10" t="s">
        <v>18</v>
      </c>
      <c r="F2" s="11" t="s">
        <v>19</v>
      </c>
      <c r="G2" s="12" t="s">
        <v>20</v>
      </c>
      <c r="H2" s="12" t="s">
        <v>21</v>
      </c>
      <c r="I2" s="12" t="s">
        <v>20</v>
      </c>
      <c r="J2" s="12" t="s">
        <v>20</v>
      </c>
      <c r="K2" s="12" t="s">
        <v>20</v>
      </c>
      <c r="L2" s="12" t="s">
        <v>20</v>
      </c>
      <c r="M2" s="13">
        <f t="shared" ref="M2:Q17" si="0">IF(G2="",0,IF(G2="-",0,1))</f>
        <v>0</v>
      </c>
      <c r="N2" s="13">
        <f t="shared" si="0"/>
        <v>1</v>
      </c>
      <c r="O2" s="13">
        <f t="shared" si="0"/>
        <v>0</v>
      </c>
      <c r="P2" s="13">
        <f t="shared" si="0"/>
        <v>0</v>
      </c>
      <c r="Q2" s="13">
        <f t="shared" si="0"/>
        <v>0</v>
      </c>
      <c r="R2" s="14">
        <f t="shared" ref="R2:R38" si="1">SUM(M2:Q2)</f>
        <v>1</v>
      </c>
      <c r="S2" s="14" t="str">
        <f t="shared" ref="S2:S38" si="2">IF(R2&gt;2,R2,"")</f>
        <v/>
      </c>
      <c r="T2" s="12"/>
      <c r="U2" s="12">
        <v>1</v>
      </c>
      <c r="V2" s="11" t="s">
        <v>22</v>
      </c>
    </row>
    <row r="3" spans="1:22" x14ac:dyDescent="0.2">
      <c r="A3" s="7">
        <v>4</v>
      </c>
      <c r="B3" s="8"/>
      <c r="C3" s="11" t="s">
        <v>23</v>
      </c>
      <c r="D3" s="9"/>
      <c r="E3" s="10" t="s">
        <v>24</v>
      </c>
      <c r="F3" s="10" t="s">
        <v>25</v>
      </c>
      <c r="G3" s="12" t="s">
        <v>20</v>
      </c>
      <c r="H3" s="12" t="s">
        <v>26</v>
      </c>
      <c r="I3" s="12" t="s">
        <v>20</v>
      </c>
      <c r="J3" s="12" t="s">
        <v>20</v>
      </c>
      <c r="K3" s="12" t="s">
        <v>20</v>
      </c>
      <c r="L3" s="12" t="s">
        <v>20</v>
      </c>
      <c r="M3" s="13">
        <f t="shared" si="0"/>
        <v>0</v>
      </c>
      <c r="N3" s="13">
        <f t="shared" si="0"/>
        <v>1</v>
      </c>
      <c r="O3" s="13">
        <f t="shared" si="0"/>
        <v>0</v>
      </c>
      <c r="P3" s="13">
        <f t="shared" si="0"/>
        <v>0</v>
      </c>
      <c r="Q3" s="13">
        <f t="shared" si="0"/>
        <v>0</v>
      </c>
      <c r="R3" s="14">
        <f t="shared" si="1"/>
        <v>1</v>
      </c>
      <c r="S3" s="14" t="str">
        <f t="shared" si="2"/>
        <v/>
      </c>
      <c r="T3" s="12"/>
      <c r="U3" s="12">
        <v>1</v>
      </c>
      <c r="V3" s="11" t="s">
        <v>22</v>
      </c>
    </row>
    <row r="4" spans="1:22" x14ac:dyDescent="0.2">
      <c r="A4" s="7">
        <v>12</v>
      </c>
      <c r="B4" s="15"/>
      <c r="C4" s="13" t="s">
        <v>27</v>
      </c>
      <c r="D4" s="13"/>
      <c r="E4" s="13" t="s">
        <v>28</v>
      </c>
      <c r="F4" s="13" t="s">
        <v>29</v>
      </c>
      <c r="G4" s="14" t="s">
        <v>30</v>
      </c>
      <c r="H4" s="12" t="s">
        <v>20</v>
      </c>
      <c r="I4" s="12" t="s">
        <v>20</v>
      </c>
      <c r="J4" s="12" t="s">
        <v>20</v>
      </c>
      <c r="K4" s="12" t="s">
        <v>20</v>
      </c>
      <c r="L4" s="12" t="s">
        <v>20</v>
      </c>
      <c r="M4" s="13">
        <f t="shared" si="0"/>
        <v>1</v>
      </c>
      <c r="N4" s="13">
        <f t="shared" si="0"/>
        <v>0</v>
      </c>
      <c r="O4" s="13">
        <f t="shared" si="0"/>
        <v>0</v>
      </c>
      <c r="P4" s="13">
        <f t="shared" si="0"/>
        <v>0</v>
      </c>
      <c r="Q4" s="13">
        <f t="shared" si="0"/>
        <v>0</v>
      </c>
      <c r="R4" s="14">
        <f t="shared" si="1"/>
        <v>1</v>
      </c>
      <c r="S4" s="14" t="str">
        <f t="shared" si="2"/>
        <v/>
      </c>
      <c r="T4" s="6"/>
      <c r="U4" s="14">
        <v>1</v>
      </c>
      <c r="V4" s="13" t="s">
        <v>31</v>
      </c>
    </row>
    <row r="5" spans="1:22" x14ac:dyDescent="0.2">
      <c r="A5" s="7">
        <v>24</v>
      </c>
      <c r="B5" s="15"/>
      <c r="C5" s="16" t="s">
        <v>32</v>
      </c>
      <c r="D5" s="10"/>
      <c r="E5" s="17" t="s">
        <v>33</v>
      </c>
      <c r="F5" s="13" t="s">
        <v>34</v>
      </c>
      <c r="G5" s="12" t="s">
        <v>35</v>
      </c>
      <c r="H5" s="12" t="s">
        <v>36</v>
      </c>
      <c r="I5" s="12" t="s">
        <v>20</v>
      </c>
      <c r="J5" s="12" t="s">
        <v>37</v>
      </c>
      <c r="K5" s="12" t="s">
        <v>20</v>
      </c>
      <c r="L5" s="12" t="s">
        <v>20</v>
      </c>
      <c r="M5" s="13">
        <f t="shared" si="0"/>
        <v>1</v>
      </c>
      <c r="N5" s="13">
        <f t="shared" si="0"/>
        <v>1</v>
      </c>
      <c r="O5" s="13">
        <f t="shared" si="0"/>
        <v>0</v>
      </c>
      <c r="P5" s="13">
        <f t="shared" si="0"/>
        <v>1</v>
      </c>
      <c r="Q5" s="13">
        <f t="shared" si="0"/>
        <v>0</v>
      </c>
      <c r="R5" s="14">
        <f t="shared" si="1"/>
        <v>3</v>
      </c>
      <c r="S5" s="14">
        <f t="shared" si="2"/>
        <v>3</v>
      </c>
      <c r="T5" s="14">
        <v>3</v>
      </c>
      <c r="U5" s="14"/>
      <c r="V5" s="13" t="s">
        <v>38</v>
      </c>
    </row>
    <row r="6" spans="1:22" x14ac:dyDescent="0.2">
      <c r="A6" s="7">
        <v>211</v>
      </c>
      <c r="B6" s="15"/>
      <c r="C6" s="10" t="s">
        <v>39</v>
      </c>
      <c r="D6" s="16" t="s">
        <v>40</v>
      </c>
      <c r="E6" s="10" t="s">
        <v>18</v>
      </c>
      <c r="F6" s="10" t="s">
        <v>41</v>
      </c>
      <c r="G6" s="12" t="s">
        <v>42</v>
      </c>
      <c r="H6" s="12" t="s">
        <v>43</v>
      </c>
      <c r="I6" s="12" t="s">
        <v>20</v>
      </c>
      <c r="J6" s="12" t="s">
        <v>44</v>
      </c>
      <c r="K6" s="12" t="s">
        <v>20</v>
      </c>
      <c r="L6" s="12" t="s">
        <v>20</v>
      </c>
      <c r="M6" s="13">
        <f t="shared" si="0"/>
        <v>1</v>
      </c>
      <c r="N6" s="13">
        <f t="shared" si="0"/>
        <v>1</v>
      </c>
      <c r="O6" s="13">
        <f t="shared" si="0"/>
        <v>0</v>
      </c>
      <c r="P6" s="13">
        <f t="shared" si="0"/>
        <v>1</v>
      </c>
      <c r="Q6" s="13">
        <f t="shared" si="0"/>
        <v>0</v>
      </c>
      <c r="R6" s="14">
        <f t="shared" si="1"/>
        <v>3</v>
      </c>
      <c r="S6" s="14">
        <f t="shared" si="2"/>
        <v>3</v>
      </c>
      <c r="T6" s="14">
        <v>3</v>
      </c>
      <c r="U6" s="14">
        <v>1</v>
      </c>
      <c r="V6" s="13" t="s">
        <v>38</v>
      </c>
    </row>
    <row r="7" spans="1:22" x14ac:dyDescent="0.2">
      <c r="A7" s="7">
        <v>246</v>
      </c>
      <c r="B7" s="15"/>
      <c r="C7" s="9" t="s">
        <v>45</v>
      </c>
      <c r="D7" s="9"/>
      <c r="E7" s="17" t="s">
        <v>18</v>
      </c>
      <c r="F7" s="17" t="s">
        <v>46</v>
      </c>
      <c r="G7" s="12" t="s">
        <v>47</v>
      </c>
      <c r="H7" s="12" t="s">
        <v>20</v>
      </c>
      <c r="I7" s="12" t="s">
        <v>20</v>
      </c>
      <c r="J7" s="12" t="s">
        <v>20</v>
      </c>
      <c r="K7" s="12" t="s">
        <v>20</v>
      </c>
      <c r="L7" s="12" t="s">
        <v>20</v>
      </c>
      <c r="M7" s="13">
        <f t="shared" si="0"/>
        <v>1</v>
      </c>
      <c r="N7" s="13">
        <f t="shared" si="0"/>
        <v>0</v>
      </c>
      <c r="O7" s="13">
        <f t="shared" si="0"/>
        <v>0</v>
      </c>
      <c r="P7" s="13">
        <f t="shared" si="0"/>
        <v>0</v>
      </c>
      <c r="Q7" s="13">
        <f t="shared" si="0"/>
        <v>0</v>
      </c>
      <c r="R7" s="14">
        <f t="shared" si="1"/>
        <v>1</v>
      </c>
      <c r="S7" s="14" t="str">
        <f t="shared" si="2"/>
        <v/>
      </c>
      <c r="T7" s="14"/>
      <c r="U7" s="14">
        <v>1</v>
      </c>
      <c r="V7" s="13" t="s">
        <v>31</v>
      </c>
    </row>
    <row r="8" spans="1:22" x14ac:dyDescent="0.2">
      <c r="A8" s="7">
        <v>454</v>
      </c>
      <c r="B8" s="15"/>
      <c r="C8" s="13" t="s">
        <v>48</v>
      </c>
      <c r="D8" s="13"/>
      <c r="E8" s="13" t="s">
        <v>24</v>
      </c>
      <c r="F8" s="13" t="s">
        <v>25</v>
      </c>
      <c r="G8" s="12" t="s">
        <v>49</v>
      </c>
      <c r="H8" s="12" t="s">
        <v>20</v>
      </c>
      <c r="I8" s="12" t="s">
        <v>50</v>
      </c>
      <c r="J8" s="12" t="s">
        <v>20</v>
      </c>
      <c r="K8" s="12" t="s">
        <v>20</v>
      </c>
      <c r="L8" s="12" t="s">
        <v>20</v>
      </c>
      <c r="M8" s="13">
        <f t="shared" si="0"/>
        <v>1</v>
      </c>
      <c r="N8" s="13">
        <f t="shared" si="0"/>
        <v>0</v>
      </c>
      <c r="O8" s="13">
        <f t="shared" si="0"/>
        <v>1</v>
      </c>
      <c r="P8" s="13">
        <f t="shared" si="0"/>
        <v>0</v>
      </c>
      <c r="Q8" s="13">
        <f t="shared" si="0"/>
        <v>0</v>
      </c>
      <c r="R8" s="14">
        <f t="shared" si="1"/>
        <v>2</v>
      </c>
      <c r="S8" s="14" t="str">
        <f t="shared" si="2"/>
        <v/>
      </c>
      <c r="T8" s="14"/>
      <c r="U8" s="14">
        <v>1</v>
      </c>
      <c r="V8" s="13" t="s">
        <v>51</v>
      </c>
    </row>
    <row r="9" spans="1:22" x14ac:dyDescent="0.2">
      <c r="A9" s="7">
        <v>954</v>
      </c>
      <c r="B9" s="15"/>
      <c r="C9" s="13" t="s">
        <v>52</v>
      </c>
      <c r="D9" s="18" t="s">
        <v>53</v>
      </c>
      <c r="E9" s="17" t="s">
        <v>24</v>
      </c>
      <c r="F9" s="17" t="s">
        <v>54</v>
      </c>
      <c r="G9" s="12" t="s">
        <v>55</v>
      </c>
      <c r="H9" s="12" t="s">
        <v>20</v>
      </c>
      <c r="I9" s="12" t="s">
        <v>20</v>
      </c>
      <c r="J9" s="12" t="s">
        <v>20</v>
      </c>
      <c r="K9" s="12" t="s">
        <v>20</v>
      </c>
      <c r="L9" s="12" t="s">
        <v>20</v>
      </c>
      <c r="M9" s="13">
        <f t="shared" si="0"/>
        <v>1</v>
      </c>
      <c r="N9" s="13">
        <f t="shared" si="0"/>
        <v>0</v>
      </c>
      <c r="O9" s="13">
        <f t="shared" si="0"/>
        <v>0</v>
      </c>
      <c r="P9" s="13">
        <f t="shared" si="0"/>
        <v>0</v>
      </c>
      <c r="Q9" s="13">
        <f t="shared" si="0"/>
        <v>0</v>
      </c>
      <c r="R9" s="14">
        <f t="shared" si="1"/>
        <v>1</v>
      </c>
      <c r="S9" s="14" t="str">
        <f t="shared" si="2"/>
        <v/>
      </c>
      <c r="T9" s="14"/>
      <c r="U9" s="14">
        <v>1</v>
      </c>
      <c r="V9" s="13" t="s">
        <v>31</v>
      </c>
    </row>
    <row r="10" spans="1:22" x14ac:dyDescent="0.2">
      <c r="A10" s="7">
        <v>955</v>
      </c>
      <c r="B10" s="15"/>
      <c r="C10" s="13" t="s">
        <v>56</v>
      </c>
      <c r="D10" s="18" t="s">
        <v>53</v>
      </c>
      <c r="E10" s="17" t="s">
        <v>24</v>
      </c>
      <c r="F10" s="17" t="s">
        <v>54</v>
      </c>
      <c r="G10" s="12" t="s">
        <v>57</v>
      </c>
      <c r="H10" s="12" t="s">
        <v>20</v>
      </c>
      <c r="I10" s="12" t="s">
        <v>58</v>
      </c>
      <c r="J10" s="12" t="s">
        <v>20</v>
      </c>
      <c r="K10" s="12" t="s">
        <v>20</v>
      </c>
      <c r="L10" s="12" t="s">
        <v>20</v>
      </c>
      <c r="M10" s="13">
        <f t="shared" si="0"/>
        <v>1</v>
      </c>
      <c r="N10" s="13">
        <f t="shared" si="0"/>
        <v>0</v>
      </c>
      <c r="O10" s="13">
        <f t="shared" si="0"/>
        <v>1</v>
      </c>
      <c r="P10" s="13">
        <f t="shared" si="0"/>
        <v>0</v>
      </c>
      <c r="Q10" s="13">
        <f t="shared" si="0"/>
        <v>0</v>
      </c>
      <c r="R10" s="14">
        <f t="shared" si="1"/>
        <v>2</v>
      </c>
      <c r="S10" s="14" t="str">
        <f t="shared" si="2"/>
        <v/>
      </c>
      <c r="T10" s="14"/>
      <c r="U10" s="14">
        <v>1</v>
      </c>
      <c r="V10" s="13" t="s">
        <v>59</v>
      </c>
    </row>
    <row r="11" spans="1:22" x14ac:dyDescent="0.2">
      <c r="A11" s="7">
        <v>1037</v>
      </c>
      <c r="B11" s="8"/>
      <c r="C11" s="19" t="s">
        <v>60</v>
      </c>
      <c r="D11" s="9" t="s">
        <v>53</v>
      </c>
      <c r="E11" s="11" t="s">
        <v>24</v>
      </c>
      <c r="F11" s="11" t="s">
        <v>25</v>
      </c>
      <c r="G11" s="12" t="s">
        <v>61</v>
      </c>
      <c r="H11" s="12" t="s">
        <v>62</v>
      </c>
      <c r="I11" s="12" t="s">
        <v>63</v>
      </c>
      <c r="J11" s="12" t="s">
        <v>20</v>
      </c>
      <c r="K11" s="12" t="s">
        <v>20</v>
      </c>
      <c r="L11" s="12" t="s">
        <v>20</v>
      </c>
      <c r="M11" s="13">
        <f t="shared" si="0"/>
        <v>1</v>
      </c>
      <c r="N11" s="13">
        <f t="shared" si="0"/>
        <v>1</v>
      </c>
      <c r="O11" s="13">
        <f t="shared" si="0"/>
        <v>1</v>
      </c>
      <c r="P11" s="13">
        <f t="shared" si="0"/>
        <v>0</v>
      </c>
      <c r="Q11" s="13">
        <f t="shared" si="0"/>
        <v>0</v>
      </c>
      <c r="R11" s="14">
        <f t="shared" si="1"/>
        <v>3</v>
      </c>
      <c r="S11" s="14">
        <f t="shared" si="2"/>
        <v>3</v>
      </c>
      <c r="T11" s="12">
        <v>3</v>
      </c>
      <c r="U11" s="12">
        <v>1</v>
      </c>
      <c r="V11" s="11" t="s">
        <v>64</v>
      </c>
    </row>
    <row r="12" spans="1:22" x14ac:dyDescent="0.2">
      <c r="A12" s="7">
        <v>2238</v>
      </c>
      <c r="B12" s="15"/>
      <c r="C12" s="20" t="s">
        <v>65</v>
      </c>
      <c r="D12" s="20"/>
      <c r="E12" s="17" t="s">
        <v>24</v>
      </c>
      <c r="F12" s="13" t="s">
        <v>25</v>
      </c>
      <c r="G12" s="12" t="s">
        <v>66</v>
      </c>
      <c r="H12" s="12" t="s">
        <v>20</v>
      </c>
      <c r="I12" s="12" t="s">
        <v>20</v>
      </c>
      <c r="J12" s="12" t="s">
        <v>67</v>
      </c>
      <c r="K12" s="12" t="s">
        <v>20</v>
      </c>
      <c r="L12" s="12" t="s">
        <v>20</v>
      </c>
      <c r="M12" s="13">
        <f t="shared" si="0"/>
        <v>1</v>
      </c>
      <c r="N12" s="13">
        <f t="shared" si="0"/>
        <v>0</v>
      </c>
      <c r="O12" s="13">
        <f t="shared" si="0"/>
        <v>0</v>
      </c>
      <c r="P12" s="13">
        <f t="shared" si="0"/>
        <v>1</v>
      </c>
      <c r="Q12" s="13">
        <f t="shared" si="0"/>
        <v>0</v>
      </c>
      <c r="R12" s="14">
        <f t="shared" si="1"/>
        <v>2</v>
      </c>
      <c r="S12" s="14" t="str">
        <f t="shared" si="2"/>
        <v/>
      </c>
      <c r="T12" s="14"/>
      <c r="U12" s="14">
        <v>1</v>
      </c>
      <c r="V12" s="13" t="s">
        <v>68</v>
      </c>
    </row>
    <row r="13" spans="1:22" x14ac:dyDescent="0.2">
      <c r="A13" s="7">
        <v>2256</v>
      </c>
      <c r="B13" s="15"/>
      <c r="C13" s="13" t="s">
        <v>69</v>
      </c>
      <c r="D13" s="13"/>
      <c r="E13" s="17" t="s">
        <v>54</v>
      </c>
      <c r="F13" s="17" t="s">
        <v>54</v>
      </c>
      <c r="G13" s="12" t="s">
        <v>70</v>
      </c>
      <c r="H13" s="12" t="s">
        <v>71</v>
      </c>
      <c r="I13" s="12" t="s">
        <v>20</v>
      </c>
      <c r="J13" s="12" t="s">
        <v>20</v>
      </c>
      <c r="K13" s="12" t="s">
        <v>20</v>
      </c>
      <c r="L13" s="12" t="s">
        <v>20</v>
      </c>
      <c r="M13" s="13">
        <f t="shared" si="0"/>
        <v>1</v>
      </c>
      <c r="N13" s="13">
        <f t="shared" si="0"/>
        <v>1</v>
      </c>
      <c r="O13" s="13">
        <f t="shared" si="0"/>
        <v>0</v>
      </c>
      <c r="P13" s="13">
        <f t="shared" si="0"/>
        <v>0</v>
      </c>
      <c r="Q13" s="13">
        <f t="shared" si="0"/>
        <v>0</v>
      </c>
      <c r="R13" s="14">
        <f t="shared" si="1"/>
        <v>2</v>
      </c>
      <c r="S13" s="14" t="str">
        <f t="shared" si="2"/>
        <v/>
      </c>
      <c r="T13" s="14"/>
      <c r="U13" s="14">
        <v>1</v>
      </c>
      <c r="V13" s="13" t="s">
        <v>72</v>
      </c>
    </row>
    <row r="14" spans="1:22" x14ac:dyDescent="0.2">
      <c r="A14" s="7">
        <v>2538</v>
      </c>
      <c r="B14" s="8"/>
      <c r="C14" s="11" t="s">
        <v>73</v>
      </c>
      <c r="D14" s="11"/>
      <c r="E14" s="10" t="s">
        <v>28</v>
      </c>
      <c r="F14" s="10" t="s">
        <v>74</v>
      </c>
      <c r="G14" s="12" t="s">
        <v>75</v>
      </c>
      <c r="H14" s="12" t="s">
        <v>20</v>
      </c>
      <c r="I14" s="12" t="s">
        <v>75</v>
      </c>
      <c r="J14" s="12" t="s">
        <v>20</v>
      </c>
      <c r="K14" s="12" t="s">
        <v>20</v>
      </c>
      <c r="L14" s="12" t="s">
        <v>20</v>
      </c>
      <c r="M14" s="13">
        <f t="shared" si="0"/>
        <v>1</v>
      </c>
      <c r="N14" s="13">
        <f t="shared" si="0"/>
        <v>0</v>
      </c>
      <c r="O14" s="13">
        <f t="shared" si="0"/>
        <v>1</v>
      </c>
      <c r="P14" s="13">
        <f t="shared" si="0"/>
        <v>0</v>
      </c>
      <c r="Q14" s="13">
        <f t="shared" si="0"/>
        <v>0</v>
      </c>
      <c r="R14" s="14">
        <f t="shared" si="1"/>
        <v>2</v>
      </c>
      <c r="S14" s="14" t="str">
        <f t="shared" si="2"/>
        <v/>
      </c>
      <c r="T14" s="12"/>
      <c r="U14" s="12">
        <v>1</v>
      </c>
      <c r="V14" s="11" t="s">
        <v>59</v>
      </c>
    </row>
    <row r="15" spans="1:22" x14ac:dyDescent="0.2">
      <c r="A15" s="7">
        <v>2598</v>
      </c>
      <c r="B15" s="8"/>
      <c r="C15" s="10" t="s">
        <v>76</v>
      </c>
      <c r="D15" s="10"/>
      <c r="E15" s="10" t="s">
        <v>18</v>
      </c>
      <c r="F15" s="10" t="s">
        <v>19</v>
      </c>
      <c r="G15" s="12" t="s">
        <v>77</v>
      </c>
      <c r="H15" s="12" t="s">
        <v>20</v>
      </c>
      <c r="I15" s="12" t="s">
        <v>20</v>
      </c>
      <c r="J15" s="12" t="s">
        <v>78</v>
      </c>
      <c r="K15" s="12" t="s">
        <v>20</v>
      </c>
      <c r="L15" s="12" t="s">
        <v>20</v>
      </c>
      <c r="M15" s="13">
        <f t="shared" si="0"/>
        <v>1</v>
      </c>
      <c r="N15" s="13">
        <f t="shared" si="0"/>
        <v>0</v>
      </c>
      <c r="O15" s="13">
        <f t="shared" si="0"/>
        <v>0</v>
      </c>
      <c r="P15" s="13">
        <f t="shared" si="0"/>
        <v>1</v>
      </c>
      <c r="Q15" s="13">
        <f t="shared" si="0"/>
        <v>0</v>
      </c>
      <c r="R15" s="14">
        <f t="shared" si="1"/>
        <v>2</v>
      </c>
      <c r="S15" s="14" t="str">
        <f t="shared" si="2"/>
        <v/>
      </c>
      <c r="T15" s="12"/>
      <c r="U15" s="12">
        <v>1</v>
      </c>
      <c r="V15" s="11" t="s">
        <v>79</v>
      </c>
    </row>
    <row r="16" spans="1:22" x14ac:dyDescent="0.2">
      <c r="A16" s="7">
        <v>2604</v>
      </c>
      <c r="B16" s="8"/>
      <c r="C16" s="9" t="s">
        <v>80</v>
      </c>
      <c r="D16" s="9"/>
      <c r="E16" s="10" t="s">
        <v>18</v>
      </c>
      <c r="F16" s="10" t="s">
        <v>81</v>
      </c>
      <c r="G16" s="12" t="s">
        <v>82</v>
      </c>
      <c r="H16" s="12" t="s">
        <v>20</v>
      </c>
      <c r="I16" s="12" t="s">
        <v>20</v>
      </c>
      <c r="J16" s="14" t="s">
        <v>83</v>
      </c>
      <c r="K16" s="12" t="s">
        <v>20</v>
      </c>
      <c r="L16" s="12" t="s">
        <v>20</v>
      </c>
      <c r="M16" s="13">
        <f t="shared" si="0"/>
        <v>1</v>
      </c>
      <c r="N16" s="13">
        <f t="shared" si="0"/>
        <v>0</v>
      </c>
      <c r="O16" s="13">
        <f t="shared" si="0"/>
        <v>0</v>
      </c>
      <c r="P16" s="13">
        <f t="shared" si="0"/>
        <v>1</v>
      </c>
      <c r="Q16" s="13">
        <f t="shared" si="0"/>
        <v>0</v>
      </c>
      <c r="R16" s="14">
        <f t="shared" si="1"/>
        <v>2</v>
      </c>
      <c r="S16" s="14" t="str">
        <f t="shared" si="2"/>
        <v/>
      </c>
      <c r="T16" s="14"/>
      <c r="U16" s="14">
        <v>1</v>
      </c>
      <c r="V16" s="13" t="s">
        <v>84</v>
      </c>
    </row>
    <row r="17" spans="1:22" x14ac:dyDescent="0.2">
      <c r="A17" s="7">
        <v>2622</v>
      </c>
      <c r="B17" s="15"/>
      <c r="C17" s="13" t="s">
        <v>85</v>
      </c>
      <c r="D17" s="13"/>
      <c r="E17" s="17" t="s">
        <v>18</v>
      </c>
      <c r="F17" s="13" t="s">
        <v>86</v>
      </c>
      <c r="G17" s="12" t="s">
        <v>87</v>
      </c>
      <c r="H17" s="12" t="s">
        <v>20</v>
      </c>
      <c r="I17" s="12" t="s">
        <v>88</v>
      </c>
      <c r="J17" s="12" t="s">
        <v>20</v>
      </c>
      <c r="K17" s="12" t="s">
        <v>20</v>
      </c>
      <c r="L17" s="12" t="s">
        <v>20</v>
      </c>
      <c r="M17" s="13">
        <f t="shared" si="0"/>
        <v>1</v>
      </c>
      <c r="N17" s="13">
        <f t="shared" si="0"/>
        <v>0</v>
      </c>
      <c r="O17" s="13">
        <f t="shared" si="0"/>
        <v>1</v>
      </c>
      <c r="P17" s="13">
        <f t="shared" si="0"/>
        <v>0</v>
      </c>
      <c r="Q17" s="13">
        <f t="shared" si="0"/>
        <v>0</v>
      </c>
      <c r="R17" s="14">
        <f t="shared" si="1"/>
        <v>2</v>
      </c>
      <c r="S17" s="14" t="str">
        <f t="shared" si="2"/>
        <v/>
      </c>
      <c r="T17" s="14"/>
      <c r="U17" s="14">
        <v>1</v>
      </c>
      <c r="V17" s="13" t="s">
        <v>59</v>
      </c>
    </row>
    <row r="18" spans="1:22" x14ac:dyDescent="0.2">
      <c r="A18" s="7">
        <v>2700</v>
      </c>
      <c r="B18" s="15"/>
      <c r="C18" s="10" t="s">
        <v>89</v>
      </c>
      <c r="D18" s="16" t="s">
        <v>90</v>
      </c>
      <c r="E18" s="10" t="s">
        <v>18</v>
      </c>
      <c r="F18" s="11" t="s">
        <v>19</v>
      </c>
      <c r="G18" s="12" t="s">
        <v>91</v>
      </c>
      <c r="H18" s="12" t="s">
        <v>20</v>
      </c>
      <c r="I18" s="12" t="s">
        <v>92</v>
      </c>
      <c r="J18" s="12" t="s">
        <v>20</v>
      </c>
      <c r="K18" s="12" t="s">
        <v>20</v>
      </c>
      <c r="L18" s="12" t="s">
        <v>20</v>
      </c>
      <c r="M18" s="13">
        <f t="shared" ref="M18:Q33" si="3">IF(G18="",0,IF(G18="-",0,1))</f>
        <v>1</v>
      </c>
      <c r="N18" s="13">
        <f t="shared" si="3"/>
        <v>0</v>
      </c>
      <c r="O18" s="13">
        <f t="shared" si="3"/>
        <v>1</v>
      </c>
      <c r="P18" s="13">
        <f t="shared" si="3"/>
        <v>0</v>
      </c>
      <c r="Q18" s="13">
        <f t="shared" si="3"/>
        <v>0</v>
      </c>
      <c r="R18" s="14">
        <f t="shared" si="1"/>
        <v>2</v>
      </c>
      <c r="S18" s="14" t="str">
        <f t="shared" si="2"/>
        <v/>
      </c>
      <c r="T18" s="14"/>
      <c r="U18" s="14">
        <v>1</v>
      </c>
      <c r="V18" s="13" t="s">
        <v>59</v>
      </c>
    </row>
    <row r="19" spans="1:22" x14ac:dyDescent="0.2">
      <c r="A19" s="7">
        <v>2708</v>
      </c>
      <c r="B19" s="15"/>
      <c r="C19" s="13" t="s">
        <v>93</v>
      </c>
      <c r="D19" s="13"/>
      <c r="E19" s="17" t="s">
        <v>28</v>
      </c>
      <c r="F19" s="13" t="s">
        <v>29</v>
      </c>
      <c r="G19" s="14" t="s">
        <v>94</v>
      </c>
      <c r="H19" s="12" t="s">
        <v>20</v>
      </c>
      <c r="I19" s="12" t="s">
        <v>20</v>
      </c>
      <c r="J19" s="14" t="s">
        <v>95</v>
      </c>
      <c r="K19" s="12" t="s">
        <v>20</v>
      </c>
      <c r="L19" s="12" t="s">
        <v>20</v>
      </c>
      <c r="M19" s="13">
        <f t="shared" si="3"/>
        <v>1</v>
      </c>
      <c r="N19" s="13">
        <f t="shared" si="3"/>
        <v>0</v>
      </c>
      <c r="O19" s="13">
        <f t="shared" si="3"/>
        <v>0</v>
      </c>
      <c r="P19" s="13">
        <f t="shared" si="3"/>
        <v>1</v>
      </c>
      <c r="Q19" s="13">
        <f t="shared" si="3"/>
        <v>0</v>
      </c>
      <c r="R19" s="14">
        <f t="shared" si="1"/>
        <v>2</v>
      </c>
      <c r="S19" s="14" t="str">
        <f t="shared" si="2"/>
        <v/>
      </c>
      <c r="T19" s="14"/>
      <c r="U19" s="14">
        <v>1</v>
      </c>
      <c r="V19" s="13" t="s">
        <v>84</v>
      </c>
    </row>
    <row r="20" spans="1:22" x14ac:dyDescent="0.2">
      <c r="A20" s="7">
        <v>2730</v>
      </c>
      <c r="B20" s="15"/>
      <c r="C20" s="13" t="s">
        <v>96</v>
      </c>
      <c r="D20" s="13"/>
      <c r="E20" s="13" t="s">
        <v>24</v>
      </c>
      <c r="F20" s="13" t="s">
        <v>25</v>
      </c>
      <c r="G20" s="12" t="s">
        <v>97</v>
      </c>
      <c r="H20" s="12" t="s">
        <v>20</v>
      </c>
      <c r="I20" s="12" t="s">
        <v>20</v>
      </c>
      <c r="J20" s="14" t="s">
        <v>98</v>
      </c>
      <c r="K20" s="12" t="s">
        <v>20</v>
      </c>
      <c r="L20" s="12" t="s">
        <v>20</v>
      </c>
      <c r="M20" s="13">
        <f t="shared" si="3"/>
        <v>1</v>
      </c>
      <c r="N20" s="13">
        <f t="shared" si="3"/>
        <v>0</v>
      </c>
      <c r="O20" s="13">
        <f t="shared" si="3"/>
        <v>0</v>
      </c>
      <c r="P20" s="13">
        <f t="shared" si="3"/>
        <v>1</v>
      </c>
      <c r="Q20" s="13">
        <f t="shared" si="3"/>
        <v>0</v>
      </c>
      <c r="R20" s="14">
        <f t="shared" si="1"/>
        <v>2</v>
      </c>
      <c r="S20" s="14" t="str">
        <f t="shared" si="2"/>
        <v/>
      </c>
      <c r="T20" s="14"/>
      <c r="U20" s="14">
        <v>1</v>
      </c>
      <c r="V20" s="13" t="s">
        <v>51</v>
      </c>
    </row>
    <row r="21" spans="1:22" x14ac:dyDescent="0.2">
      <c r="A21" s="7">
        <v>2758</v>
      </c>
      <c r="B21" s="15"/>
      <c r="C21" s="11" t="s">
        <v>99</v>
      </c>
      <c r="D21" s="11"/>
      <c r="E21" s="10" t="s">
        <v>28</v>
      </c>
      <c r="F21" s="10" t="s">
        <v>74</v>
      </c>
      <c r="G21" s="12" t="s">
        <v>100</v>
      </c>
      <c r="H21" s="12" t="s">
        <v>20</v>
      </c>
      <c r="I21" s="12" t="s">
        <v>20</v>
      </c>
      <c r="J21" s="12" t="s">
        <v>20</v>
      </c>
      <c r="K21" s="12" t="s">
        <v>20</v>
      </c>
      <c r="L21" s="12" t="s">
        <v>20</v>
      </c>
      <c r="M21" s="13">
        <f t="shared" si="3"/>
        <v>1</v>
      </c>
      <c r="N21" s="13">
        <f t="shared" si="3"/>
        <v>0</v>
      </c>
      <c r="O21" s="13">
        <f t="shared" si="3"/>
        <v>0</v>
      </c>
      <c r="P21" s="13">
        <f t="shared" si="3"/>
        <v>0</v>
      </c>
      <c r="Q21" s="13">
        <f t="shared" si="3"/>
        <v>0</v>
      </c>
      <c r="R21" s="14">
        <f t="shared" si="1"/>
        <v>1</v>
      </c>
      <c r="S21" s="14" t="str">
        <f t="shared" si="2"/>
        <v/>
      </c>
      <c r="T21" s="14"/>
      <c r="U21" s="14">
        <v>1</v>
      </c>
      <c r="V21" s="13" t="s">
        <v>31</v>
      </c>
    </row>
    <row r="22" spans="1:22" x14ac:dyDescent="0.2">
      <c r="A22" s="7">
        <v>2761</v>
      </c>
      <c r="B22" s="8"/>
      <c r="C22" s="11" t="s">
        <v>101</v>
      </c>
      <c r="D22" s="11"/>
      <c r="E22" s="10" t="s">
        <v>24</v>
      </c>
      <c r="F22" s="10" t="s">
        <v>25</v>
      </c>
      <c r="G22" s="12" t="s">
        <v>20</v>
      </c>
      <c r="H22" s="12" t="s">
        <v>102</v>
      </c>
      <c r="I22" s="12" t="s">
        <v>20</v>
      </c>
      <c r="J22" s="12" t="s">
        <v>20</v>
      </c>
      <c r="K22" s="12" t="s">
        <v>20</v>
      </c>
      <c r="L22" s="12" t="s">
        <v>20</v>
      </c>
      <c r="M22" s="13">
        <f t="shared" si="3"/>
        <v>0</v>
      </c>
      <c r="N22" s="13">
        <f t="shared" si="3"/>
        <v>1</v>
      </c>
      <c r="O22" s="13">
        <f t="shared" si="3"/>
        <v>0</v>
      </c>
      <c r="P22" s="13">
        <f t="shared" si="3"/>
        <v>0</v>
      </c>
      <c r="Q22" s="13">
        <f t="shared" si="3"/>
        <v>0</v>
      </c>
      <c r="R22" s="14">
        <f t="shared" si="1"/>
        <v>1</v>
      </c>
      <c r="S22" s="14" t="str">
        <f t="shared" si="2"/>
        <v/>
      </c>
      <c r="T22" s="12"/>
      <c r="U22" s="12">
        <v>1</v>
      </c>
      <c r="V22" s="11" t="s">
        <v>22</v>
      </c>
    </row>
    <row r="23" spans="1:22" x14ac:dyDescent="0.2">
      <c r="A23" s="7">
        <v>2763</v>
      </c>
      <c r="B23" s="15"/>
      <c r="C23" s="13" t="s">
        <v>103</v>
      </c>
      <c r="D23" s="13"/>
      <c r="E23" s="17" t="s">
        <v>104</v>
      </c>
      <c r="F23" s="17" t="s">
        <v>105</v>
      </c>
      <c r="G23" s="12" t="s">
        <v>20</v>
      </c>
      <c r="H23" s="12" t="s">
        <v>20</v>
      </c>
      <c r="I23" s="12" t="s">
        <v>20</v>
      </c>
      <c r="J23" s="12" t="s">
        <v>20</v>
      </c>
      <c r="K23" s="12" t="s">
        <v>106</v>
      </c>
      <c r="L23" s="12" t="s">
        <v>20</v>
      </c>
      <c r="M23" s="13">
        <f t="shared" si="3"/>
        <v>0</v>
      </c>
      <c r="N23" s="13">
        <f t="shared" si="3"/>
        <v>0</v>
      </c>
      <c r="O23" s="13">
        <f t="shared" si="3"/>
        <v>0</v>
      </c>
      <c r="P23" s="13">
        <f t="shared" si="3"/>
        <v>0</v>
      </c>
      <c r="Q23" s="13">
        <f t="shared" si="3"/>
        <v>1</v>
      </c>
      <c r="R23" s="14">
        <f t="shared" si="1"/>
        <v>1</v>
      </c>
      <c r="S23" s="14" t="str">
        <f t="shared" si="2"/>
        <v/>
      </c>
      <c r="T23" s="12"/>
      <c r="U23" s="12">
        <v>1</v>
      </c>
      <c r="V23" s="11" t="s">
        <v>22</v>
      </c>
    </row>
    <row r="24" spans="1:22" x14ac:dyDescent="0.2">
      <c r="A24" s="7">
        <v>2840</v>
      </c>
      <c r="B24" s="15"/>
      <c r="C24" s="13" t="s">
        <v>107</v>
      </c>
      <c r="D24" s="18" t="s">
        <v>108</v>
      </c>
      <c r="E24" s="13" t="s">
        <v>24</v>
      </c>
      <c r="F24" s="13" t="s">
        <v>34</v>
      </c>
      <c r="G24" s="12" t="s">
        <v>109</v>
      </c>
      <c r="H24" s="12" t="s">
        <v>110</v>
      </c>
      <c r="I24" s="12" t="s">
        <v>20</v>
      </c>
      <c r="J24" s="12" t="s">
        <v>20</v>
      </c>
      <c r="K24" s="12" t="s">
        <v>20</v>
      </c>
      <c r="L24" s="12" t="s">
        <v>20</v>
      </c>
      <c r="M24" s="13">
        <f t="shared" si="3"/>
        <v>1</v>
      </c>
      <c r="N24" s="13">
        <f t="shared" si="3"/>
        <v>1</v>
      </c>
      <c r="O24" s="13">
        <f t="shared" si="3"/>
        <v>0</v>
      </c>
      <c r="P24" s="13">
        <f t="shared" si="3"/>
        <v>0</v>
      </c>
      <c r="Q24" s="13">
        <f t="shared" si="3"/>
        <v>0</v>
      </c>
      <c r="R24" s="14">
        <f t="shared" si="1"/>
        <v>2</v>
      </c>
      <c r="S24" s="14" t="str">
        <f t="shared" si="2"/>
        <v/>
      </c>
      <c r="T24" s="14"/>
      <c r="U24" s="14">
        <v>1</v>
      </c>
      <c r="V24" s="13" t="s">
        <v>31</v>
      </c>
    </row>
    <row r="25" spans="1:22" x14ac:dyDescent="0.2">
      <c r="A25" s="7">
        <v>2859</v>
      </c>
      <c r="B25" s="15"/>
      <c r="C25" s="13" t="s">
        <v>111</v>
      </c>
      <c r="D25" s="13"/>
      <c r="E25" s="17" t="s">
        <v>18</v>
      </c>
      <c r="F25" s="13" t="s">
        <v>112</v>
      </c>
      <c r="G25" s="12" t="s">
        <v>113</v>
      </c>
      <c r="H25" s="12" t="s">
        <v>113</v>
      </c>
      <c r="I25" s="12" t="s">
        <v>20</v>
      </c>
      <c r="J25" s="12" t="s">
        <v>113</v>
      </c>
      <c r="K25" s="12" t="s">
        <v>20</v>
      </c>
      <c r="L25" s="12" t="s">
        <v>20</v>
      </c>
      <c r="M25" s="13">
        <f t="shared" si="3"/>
        <v>1</v>
      </c>
      <c r="N25" s="13">
        <f t="shared" si="3"/>
        <v>1</v>
      </c>
      <c r="O25" s="13">
        <f t="shared" si="3"/>
        <v>0</v>
      </c>
      <c r="P25" s="13">
        <f t="shared" si="3"/>
        <v>1</v>
      </c>
      <c r="Q25" s="13">
        <f t="shared" si="3"/>
        <v>0</v>
      </c>
      <c r="R25" s="14">
        <f t="shared" si="1"/>
        <v>3</v>
      </c>
      <c r="S25" s="14">
        <f t="shared" si="2"/>
        <v>3</v>
      </c>
      <c r="T25" s="14">
        <v>3</v>
      </c>
      <c r="U25" s="14">
        <v>1</v>
      </c>
      <c r="V25" s="13" t="s">
        <v>51</v>
      </c>
    </row>
    <row r="26" spans="1:22" x14ac:dyDescent="0.2">
      <c r="A26" s="7">
        <v>2895</v>
      </c>
      <c r="B26" s="15"/>
      <c r="C26" s="13" t="s">
        <v>114</v>
      </c>
      <c r="D26" s="18"/>
      <c r="E26" s="17" t="s">
        <v>24</v>
      </c>
      <c r="F26" s="13" t="s">
        <v>25</v>
      </c>
      <c r="G26" s="12" t="s">
        <v>115</v>
      </c>
      <c r="H26" s="12" t="s">
        <v>20</v>
      </c>
      <c r="I26" s="12" t="s">
        <v>20</v>
      </c>
      <c r="J26" s="12" t="s">
        <v>20</v>
      </c>
      <c r="K26" s="12" t="s">
        <v>20</v>
      </c>
      <c r="L26" s="12" t="s">
        <v>20</v>
      </c>
      <c r="M26" s="13">
        <f t="shared" si="3"/>
        <v>1</v>
      </c>
      <c r="N26" s="13">
        <f t="shared" si="3"/>
        <v>0</v>
      </c>
      <c r="O26" s="13">
        <f t="shared" si="3"/>
        <v>0</v>
      </c>
      <c r="P26" s="13">
        <f t="shared" si="3"/>
        <v>0</v>
      </c>
      <c r="Q26" s="13">
        <f t="shared" si="3"/>
        <v>0</v>
      </c>
      <c r="R26" s="14">
        <f t="shared" si="1"/>
        <v>1</v>
      </c>
      <c r="S26" s="14" t="str">
        <f t="shared" si="2"/>
        <v/>
      </c>
      <c r="T26" s="14"/>
      <c r="U26" s="14">
        <v>0</v>
      </c>
      <c r="V26" s="13" t="s">
        <v>31</v>
      </c>
    </row>
    <row r="27" spans="1:22" x14ac:dyDescent="0.2">
      <c r="A27" s="7">
        <v>3149</v>
      </c>
      <c r="B27" s="15"/>
      <c r="C27" s="13" t="s">
        <v>116</v>
      </c>
      <c r="D27" s="18"/>
      <c r="E27" s="21" t="s">
        <v>117</v>
      </c>
      <c r="F27" s="17" t="s">
        <v>105</v>
      </c>
      <c r="G27" s="12" t="s">
        <v>118</v>
      </c>
      <c r="H27" s="12" t="s">
        <v>20</v>
      </c>
      <c r="I27" s="12" t="s">
        <v>20</v>
      </c>
      <c r="J27" s="12" t="s">
        <v>20</v>
      </c>
      <c r="K27" s="12" t="s">
        <v>20</v>
      </c>
      <c r="L27" s="12" t="s">
        <v>20</v>
      </c>
      <c r="M27" s="13">
        <f t="shared" si="3"/>
        <v>1</v>
      </c>
      <c r="N27" s="13">
        <f t="shared" si="3"/>
        <v>0</v>
      </c>
      <c r="O27" s="13">
        <f t="shared" si="3"/>
        <v>0</v>
      </c>
      <c r="P27" s="13">
        <f t="shared" si="3"/>
        <v>0</v>
      </c>
      <c r="Q27" s="13">
        <f t="shared" si="3"/>
        <v>0</v>
      </c>
      <c r="R27" s="14">
        <f t="shared" si="1"/>
        <v>1</v>
      </c>
      <c r="S27" s="14" t="str">
        <f t="shared" si="2"/>
        <v/>
      </c>
      <c r="T27" s="14"/>
      <c r="U27" s="14">
        <v>1</v>
      </c>
      <c r="V27" s="13" t="s">
        <v>31</v>
      </c>
    </row>
    <row r="28" spans="1:22" x14ac:dyDescent="0.2">
      <c r="A28" s="7">
        <v>3178</v>
      </c>
      <c r="B28" s="15"/>
      <c r="C28" s="16" t="s">
        <v>119</v>
      </c>
      <c r="D28" s="16"/>
      <c r="E28" s="17" t="s">
        <v>18</v>
      </c>
      <c r="F28" s="13" t="s">
        <v>19</v>
      </c>
      <c r="G28" s="14" t="s">
        <v>20</v>
      </c>
      <c r="H28" s="14" t="s">
        <v>20</v>
      </c>
      <c r="I28" s="12" t="s">
        <v>20</v>
      </c>
      <c r="J28" s="12" t="s">
        <v>20</v>
      </c>
      <c r="K28" s="12" t="s">
        <v>120</v>
      </c>
      <c r="L28" s="12" t="s">
        <v>20</v>
      </c>
      <c r="M28" s="13">
        <f t="shared" si="3"/>
        <v>0</v>
      </c>
      <c r="N28" s="13">
        <f t="shared" si="3"/>
        <v>0</v>
      </c>
      <c r="O28" s="13">
        <f t="shared" si="3"/>
        <v>0</v>
      </c>
      <c r="P28" s="13">
        <f t="shared" si="3"/>
        <v>0</v>
      </c>
      <c r="Q28" s="13">
        <f t="shared" si="3"/>
        <v>1</v>
      </c>
      <c r="R28" s="14">
        <f t="shared" si="1"/>
        <v>1</v>
      </c>
      <c r="S28" s="14" t="str">
        <f t="shared" si="2"/>
        <v/>
      </c>
      <c r="T28" s="14"/>
      <c r="U28" s="14">
        <v>1</v>
      </c>
      <c r="V28" s="13" t="s">
        <v>121</v>
      </c>
    </row>
    <row r="29" spans="1:22" x14ac:dyDescent="0.2">
      <c r="A29" s="7">
        <v>3421</v>
      </c>
      <c r="B29" s="15"/>
      <c r="C29" s="13" t="s">
        <v>122</v>
      </c>
      <c r="D29" s="13"/>
      <c r="E29" s="17" t="s">
        <v>104</v>
      </c>
      <c r="F29" s="17" t="s">
        <v>105</v>
      </c>
      <c r="G29" s="12" t="s">
        <v>123</v>
      </c>
      <c r="H29" s="12" t="s">
        <v>20</v>
      </c>
      <c r="I29" s="12" t="s">
        <v>20</v>
      </c>
      <c r="J29" s="12" t="s">
        <v>20</v>
      </c>
      <c r="K29" s="12" t="s">
        <v>123</v>
      </c>
      <c r="L29" s="12" t="s">
        <v>20</v>
      </c>
      <c r="M29" s="13">
        <f t="shared" si="3"/>
        <v>1</v>
      </c>
      <c r="N29" s="13">
        <f t="shared" si="3"/>
        <v>0</v>
      </c>
      <c r="O29" s="13">
        <f t="shared" si="3"/>
        <v>0</v>
      </c>
      <c r="P29" s="13">
        <f t="shared" si="3"/>
        <v>0</v>
      </c>
      <c r="Q29" s="13">
        <f t="shared" si="3"/>
        <v>1</v>
      </c>
      <c r="R29" s="14">
        <f t="shared" si="1"/>
        <v>2</v>
      </c>
      <c r="S29" s="14" t="str">
        <f t="shared" si="2"/>
        <v/>
      </c>
      <c r="T29" s="14"/>
      <c r="U29" s="14">
        <v>1</v>
      </c>
      <c r="V29" s="13" t="s">
        <v>124</v>
      </c>
    </row>
    <row r="30" spans="1:22" x14ac:dyDescent="0.2">
      <c r="A30" s="7">
        <v>3448</v>
      </c>
      <c r="B30" s="15"/>
      <c r="C30" s="13" t="s">
        <v>125</v>
      </c>
      <c r="D30" s="13"/>
      <c r="E30" s="17" t="s">
        <v>18</v>
      </c>
      <c r="F30" s="17" t="s">
        <v>86</v>
      </c>
      <c r="G30" s="12" t="s">
        <v>126</v>
      </c>
      <c r="H30" s="12" t="s">
        <v>20</v>
      </c>
      <c r="I30" s="12" t="s">
        <v>20</v>
      </c>
      <c r="J30" s="12" t="s">
        <v>127</v>
      </c>
      <c r="K30" s="12" t="s">
        <v>20</v>
      </c>
      <c r="L30" s="12" t="s">
        <v>20</v>
      </c>
      <c r="M30" s="13">
        <f t="shared" si="3"/>
        <v>1</v>
      </c>
      <c r="N30" s="13">
        <f t="shared" si="3"/>
        <v>0</v>
      </c>
      <c r="O30" s="13">
        <f t="shared" si="3"/>
        <v>0</v>
      </c>
      <c r="P30" s="13">
        <f t="shared" si="3"/>
        <v>1</v>
      </c>
      <c r="Q30" s="13">
        <f t="shared" si="3"/>
        <v>0</v>
      </c>
      <c r="R30" s="14">
        <f t="shared" si="1"/>
        <v>2</v>
      </c>
      <c r="S30" s="14" t="str">
        <f t="shared" si="2"/>
        <v/>
      </c>
      <c r="T30" s="14"/>
      <c r="U30" s="14">
        <v>1</v>
      </c>
      <c r="V30" s="13" t="s">
        <v>68</v>
      </c>
    </row>
    <row r="31" spans="1:22" x14ac:dyDescent="0.2">
      <c r="A31" s="7">
        <v>3453</v>
      </c>
      <c r="B31" s="8"/>
      <c r="C31" s="11" t="s">
        <v>128</v>
      </c>
      <c r="D31" s="11"/>
      <c r="E31" s="10" t="s">
        <v>18</v>
      </c>
      <c r="F31" s="10" t="s">
        <v>129</v>
      </c>
      <c r="G31" s="12" t="s">
        <v>20</v>
      </c>
      <c r="H31" s="12" t="s">
        <v>130</v>
      </c>
      <c r="I31" s="12" t="s">
        <v>20</v>
      </c>
      <c r="J31" s="12" t="s">
        <v>20</v>
      </c>
      <c r="K31" s="12" t="s">
        <v>20</v>
      </c>
      <c r="L31" s="12" t="s">
        <v>20</v>
      </c>
      <c r="M31" s="13">
        <f t="shared" si="3"/>
        <v>0</v>
      </c>
      <c r="N31" s="13">
        <f t="shared" si="3"/>
        <v>1</v>
      </c>
      <c r="O31" s="13">
        <f t="shared" si="3"/>
        <v>0</v>
      </c>
      <c r="P31" s="13">
        <f t="shared" si="3"/>
        <v>0</v>
      </c>
      <c r="Q31" s="13">
        <f t="shared" si="3"/>
        <v>0</v>
      </c>
      <c r="R31" s="14">
        <f t="shared" si="1"/>
        <v>1</v>
      </c>
      <c r="S31" s="14" t="str">
        <f t="shared" si="2"/>
        <v/>
      </c>
      <c r="T31" s="12"/>
      <c r="U31" s="12">
        <v>1</v>
      </c>
      <c r="V31" s="11" t="s">
        <v>22</v>
      </c>
    </row>
    <row r="32" spans="1:22" x14ac:dyDescent="0.2">
      <c r="A32" s="7">
        <v>3648</v>
      </c>
      <c r="B32" s="15"/>
      <c r="C32" s="13" t="s">
        <v>131</v>
      </c>
      <c r="D32" s="18" t="s">
        <v>132</v>
      </c>
      <c r="E32" s="13" t="s">
        <v>24</v>
      </c>
      <c r="F32" s="13" t="s">
        <v>25</v>
      </c>
      <c r="G32" s="12" t="s">
        <v>133</v>
      </c>
      <c r="H32" s="22" t="s">
        <v>134</v>
      </c>
      <c r="I32" s="12" t="s">
        <v>20</v>
      </c>
      <c r="J32" s="14" t="s">
        <v>135</v>
      </c>
      <c r="K32" s="12" t="s">
        <v>20</v>
      </c>
      <c r="L32" s="12" t="s">
        <v>20</v>
      </c>
      <c r="M32" s="13">
        <f t="shared" si="3"/>
        <v>1</v>
      </c>
      <c r="N32" s="13">
        <f t="shared" si="3"/>
        <v>1</v>
      </c>
      <c r="O32" s="13">
        <f t="shared" si="3"/>
        <v>0</v>
      </c>
      <c r="P32" s="13">
        <f t="shared" si="3"/>
        <v>1</v>
      </c>
      <c r="Q32" s="13">
        <f t="shared" si="3"/>
        <v>0</v>
      </c>
      <c r="R32" s="14">
        <f t="shared" si="1"/>
        <v>3</v>
      </c>
      <c r="S32" s="14">
        <f t="shared" si="2"/>
        <v>3</v>
      </c>
      <c r="T32" s="14">
        <v>3</v>
      </c>
      <c r="U32" s="14">
        <v>1</v>
      </c>
      <c r="V32" s="13" t="s">
        <v>38</v>
      </c>
    </row>
    <row r="33" spans="1:22" x14ac:dyDescent="0.2">
      <c r="A33" s="7">
        <v>3658</v>
      </c>
      <c r="B33" s="15"/>
      <c r="C33" s="20" t="s">
        <v>136</v>
      </c>
      <c r="D33" s="20"/>
      <c r="E33" s="13" t="s">
        <v>24</v>
      </c>
      <c r="F33" s="13" t="s">
        <v>25</v>
      </c>
      <c r="G33" s="12" t="s">
        <v>137</v>
      </c>
      <c r="H33" s="12" t="s">
        <v>20</v>
      </c>
      <c r="I33" s="12" t="s">
        <v>20</v>
      </c>
      <c r="J33" s="12" t="s">
        <v>20</v>
      </c>
      <c r="K33" s="12" t="s">
        <v>20</v>
      </c>
      <c r="L33" s="12" t="s">
        <v>20</v>
      </c>
      <c r="M33" s="13">
        <f t="shared" si="3"/>
        <v>1</v>
      </c>
      <c r="N33" s="13">
        <f t="shared" si="3"/>
        <v>0</v>
      </c>
      <c r="O33" s="13">
        <f t="shared" si="3"/>
        <v>0</v>
      </c>
      <c r="P33" s="13">
        <f t="shared" si="3"/>
        <v>0</v>
      </c>
      <c r="Q33" s="13">
        <f t="shared" si="3"/>
        <v>0</v>
      </c>
      <c r="R33" s="14">
        <f t="shared" si="1"/>
        <v>1</v>
      </c>
      <c r="S33" s="14" t="str">
        <f t="shared" si="2"/>
        <v/>
      </c>
      <c r="T33" s="14"/>
      <c r="U33" s="14">
        <v>1</v>
      </c>
      <c r="V33" s="13" t="s">
        <v>31</v>
      </c>
    </row>
    <row r="34" spans="1:22" x14ac:dyDescent="0.2">
      <c r="A34" s="7">
        <v>3811</v>
      </c>
      <c r="B34" s="15"/>
      <c r="C34" s="20" t="s">
        <v>138</v>
      </c>
      <c r="D34" s="20"/>
      <c r="E34" s="13" t="s">
        <v>18</v>
      </c>
      <c r="F34" s="13" t="s">
        <v>86</v>
      </c>
      <c r="G34" s="12" t="s">
        <v>139</v>
      </c>
      <c r="H34" s="12" t="s">
        <v>20</v>
      </c>
      <c r="I34" s="12" t="s">
        <v>20</v>
      </c>
      <c r="J34" s="14" t="s">
        <v>140</v>
      </c>
      <c r="K34" s="12" t="s">
        <v>20</v>
      </c>
      <c r="L34" s="12" t="s">
        <v>20</v>
      </c>
      <c r="M34" s="13">
        <f t="shared" ref="M34:Q38" si="4">IF(G34="",0,IF(G34="-",0,1))</f>
        <v>1</v>
      </c>
      <c r="N34" s="13">
        <f t="shared" si="4"/>
        <v>0</v>
      </c>
      <c r="O34" s="13">
        <f t="shared" si="4"/>
        <v>0</v>
      </c>
      <c r="P34" s="13">
        <f t="shared" si="4"/>
        <v>1</v>
      </c>
      <c r="Q34" s="13">
        <f t="shared" si="4"/>
        <v>0</v>
      </c>
      <c r="R34" s="14">
        <f t="shared" si="1"/>
        <v>2</v>
      </c>
      <c r="S34" s="14" t="str">
        <f t="shared" si="2"/>
        <v/>
      </c>
      <c r="T34" s="14"/>
      <c r="U34" s="14">
        <v>1</v>
      </c>
      <c r="V34" s="13" t="s">
        <v>68</v>
      </c>
    </row>
    <row r="35" spans="1:22" x14ac:dyDescent="0.2">
      <c r="A35" s="7">
        <v>3834</v>
      </c>
      <c r="B35" s="15"/>
      <c r="C35" s="20" t="s">
        <v>141</v>
      </c>
      <c r="D35" s="20"/>
      <c r="E35" s="13" t="s">
        <v>142</v>
      </c>
      <c r="F35" s="13" t="s">
        <v>143</v>
      </c>
      <c r="G35" s="12" t="s">
        <v>144</v>
      </c>
      <c r="H35" s="12" t="s">
        <v>144</v>
      </c>
      <c r="I35" s="12" t="s">
        <v>20</v>
      </c>
      <c r="J35" s="12" t="s">
        <v>20</v>
      </c>
      <c r="K35" s="12" t="s">
        <v>20</v>
      </c>
      <c r="L35" s="12" t="s">
        <v>20</v>
      </c>
      <c r="M35" s="13">
        <f t="shared" si="4"/>
        <v>1</v>
      </c>
      <c r="N35" s="13">
        <f t="shared" si="4"/>
        <v>1</v>
      </c>
      <c r="O35" s="13">
        <f t="shared" si="4"/>
        <v>0</v>
      </c>
      <c r="P35" s="13">
        <f t="shared" si="4"/>
        <v>0</v>
      </c>
      <c r="Q35" s="13">
        <f t="shared" si="4"/>
        <v>0</v>
      </c>
      <c r="R35" s="14">
        <f t="shared" si="1"/>
        <v>2</v>
      </c>
      <c r="S35" s="14" t="str">
        <f t="shared" si="2"/>
        <v/>
      </c>
      <c r="T35" s="14"/>
      <c r="U35" s="14">
        <v>1</v>
      </c>
      <c r="V35" s="13" t="s">
        <v>121</v>
      </c>
    </row>
    <row r="36" spans="1:22" x14ac:dyDescent="0.2">
      <c r="A36" s="7">
        <v>4011</v>
      </c>
      <c r="B36" s="15"/>
      <c r="C36" s="13" t="s">
        <v>145</v>
      </c>
      <c r="D36" s="20" t="s">
        <v>146</v>
      </c>
      <c r="E36" s="13" t="s">
        <v>18</v>
      </c>
      <c r="F36" s="13" t="s">
        <v>147</v>
      </c>
      <c r="G36" s="12" t="s">
        <v>148</v>
      </c>
      <c r="H36" s="12" t="s">
        <v>149</v>
      </c>
      <c r="I36" s="12" t="s">
        <v>20</v>
      </c>
      <c r="J36" s="12" t="s">
        <v>149</v>
      </c>
      <c r="K36" s="12" t="s">
        <v>20</v>
      </c>
      <c r="L36" s="12" t="s">
        <v>20</v>
      </c>
      <c r="M36" s="13">
        <f t="shared" si="4"/>
        <v>1</v>
      </c>
      <c r="N36" s="13">
        <f t="shared" si="4"/>
        <v>1</v>
      </c>
      <c r="O36" s="13">
        <f t="shared" si="4"/>
        <v>0</v>
      </c>
      <c r="P36" s="13">
        <f t="shared" si="4"/>
        <v>1</v>
      </c>
      <c r="Q36" s="13">
        <f t="shared" si="4"/>
        <v>0</v>
      </c>
      <c r="R36" s="14">
        <f t="shared" si="1"/>
        <v>3</v>
      </c>
      <c r="S36" s="14">
        <f t="shared" si="2"/>
        <v>3</v>
      </c>
      <c r="T36" s="14">
        <v>3</v>
      </c>
      <c r="U36" s="14">
        <v>1</v>
      </c>
      <c r="V36" s="13" t="s">
        <v>38</v>
      </c>
    </row>
    <row r="37" spans="1:22" x14ac:dyDescent="0.2">
      <c r="A37" s="7">
        <v>4013</v>
      </c>
      <c r="B37" s="15"/>
      <c r="C37" s="20" t="s">
        <v>150</v>
      </c>
      <c r="D37" s="20" t="s">
        <v>146</v>
      </c>
      <c r="E37" s="13" t="s">
        <v>54</v>
      </c>
      <c r="F37" s="13" t="s">
        <v>54</v>
      </c>
      <c r="G37" s="12" t="s">
        <v>151</v>
      </c>
      <c r="H37" s="12" t="s">
        <v>20</v>
      </c>
      <c r="I37" s="12" t="s">
        <v>20</v>
      </c>
      <c r="J37" s="12" t="s">
        <v>20</v>
      </c>
      <c r="K37" s="12" t="s">
        <v>20</v>
      </c>
      <c r="L37" s="12" t="s">
        <v>20</v>
      </c>
      <c r="M37" s="13">
        <f t="shared" si="4"/>
        <v>1</v>
      </c>
      <c r="N37" s="13">
        <f t="shared" si="4"/>
        <v>0</v>
      </c>
      <c r="O37" s="13">
        <f t="shared" si="4"/>
        <v>0</v>
      </c>
      <c r="P37" s="13">
        <f t="shared" si="4"/>
        <v>0</v>
      </c>
      <c r="Q37" s="13">
        <f t="shared" si="4"/>
        <v>0</v>
      </c>
      <c r="R37" s="14">
        <f t="shared" si="1"/>
        <v>1</v>
      </c>
      <c r="S37" s="14" t="str">
        <f t="shared" si="2"/>
        <v/>
      </c>
      <c r="T37" s="14"/>
      <c r="U37" s="14"/>
      <c r="V37" s="13" t="s">
        <v>31</v>
      </c>
    </row>
    <row r="38" spans="1:22" x14ac:dyDescent="0.2">
      <c r="A38" s="7">
        <v>4035</v>
      </c>
      <c r="B38" s="8"/>
      <c r="C38" s="11" t="s">
        <v>152</v>
      </c>
      <c r="D38" s="11"/>
      <c r="E38" s="10" t="s">
        <v>153</v>
      </c>
      <c r="F38" s="11" t="s">
        <v>34</v>
      </c>
      <c r="G38" s="12" t="s">
        <v>20</v>
      </c>
      <c r="H38" s="12" t="s">
        <v>154</v>
      </c>
      <c r="I38" s="12" t="s">
        <v>20</v>
      </c>
      <c r="J38" s="12" t="s">
        <v>20</v>
      </c>
      <c r="K38" s="12" t="s">
        <v>20</v>
      </c>
      <c r="L38" s="14" t="s">
        <v>155</v>
      </c>
      <c r="M38" s="13">
        <f t="shared" si="4"/>
        <v>0</v>
      </c>
      <c r="N38" s="13">
        <f t="shared" si="4"/>
        <v>1</v>
      </c>
      <c r="O38" s="13">
        <f t="shared" si="4"/>
        <v>0</v>
      </c>
      <c r="P38" s="13">
        <f t="shared" si="4"/>
        <v>0</v>
      </c>
      <c r="Q38" s="13">
        <f t="shared" si="4"/>
        <v>0</v>
      </c>
      <c r="R38" s="14">
        <f t="shared" si="1"/>
        <v>1</v>
      </c>
      <c r="S38" s="14" t="str">
        <f t="shared" si="2"/>
        <v/>
      </c>
      <c r="T38" s="14"/>
      <c r="U38" s="14">
        <v>1</v>
      </c>
      <c r="V38" s="13" t="s">
        <v>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7FA42-4281-C546-98C9-7BABCD5E9974}">
  <dimension ref="A1:K38"/>
  <sheetViews>
    <sheetView tabSelected="1" workbookViewId="0">
      <selection activeCell="I24" sqref="I24"/>
    </sheetView>
  </sheetViews>
  <sheetFormatPr baseColWidth="10" defaultRowHeight="16" x14ac:dyDescent="0.2"/>
  <cols>
    <col min="1" max="1" width="50" customWidth="1"/>
  </cols>
  <sheetData>
    <row r="1" spans="1:11" x14ac:dyDescent="0.2">
      <c r="A1" s="3" t="s">
        <v>2</v>
      </c>
      <c r="H1" s="23"/>
      <c r="K1" t="s">
        <v>240</v>
      </c>
    </row>
    <row r="2" spans="1:11" x14ac:dyDescent="0.2">
      <c r="A2" s="9" t="s">
        <v>158</v>
      </c>
      <c r="B2" t="s">
        <v>159</v>
      </c>
      <c r="C2" t="s">
        <v>241</v>
      </c>
      <c r="D2" t="s">
        <v>160</v>
      </c>
      <c r="E2">
        <v>5075</v>
      </c>
      <c r="G2" t="str">
        <f>D2&amp;" "&amp;E2&amp;" "</f>
        <v xml:space="preserve">DSM 5075 </v>
      </c>
    </row>
    <row r="3" spans="1:11" x14ac:dyDescent="0.2">
      <c r="A3" s="11" t="s">
        <v>161</v>
      </c>
      <c r="B3" t="s">
        <v>162</v>
      </c>
      <c r="C3" t="s">
        <v>242</v>
      </c>
      <c r="D3" t="s">
        <v>163</v>
      </c>
      <c r="E3">
        <v>33999</v>
      </c>
      <c r="G3" t="str">
        <f t="shared" ref="G3:G38" si="0">D3&amp;" "&amp;E3&amp;" "</f>
        <v xml:space="preserve">ATCC 33999 </v>
      </c>
    </row>
    <row r="4" spans="1:11" x14ac:dyDescent="0.2">
      <c r="A4" s="13" t="s">
        <v>164</v>
      </c>
      <c r="B4" t="s">
        <v>165</v>
      </c>
      <c r="C4" t="s">
        <v>166</v>
      </c>
      <c r="D4" t="s">
        <v>166</v>
      </c>
      <c r="G4" t="str">
        <f t="shared" si="0"/>
        <v xml:space="preserve">DDE1  </v>
      </c>
    </row>
    <row r="5" spans="1:11" x14ac:dyDescent="0.2">
      <c r="A5" s="16" t="s">
        <v>167</v>
      </c>
      <c r="B5" t="s">
        <v>168</v>
      </c>
      <c r="C5" t="s">
        <v>243</v>
      </c>
      <c r="D5" t="s">
        <v>169</v>
      </c>
      <c r="E5">
        <v>35512</v>
      </c>
      <c r="G5" t="str">
        <f t="shared" si="0"/>
        <v xml:space="preserve">CCUG 35512 </v>
      </c>
    </row>
    <row r="6" spans="1:11" x14ac:dyDescent="0.2">
      <c r="A6" s="10" t="s">
        <v>170</v>
      </c>
      <c r="B6" t="s">
        <v>171</v>
      </c>
      <c r="C6" t="s">
        <v>172</v>
      </c>
      <c r="D6" t="s">
        <v>172</v>
      </c>
      <c r="G6" t="str">
        <f t="shared" si="0"/>
        <v xml:space="preserve">C  </v>
      </c>
      <c r="I6" t="s">
        <v>157</v>
      </c>
    </row>
    <row r="7" spans="1:11" x14ac:dyDescent="0.2">
      <c r="A7" s="9" t="s">
        <v>173</v>
      </c>
      <c r="B7" t="s">
        <v>174</v>
      </c>
      <c r="C7" t="s">
        <v>244</v>
      </c>
      <c r="D7" t="s">
        <v>175</v>
      </c>
      <c r="E7">
        <v>26250</v>
      </c>
      <c r="G7" t="str">
        <f t="shared" si="0"/>
        <v xml:space="preserve">LMG 26250 </v>
      </c>
    </row>
    <row r="8" spans="1:11" x14ac:dyDescent="0.2">
      <c r="A8" s="13" t="s">
        <v>176</v>
      </c>
      <c r="B8" t="s">
        <v>177</v>
      </c>
      <c r="C8" t="s">
        <v>178</v>
      </c>
      <c r="D8" t="s">
        <v>178</v>
      </c>
      <c r="G8" t="str">
        <f t="shared" si="0"/>
        <v xml:space="preserve">GN02283  </v>
      </c>
    </row>
    <row r="9" spans="1:11" x14ac:dyDescent="0.2">
      <c r="A9" s="13" t="s">
        <v>176</v>
      </c>
      <c r="B9" t="s">
        <v>179</v>
      </c>
      <c r="C9" t="s">
        <v>180</v>
      </c>
      <c r="D9" t="s">
        <v>180</v>
      </c>
      <c r="G9" t="str">
        <f t="shared" si="0"/>
        <v xml:space="preserve">DS36577  </v>
      </c>
    </row>
    <row r="10" spans="1:11" x14ac:dyDescent="0.2">
      <c r="A10" s="13" t="s">
        <v>176</v>
      </c>
      <c r="B10" t="s">
        <v>179</v>
      </c>
      <c r="C10" t="s">
        <v>181</v>
      </c>
      <c r="D10" t="s">
        <v>181</v>
      </c>
      <c r="G10" t="str">
        <f t="shared" si="0"/>
        <v xml:space="preserve">MRY13-0312  </v>
      </c>
    </row>
    <row r="11" spans="1:11" x14ac:dyDescent="0.2">
      <c r="A11" s="19" t="s">
        <v>176</v>
      </c>
      <c r="B11" t="s">
        <v>256</v>
      </c>
      <c r="C11" t="s">
        <v>183</v>
      </c>
      <c r="D11" t="s">
        <v>183</v>
      </c>
      <c r="E11">
        <v>10</v>
      </c>
      <c r="F11" t="s">
        <v>183</v>
      </c>
      <c r="G11" t="str">
        <f t="shared" si="0"/>
        <v xml:space="preserve">GN03164 10 </v>
      </c>
    </row>
    <row r="12" spans="1:11" x14ac:dyDescent="0.2">
      <c r="A12" s="20" t="s">
        <v>184</v>
      </c>
      <c r="B12" t="s">
        <v>185</v>
      </c>
      <c r="C12" t="s">
        <v>186</v>
      </c>
      <c r="D12" t="s">
        <v>186</v>
      </c>
      <c r="G12" t="str">
        <f t="shared" si="0"/>
        <v xml:space="preserve">C3  </v>
      </c>
    </row>
    <row r="13" spans="1:11" x14ac:dyDescent="0.2">
      <c r="A13" s="13" t="s">
        <v>187</v>
      </c>
      <c r="B13" t="s">
        <v>188</v>
      </c>
      <c r="C13" t="s">
        <v>245</v>
      </c>
      <c r="D13" t="s">
        <v>160</v>
      </c>
      <c r="E13">
        <v>27453</v>
      </c>
      <c r="G13" t="str">
        <f t="shared" si="0"/>
        <v xml:space="preserve">DSM 27453 </v>
      </c>
    </row>
    <row r="14" spans="1:11" x14ac:dyDescent="0.2">
      <c r="A14" s="11" t="s">
        <v>189</v>
      </c>
      <c r="B14" t="s">
        <v>190</v>
      </c>
      <c r="C14" t="s">
        <v>246</v>
      </c>
      <c r="D14" t="s">
        <v>163</v>
      </c>
      <c r="E14">
        <v>49946</v>
      </c>
      <c r="G14" t="str">
        <f t="shared" si="0"/>
        <v xml:space="preserve">ATCC 49946 </v>
      </c>
    </row>
    <row r="15" spans="1:11" x14ac:dyDescent="0.2">
      <c r="A15" s="10" t="s">
        <v>189</v>
      </c>
      <c r="B15" t="s">
        <v>191</v>
      </c>
      <c r="C15" t="s">
        <v>192</v>
      </c>
      <c r="D15" t="s">
        <v>192</v>
      </c>
      <c r="G15" t="str">
        <f t="shared" si="0"/>
        <v xml:space="preserve">M043b  </v>
      </c>
    </row>
    <row r="16" spans="1:11" x14ac:dyDescent="0.2">
      <c r="A16" s="9" t="s">
        <v>193</v>
      </c>
      <c r="B16" t="s">
        <v>194</v>
      </c>
      <c r="C16" t="s">
        <v>195</v>
      </c>
      <c r="D16" t="s">
        <v>195</v>
      </c>
      <c r="G16" t="str">
        <f t="shared" si="0"/>
        <v xml:space="preserve">QC88-366  </v>
      </c>
    </row>
    <row r="17" spans="1:9" x14ac:dyDescent="0.2">
      <c r="A17" s="13" t="s">
        <v>196</v>
      </c>
      <c r="B17" t="s">
        <v>197</v>
      </c>
      <c r="C17" t="s">
        <v>198</v>
      </c>
      <c r="D17" t="s">
        <v>198</v>
      </c>
      <c r="G17" t="str">
        <f t="shared" si="0"/>
        <v xml:space="preserve">ES418  </v>
      </c>
    </row>
    <row r="18" spans="1:9" x14ac:dyDescent="0.2">
      <c r="A18" s="10" t="s">
        <v>196</v>
      </c>
      <c r="B18" t="s">
        <v>199</v>
      </c>
      <c r="C18" t="s">
        <v>200</v>
      </c>
      <c r="D18" t="s">
        <v>200</v>
      </c>
      <c r="G18" t="str">
        <f t="shared" si="0"/>
        <v xml:space="preserve">M004  </v>
      </c>
    </row>
    <row r="19" spans="1:9" x14ac:dyDescent="0.2">
      <c r="A19" s="13" t="s">
        <v>196</v>
      </c>
      <c r="B19" t="s">
        <v>201</v>
      </c>
      <c r="C19" t="s">
        <v>202</v>
      </c>
      <c r="D19" t="s">
        <v>202</v>
      </c>
      <c r="G19" t="str">
        <f t="shared" si="0"/>
        <v xml:space="preserve">NS375  </v>
      </c>
    </row>
    <row r="20" spans="1:9" x14ac:dyDescent="0.2">
      <c r="A20" s="13" t="s">
        <v>196</v>
      </c>
      <c r="B20" t="s">
        <v>203</v>
      </c>
      <c r="C20" t="s">
        <v>247</v>
      </c>
      <c r="D20" t="s">
        <v>175</v>
      </c>
      <c r="E20">
        <v>5345</v>
      </c>
      <c r="G20" t="str">
        <f t="shared" si="0"/>
        <v xml:space="preserve">LMG 5345 </v>
      </c>
    </row>
    <row r="21" spans="1:9" x14ac:dyDescent="0.2">
      <c r="A21" s="11" t="s">
        <v>204</v>
      </c>
      <c r="B21" t="s">
        <v>205</v>
      </c>
      <c r="C21" t="s">
        <v>248</v>
      </c>
      <c r="D21" t="s">
        <v>163</v>
      </c>
      <c r="E21">
        <v>39140</v>
      </c>
      <c r="G21" t="str">
        <f t="shared" si="0"/>
        <v xml:space="preserve">ATCC 39140 </v>
      </c>
    </row>
    <row r="22" spans="1:9" x14ac:dyDescent="0.2">
      <c r="A22" s="11" t="s">
        <v>204</v>
      </c>
      <c r="B22" t="s">
        <v>206</v>
      </c>
      <c r="C22" t="s">
        <v>249</v>
      </c>
      <c r="D22" t="s">
        <v>163</v>
      </c>
      <c r="E22">
        <v>33301</v>
      </c>
      <c r="G22" t="str">
        <f t="shared" si="0"/>
        <v xml:space="preserve">ATCC 33301 </v>
      </c>
    </row>
    <row r="23" spans="1:9" x14ac:dyDescent="0.2">
      <c r="A23" s="13" t="s">
        <v>207</v>
      </c>
      <c r="B23" t="s">
        <v>208</v>
      </c>
      <c r="G23" t="str">
        <f t="shared" si="0"/>
        <v xml:space="preserve">  </v>
      </c>
      <c r="I23" t="s">
        <v>257</v>
      </c>
    </row>
    <row r="24" spans="1:9" x14ac:dyDescent="0.2">
      <c r="A24" s="13" t="s">
        <v>209</v>
      </c>
      <c r="B24" t="s">
        <v>210</v>
      </c>
      <c r="C24" t="s">
        <v>250</v>
      </c>
      <c r="D24" t="s">
        <v>163</v>
      </c>
      <c r="E24">
        <v>51873</v>
      </c>
      <c r="G24" t="str">
        <f t="shared" si="0"/>
        <v xml:space="preserve">ATCC 51873 </v>
      </c>
    </row>
    <row r="25" spans="1:9" x14ac:dyDescent="0.2">
      <c r="A25" s="13" t="s">
        <v>211</v>
      </c>
      <c r="B25" t="s">
        <v>212</v>
      </c>
      <c r="C25" t="s">
        <v>251</v>
      </c>
      <c r="D25" t="s">
        <v>160</v>
      </c>
      <c r="E25">
        <v>2777</v>
      </c>
      <c r="G25" t="str">
        <f t="shared" si="0"/>
        <v xml:space="preserve">DSM 2777 </v>
      </c>
    </row>
    <row r="26" spans="1:9" x14ac:dyDescent="0.2">
      <c r="A26" s="13" t="s">
        <v>213</v>
      </c>
      <c r="B26" t="s">
        <v>214</v>
      </c>
      <c r="C26" t="s">
        <v>215</v>
      </c>
      <c r="D26" t="s">
        <v>215</v>
      </c>
      <c r="G26" t="str">
        <f t="shared" si="0"/>
        <v xml:space="preserve">KT  </v>
      </c>
    </row>
    <row r="27" spans="1:9" x14ac:dyDescent="0.2">
      <c r="A27" s="13" t="s">
        <v>216</v>
      </c>
      <c r="B27" t="s">
        <v>217</v>
      </c>
      <c r="C27" t="s">
        <v>218</v>
      </c>
      <c r="D27" t="s">
        <v>218</v>
      </c>
      <c r="G27" t="str">
        <f t="shared" si="0"/>
        <v xml:space="preserve">ANU1  </v>
      </c>
    </row>
    <row r="28" spans="1:9" x14ac:dyDescent="0.2">
      <c r="A28" s="16" t="s">
        <v>219</v>
      </c>
      <c r="B28" t="s">
        <v>220</v>
      </c>
      <c r="C28" t="s">
        <v>252</v>
      </c>
      <c r="D28" t="s">
        <v>160</v>
      </c>
      <c r="E28">
        <v>19580</v>
      </c>
      <c r="G28" t="str">
        <f t="shared" si="0"/>
        <v xml:space="preserve">DSM 19580 </v>
      </c>
    </row>
    <row r="29" spans="1:9" x14ac:dyDescent="0.2">
      <c r="A29" s="13" t="s">
        <v>221</v>
      </c>
      <c r="B29" t="s">
        <v>222</v>
      </c>
      <c r="C29" t="s">
        <v>223</v>
      </c>
      <c r="D29" t="s">
        <v>223</v>
      </c>
      <c r="G29" t="str">
        <f t="shared" si="0"/>
        <v xml:space="preserve">HS1  </v>
      </c>
    </row>
    <row r="30" spans="1:9" x14ac:dyDescent="0.2">
      <c r="A30" s="13" t="s">
        <v>224</v>
      </c>
      <c r="B30" t="s">
        <v>225</v>
      </c>
      <c r="C30" t="s">
        <v>226</v>
      </c>
      <c r="D30" t="s">
        <v>226</v>
      </c>
      <c r="G30" t="str">
        <f t="shared" si="0"/>
        <v xml:space="preserve">VCR3  </v>
      </c>
    </row>
    <row r="31" spans="1:9" x14ac:dyDescent="0.2">
      <c r="A31" s="11" t="s">
        <v>227</v>
      </c>
      <c r="B31" t="s">
        <v>228</v>
      </c>
      <c r="C31">
        <v>130333</v>
      </c>
      <c r="D31">
        <v>130333</v>
      </c>
      <c r="G31" t="str">
        <f t="shared" si="0"/>
        <v xml:space="preserve">130333  </v>
      </c>
    </row>
    <row r="32" spans="1:9" x14ac:dyDescent="0.2">
      <c r="A32" s="13" t="s">
        <v>229</v>
      </c>
      <c r="B32" t="s">
        <v>230</v>
      </c>
      <c r="C32" t="s">
        <v>231</v>
      </c>
      <c r="D32" t="s">
        <v>231</v>
      </c>
      <c r="G32" t="str">
        <f t="shared" si="0"/>
        <v xml:space="preserve">FE80217  </v>
      </c>
    </row>
    <row r="33" spans="1:7" x14ac:dyDescent="0.2">
      <c r="A33" s="20" t="s">
        <v>229</v>
      </c>
      <c r="B33" t="s">
        <v>232</v>
      </c>
      <c r="C33" t="s">
        <v>253</v>
      </c>
      <c r="D33" t="s">
        <v>163</v>
      </c>
      <c r="E33">
        <v>9610</v>
      </c>
      <c r="G33" t="str">
        <f t="shared" si="0"/>
        <v xml:space="preserve">ATCC 9610 </v>
      </c>
    </row>
    <row r="34" spans="1:7" x14ac:dyDescent="0.2">
      <c r="A34" s="20" t="s">
        <v>229</v>
      </c>
      <c r="B34" t="s">
        <v>233</v>
      </c>
      <c r="C34" t="s">
        <v>254</v>
      </c>
      <c r="D34" t="s">
        <v>163</v>
      </c>
      <c r="E34">
        <v>43969</v>
      </c>
      <c r="G34" t="str">
        <f t="shared" si="0"/>
        <v xml:space="preserve">ATCC 43969 </v>
      </c>
    </row>
    <row r="35" spans="1:7" x14ac:dyDescent="0.2">
      <c r="A35" s="20" t="s">
        <v>229</v>
      </c>
      <c r="B35" t="s">
        <v>234</v>
      </c>
      <c r="C35">
        <v>8787</v>
      </c>
      <c r="D35">
        <v>8787</v>
      </c>
      <c r="G35" t="str">
        <f t="shared" si="0"/>
        <v xml:space="preserve">8787  </v>
      </c>
    </row>
    <row r="36" spans="1:7" x14ac:dyDescent="0.2">
      <c r="A36" s="13" t="s">
        <v>229</v>
      </c>
      <c r="B36" t="s">
        <v>255</v>
      </c>
      <c r="C36" s="24" t="s">
        <v>235</v>
      </c>
      <c r="D36" t="s">
        <v>182</v>
      </c>
      <c r="E36">
        <v>3</v>
      </c>
      <c r="F36" t="s">
        <v>235</v>
      </c>
      <c r="G36" t="str">
        <f t="shared" si="0"/>
        <v xml:space="preserve">nov 3 </v>
      </c>
    </row>
    <row r="37" spans="1:7" x14ac:dyDescent="0.2">
      <c r="A37" s="20" t="s">
        <v>229</v>
      </c>
      <c r="B37" t="s">
        <v>255</v>
      </c>
      <c r="C37" s="24" t="s">
        <v>236</v>
      </c>
      <c r="D37" t="s">
        <v>182</v>
      </c>
      <c r="E37">
        <v>3</v>
      </c>
      <c r="F37" t="s">
        <v>236</v>
      </c>
      <c r="G37" t="str">
        <f t="shared" si="0"/>
        <v xml:space="preserve">nov 3 </v>
      </c>
    </row>
    <row r="38" spans="1:7" x14ac:dyDescent="0.2">
      <c r="A38" s="11" t="s">
        <v>237</v>
      </c>
      <c r="B38" t="s">
        <v>238</v>
      </c>
      <c r="C38" t="s">
        <v>239</v>
      </c>
      <c r="D38" t="s">
        <v>239</v>
      </c>
      <c r="G38" t="str">
        <f t="shared" si="0"/>
        <v xml:space="preserve">LS1 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2023-07-20T03:05:04Z</dcterms:created>
  <dcterms:modified xsi:type="dcterms:W3CDTF">2023-07-20T05:29:17Z</dcterms:modified>
</cp:coreProperties>
</file>