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 meu disco\projects\github\neuroprime\neuroprime\src\utils\data_analysis\e2_pipe\database_tutorial\"/>
    </mc:Choice>
  </mc:AlternateContent>
  <xr:revisionPtr revIDLastSave="0" documentId="13_ncr:1_{FC35368E-B92D-4528-8B57-6E9A9D16F86B}" xr6:coauthVersionLast="47" xr6:coauthVersionMax="47" xr10:uidLastSave="{00000000-0000-0000-0000-000000000000}"/>
  <bookViews>
    <workbookView xWindow="28680" yWindow="465" windowWidth="19440" windowHeight="14880" tabRatio="720" xr2:uid="{285F48FB-CE99-2D44-A98E-ADC6010054EC}"/>
  </bookViews>
  <sheets>
    <sheet name="rules" sheetId="18" r:id="rId1"/>
    <sheet name="alpha" sheetId="1" r:id="rId2"/>
    <sheet name="alpha_groups" sheetId="2" r:id="rId3"/>
    <sheet name="socio_counter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2" i="15" l="1"/>
  <c r="BV3" i="15"/>
  <c r="BV4" i="15"/>
  <c r="BV5" i="15"/>
  <c r="BV6" i="15"/>
  <c r="BV7" i="15"/>
  <c r="BV8" i="15"/>
  <c r="BV9" i="15"/>
  <c r="BV10" i="15"/>
  <c r="BV11" i="15"/>
  <c r="BV12" i="15"/>
  <c r="BV13" i="15"/>
  <c r="BV14" i="15"/>
  <c r="BV15" i="15"/>
  <c r="BV16" i="15"/>
  <c r="BV17" i="15"/>
  <c r="BV18" i="15"/>
  <c r="BV19" i="15"/>
  <c r="BV20" i="15"/>
  <c r="BV21" i="15"/>
  <c r="BV22" i="15"/>
  <c r="BV23" i="15"/>
  <c r="BV24" i="15"/>
  <c r="BV25" i="15"/>
  <c r="BV26" i="15"/>
  <c r="BV27" i="15"/>
  <c r="BV28" i="15"/>
  <c r="BV29" i="15"/>
  <c r="BV30" i="15"/>
  <c r="BV31" i="15"/>
  <c r="BV32" i="15"/>
  <c r="BV33" i="15"/>
  <c r="BV34" i="15"/>
  <c r="BV35" i="15"/>
  <c r="BV36" i="15"/>
  <c r="BV37" i="15"/>
  <c r="BV38" i="15"/>
  <c r="BV39" i="15"/>
  <c r="BV40" i="15"/>
  <c r="BV41" i="15"/>
  <c r="BV42" i="15"/>
  <c r="BV43" i="15"/>
  <c r="BV44" i="15"/>
  <c r="BV45" i="15"/>
  <c r="BV46" i="15"/>
  <c r="BV47" i="15"/>
  <c r="BV48" i="15"/>
  <c r="BV49" i="15"/>
  <c r="BV50" i="15"/>
  <c r="BV51" i="15"/>
  <c r="BV52" i="15"/>
  <c r="BV53" i="15"/>
  <c r="BV54" i="15"/>
  <c r="BV55" i="15"/>
  <c r="BV56" i="15"/>
  <c r="BV57" i="15"/>
  <c r="BV58" i="15"/>
  <c r="BV59" i="15"/>
  <c r="BV60" i="15"/>
  <c r="BV61" i="15"/>
  <c r="BV62" i="15"/>
  <c r="BV63" i="15"/>
  <c r="BT3" i="15"/>
  <c r="BT4" i="15"/>
  <c r="BT5" i="15"/>
  <c r="BT6" i="15"/>
  <c r="BT7" i="15"/>
  <c r="BT8" i="15"/>
  <c r="BT9" i="15"/>
  <c r="BT10" i="15"/>
  <c r="BT11" i="15"/>
  <c r="BT12" i="15"/>
  <c r="BT13" i="15"/>
  <c r="BT14" i="15"/>
  <c r="BT15" i="15"/>
  <c r="BT16" i="15"/>
  <c r="BT17" i="15"/>
  <c r="BT18" i="15"/>
  <c r="BT19" i="15"/>
  <c r="BT20" i="15"/>
  <c r="BT21" i="15"/>
  <c r="BT22" i="15"/>
  <c r="BT23" i="15"/>
  <c r="BT24" i="15"/>
  <c r="BT25" i="15"/>
  <c r="BT26" i="15"/>
  <c r="BT27" i="15"/>
  <c r="BT28" i="15"/>
  <c r="BT29" i="15"/>
  <c r="BT30" i="15"/>
  <c r="BT31" i="15"/>
  <c r="BT32" i="15"/>
  <c r="BT33" i="15"/>
  <c r="BT34" i="15"/>
  <c r="BT35" i="15"/>
  <c r="BT36" i="15"/>
  <c r="BT37" i="15"/>
  <c r="BT38" i="15"/>
  <c r="BT39" i="15"/>
  <c r="BT40" i="15"/>
  <c r="BT41" i="15"/>
  <c r="BT42" i="15"/>
  <c r="BT43" i="15"/>
  <c r="BT44" i="15"/>
  <c r="BT45" i="15"/>
  <c r="BT46" i="15"/>
  <c r="BT47" i="15"/>
  <c r="BT48" i="15"/>
  <c r="BT49" i="15"/>
  <c r="BT50" i="15"/>
  <c r="BT51" i="15"/>
  <c r="BT52" i="15"/>
  <c r="BT53" i="15"/>
  <c r="BT54" i="15"/>
  <c r="BT55" i="15"/>
  <c r="BT56" i="15"/>
  <c r="BT57" i="15"/>
  <c r="BT58" i="15"/>
  <c r="BT59" i="15"/>
  <c r="BT60" i="15"/>
  <c r="BT61" i="15"/>
  <c r="BT62" i="15"/>
  <c r="BT63" i="15"/>
  <c r="BT2" i="15"/>
  <c r="BQ2" i="15"/>
  <c r="BO2" i="15"/>
  <c r="BL2" i="15"/>
  <c r="BJ2" i="15"/>
  <c r="BG2" i="15"/>
  <c r="BE2" i="15"/>
  <c r="BA3" i="15"/>
  <c r="BA4" i="15"/>
  <c r="BA5" i="15"/>
  <c r="BA6" i="15"/>
  <c r="BB2" i="15" s="1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58" i="15"/>
  <c r="BA59" i="15"/>
  <c r="BA60" i="15"/>
  <c r="BA61" i="15"/>
  <c r="BA62" i="15"/>
  <c r="BA63" i="15"/>
  <c r="BA2" i="15"/>
  <c r="AY3" i="15"/>
  <c r="AY4" i="15"/>
  <c r="AY5" i="15"/>
  <c r="AZ2" i="15" s="1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6" i="15"/>
  <c r="AY57" i="15"/>
  <c r="AY58" i="15"/>
  <c r="AY59" i="15"/>
  <c r="AY60" i="15"/>
  <c r="AY61" i="15"/>
  <c r="AY62" i="15"/>
  <c r="AY63" i="15"/>
  <c r="AY2" i="15"/>
  <c r="AV3" i="15"/>
  <c r="AV4" i="15"/>
  <c r="AV5" i="15"/>
  <c r="AW2" i="15" s="1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T3" i="15"/>
  <c r="AT4" i="15"/>
  <c r="AT5" i="15"/>
  <c r="AU2" i="15" s="1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R2" i="15"/>
  <c r="AP2" i="15"/>
  <c r="AM2" i="15"/>
  <c r="AK2" i="15"/>
  <c r="AH2" i="15"/>
  <c r="AF2" i="15"/>
  <c r="AC2" i="15"/>
  <c r="AA2" i="15"/>
  <c r="I17" i="15"/>
  <c r="K17" i="15"/>
  <c r="M17" i="15"/>
  <c r="O17" i="15"/>
  <c r="BD17" i="15" s="1"/>
  <c r="Q17" i="15"/>
  <c r="S17" i="15"/>
  <c r="U17" i="15"/>
  <c r="AJ17" i="15" s="1"/>
  <c r="W17" i="15"/>
  <c r="AL17" i="15" s="1"/>
  <c r="Z17" i="15"/>
  <c r="AB17" i="15"/>
  <c r="AE17" i="15"/>
  <c r="AG17" i="15"/>
  <c r="AO17" i="15" s="1"/>
  <c r="AQ17" i="15"/>
  <c r="BI17" i="15"/>
  <c r="BK17" i="15"/>
  <c r="BW2" i="15" l="1"/>
  <c r="BU2" i="15"/>
  <c r="BP17" i="15"/>
  <c r="BF17" i="15"/>
  <c r="BN17" i="15"/>
  <c r="L43" i="18"/>
  <c r="L44" i="18"/>
  <c r="L45" i="18"/>
  <c r="L46" i="18"/>
  <c r="L47" i="18"/>
  <c r="W63" i="15" l="1"/>
  <c r="U63" i="15"/>
  <c r="S63" i="15"/>
  <c r="Q63" i="15"/>
  <c r="O63" i="15"/>
  <c r="M63" i="15"/>
  <c r="K63" i="15"/>
  <c r="AB63" i="15" s="1"/>
  <c r="I63" i="15"/>
  <c r="W62" i="15"/>
  <c r="U62" i="15"/>
  <c r="S62" i="15"/>
  <c r="Q62" i="15"/>
  <c r="AE62" i="15" s="1"/>
  <c r="O62" i="15"/>
  <c r="M62" i="15"/>
  <c r="K62" i="15"/>
  <c r="AB62" i="15" s="1"/>
  <c r="I62" i="15"/>
  <c r="W61" i="15"/>
  <c r="U61" i="15"/>
  <c r="S61" i="15"/>
  <c r="Q61" i="15"/>
  <c r="O61" i="15"/>
  <c r="BF61" i="15" s="1"/>
  <c r="M61" i="15"/>
  <c r="K61" i="15"/>
  <c r="AB61" i="15" s="1"/>
  <c r="I61" i="15"/>
  <c r="W60" i="15"/>
  <c r="U60" i="15"/>
  <c r="S60" i="15"/>
  <c r="Q60" i="15"/>
  <c r="O60" i="15"/>
  <c r="BP60" i="15" s="1"/>
  <c r="M60" i="15"/>
  <c r="K60" i="15"/>
  <c r="AB60" i="15" s="1"/>
  <c r="I60" i="15"/>
  <c r="W59" i="15"/>
  <c r="U59" i="15"/>
  <c r="S59" i="15"/>
  <c r="Q59" i="15"/>
  <c r="O59" i="15"/>
  <c r="BF59" i="15" s="1"/>
  <c r="M59" i="15"/>
  <c r="K59" i="15"/>
  <c r="AB59" i="15" s="1"/>
  <c r="I59" i="15"/>
  <c r="W58" i="15"/>
  <c r="U58" i="15"/>
  <c r="S58" i="15"/>
  <c r="Q58" i="15"/>
  <c r="O58" i="15"/>
  <c r="M58" i="15"/>
  <c r="K58" i="15"/>
  <c r="AB58" i="15" s="1"/>
  <c r="I58" i="15"/>
  <c r="W57" i="15"/>
  <c r="U57" i="15"/>
  <c r="S57" i="15"/>
  <c r="Q57" i="15"/>
  <c r="O57" i="15"/>
  <c r="BF57" i="15" s="1"/>
  <c r="M57" i="15"/>
  <c r="K57" i="15"/>
  <c r="AB57" i="15" s="1"/>
  <c r="I57" i="15"/>
  <c r="W56" i="15"/>
  <c r="U56" i="15"/>
  <c r="S56" i="15"/>
  <c r="Q56" i="15"/>
  <c r="O56" i="15"/>
  <c r="BP56" i="15" s="1"/>
  <c r="M56" i="15"/>
  <c r="K56" i="15"/>
  <c r="AB56" i="15" s="1"/>
  <c r="I56" i="15"/>
  <c r="BF55" i="15"/>
  <c r="W55" i="15"/>
  <c r="U55" i="15"/>
  <c r="S55" i="15"/>
  <c r="Q55" i="15"/>
  <c r="BP55" i="15" s="1"/>
  <c r="O55" i="15"/>
  <c r="M55" i="15"/>
  <c r="BK55" i="15" s="1"/>
  <c r="K55" i="15"/>
  <c r="AB55" i="15" s="1"/>
  <c r="I55" i="15"/>
  <c r="W54" i="15"/>
  <c r="U54" i="15"/>
  <c r="S54" i="15"/>
  <c r="Q54" i="15"/>
  <c r="AE54" i="15" s="1"/>
  <c r="O54" i="15"/>
  <c r="M54" i="15"/>
  <c r="K54" i="15"/>
  <c r="AB54" i="15" s="1"/>
  <c r="I54" i="15"/>
  <c r="W53" i="15"/>
  <c r="U53" i="15"/>
  <c r="BD53" i="15" s="1"/>
  <c r="S53" i="15"/>
  <c r="BN53" i="15" s="1"/>
  <c r="Q53" i="15"/>
  <c r="O53" i="15"/>
  <c r="BF53" i="15" s="1"/>
  <c r="M53" i="15"/>
  <c r="BK53" i="15" s="1"/>
  <c r="K53" i="15"/>
  <c r="AB53" i="15" s="1"/>
  <c r="I53" i="15"/>
  <c r="W52" i="15"/>
  <c r="U52" i="15"/>
  <c r="S52" i="15"/>
  <c r="Q52" i="15"/>
  <c r="O52" i="15"/>
  <c r="M52" i="15"/>
  <c r="K52" i="15"/>
  <c r="AB52" i="15" s="1"/>
  <c r="I52" i="15"/>
  <c r="W51" i="15"/>
  <c r="U51" i="15"/>
  <c r="S51" i="15"/>
  <c r="Q51" i="15"/>
  <c r="O51" i="15"/>
  <c r="BF51" i="15" s="1"/>
  <c r="M51" i="15"/>
  <c r="K51" i="15"/>
  <c r="Z51" i="15" s="1"/>
  <c r="I51" i="15"/>
  <c r="W50" i="15"/>
  <c r="U50" i="15"/>
  <c r="S50" i="15"/>
  <c r="Q50" i="15"/>
  <c r="O50" i="15"/>
  <c r="M50" i="15"/>
  <c r="BK50" i="15" s="1"/>
  <c r="K50" i="15"/>
  <c r="AB50" i="15" s="1"/>
  <c r="I50" i="15"/>
  <c r="W49" i="15"/>
  <c r="U49" i="15"/>
  <c r="S49" i="15"/>
  <c r="Q49" i="15"/>
  <c r="O49" i="15"/>
  <c r="BD49" i="15" s="1"/>
  <c r="M49" i="15"/>
  <c r="K49" i="15"/>
  <c r="Z49" i="15" s="1"/>
  <c r="I49" i="15"/>
  <c r="W48" i="15"/>
  <c r="U48" i="15"/>
  <c r="S48" i="15"/>
  <c r="Q48" i="15"/>
  <c r="O48" i="15"/>
  <c r="M48" i="15"/>
  <c r="K48" i="15"/>
  <c r="AB48" i="15" s="1"/>
  <c r="I48" i="15"/>
  <c r="Z47" i="15"/>
  <c r="W47" i="15"/>
  <c r="U47" i="15"/>
  <c r="S47" i="15"/>
  <c r="Q47" i="15"/>
  <c r="O47" i="15"/>
  <c r="M47" i="15"/>
  <c r="K47" i="15"/>
  <c r="I47" i="15"/>
  <c r="W46" i="15"/>
  <c r="U46" i="15"/>
  <c r="S46" i="15"/>
  <c r="Q46" i="15"/>
  <c r="O46" i="15"/>
  <c r="M46" i="15"/>
  <c r="K46" i="15"/>
  <c r="AB46" i="15" s="1"/>
  <c r="I46" i="15"/>
  <c r="W45" i="15"/>
  <c r="U45" i="15"/>
  <c r="S45" i="15"/>
  <c r="Q45" i="15"/>
  <c r="O45" i="15"/>
  <c r="M45" i="15"/>
  <c r="K45" i="15"/>
  <c r="Z45" i="15" s="1"/>
  <c r="I45" i="15"/>
  <c r="W44" i="15"/>
  <c r="U44" i="15"/>
  <c r="S44" i="15"/>
  <c r="Q44" i="15"/>
  <c r="O44" i="15"/>
  <c r="M44" i="15"/>
  <c r="K44" i="15"/>
  <c r="AB44" i="15" s="1"/>
  <c r="I44" i="15"/>
  <c r="BF43" i="15"/>
  <c r="W43" i="15"/>
  <c r="U43" i="15"/>
  <c r="S43" i="15"/>
  <c r="BN43" i="15" s="1"/>
  <c r="Q43" i="15"/>
  <c r="O43" i="15"/>
  <c r="M43" i="15"/>
  <c r="K43" i="15"/>
  <c r="I43" i="15"/>
  <c r="W42" i="15"/>
  <c r="U42" i="15"/>
  <c r="S42" i="15"/>
  <c r="Q42" i="15"/>
  <c r="O42" i="15"/>
  <c r="M42" i="15"/>
  <c r="K42" i="15"/>
  <c r="AB42" i="15" s="1"/>
  <c r="I42" i="15"/>
  <c r="W41" i="15"/>
  <c r="U41" i="15"/>
  <c r="S41" i="15"/>
  <c r="Q41" i="15"/>
  <c r="O41" i="15"/>
  <c r="M41" i="15"/>
  <c r="K41" i="15"/>
  <c r="I41" i="15"/>
  <c r="W40" i="15"/>
  <c r="BK40" i="15" s="1"/>
  <c r="U40" i="15"/>
  <c r="S40" i="15"/>
  <c r="Q40" i="15"/>
  <c r="O40" i="15"/>
  <c r="M40" i="15"/>
  <c r="BI40" i="15" s="1"/>
  <c r="K40" i="15"/>
  <c r="AB40" i="15" s="1"/>
  <c r="AJ40" i="15" s="1"/>
  <c r="I40" i="15"/>
  <c r="W39" i="15"/>
  <c r="U39" i="15"/>
  <c r="S39" i="15"/>
  <c r="Q39" i="15"/>
  <c r="O39" i="15"/>
  <c r="M39" i="15"/>
  <c r="K39" i="15"/>
  <c r="AB39" i="15" s="1"/>
  <c r="I39" i="15"/>
  <c r="W38" i="15"/>
  <c r="U38" i="15"/>
  <c r="S38" i="15"/>
  <c r="Q38" i="15"/>
  <c r="O38" i="15"/>
  <c r="M38" i="15"/>
  <c r="K38" i="15"/>
  <c r="AG38" i="15" s="1"/>
  <c r="I38" i="15"/>
  <c r="W37" i="15"/>
  <c r="U37" i="15"/>
  <c r="S37" i="15"/>
  <c r="Q37" i="15"/>
  <c r="O37" i="15"/>
  <c r="BF37" i="15" s="1"/>
  <c r="M37" i="15"/>
  <c r="K37" i="15"/>
  <c r="Z37" i="15" s="1"/>
  <c r="I37" i="15"/>
  <c r="W36" i="15"/>
  <c r="U36" i="15"/>
  <c r="S36" i="15"/>
  <c r="Q36" i="15"/>
  <c r="O36" i="15"/>
  <c r="M36" i="15"/>
  <c r="K36" i="15"/>
  <c r="I36" i="15"/>
  <c r="W35" i="15"/>
  <c r="U35" i="15"/>
  <c r="S35" i="15"/>
  <c r="Q35" i="15"/>
  <c r="O35" i="15"/>
  <c r="BF35" i="15" s="1"/>
  <c r="M35" i="15"/>
  <c r="BK35" i="15" s="1"/>
  <c r="K35" i="15"/>
  <c r="I35" i="15"/>
  <c r="W34" i="15"/>
  <c r="U34" i="15"/>
  <c r="S34" i="15"/>
  <c r="Q34" i="15"/>
  <c r="O34" i="15"/>
  <c r="M34" i="15"/>
  <c r="K34" i="15"/>
  <c r="AB34" i="15" s="1"/>
  <c r="I34" i="15"/>
  <c r="W33" i="15"/>
  <c r="U33" i="15"/>
  <c r="S33" i="15"/>
  <c r="Q33" i="15"/>
  <c r="O33" i="15"/>
  <c r="BF33" i="15" s="1"/>
  <c r="M33" i="15"/>
  <c r="K33" i="15"/>
  <c r="AE33" i="15" s="1"/>
  <c r="I33" i="15"/>
  <c r="Z32" i="15"/>
  <c r="W32" i="15"/>
  <c r="BK32" i="15" s="1"/>
  <c r="U32" i="15"/>
  <c r="S32" i="15"/>
  <c r="Q32" i="15"/>
  <c r="AG32" i="15" s="1"/>
  <c r="O32" i="15"/>
  <c r="M32" i="15"/>
  <c r="BI32" i="15" s="1"/>
  <c r="K32" i="15"/>
  <c r="AB32" i="15" s="1"/>
  <c r="AJ32" i="15" s="1"/>
  <c r="I32" i="15"/>
  <c r="W31" i="15"/>
  <c r="U31" i="15"/>
  <c r="S31" i="15"/>
  <c r="Q31" i="15"/>
  <c r="O31" i="15"/>
  <c r="M31" i="15"/>
  <c r="K31" i="15"/>
  <c r="AB31" i="15" s="1"/>
  <c r="I31" i="15"/>
  <c r="W30" i="15"/>
  <c r="U30" i="15"/>
  <c r="S30" i="15"/>
  <c r="Q30" i="15"/>
  <c r="O30" i="15"/>
  <c r="M30" i="15"/>
  <c r="K30" i="15"/>
  <c r="Z30" i="15" s="1"/>
  <c r="I30" i="15"/>
  <c r="W29" i="15"/>
  <c r="U29" i="15"/>
  <c r="S29" i="15"/>
  <c r="Q29" i="15"/>
  <c r="AG29" i="15" s="1"/>
  <c r="O29" i="15"/>
  <c r="M29" i="15"/>
  <c r="K29" i="15"/>
  <c r="AB29" i="15" s="1"/>
  <c r="I29" i="15"/>
  <c r="BF28" i="15"/>
  <c r="W28" i="15"/>
  <c r="U28" i="15"/>
  <c r="S28" i="15"/>
  <c r="Q28" i="15"/>
  <c r="BP28" i="15" s="1"/>
  <c r="O28" i="15"/>
  <c r="M28" i="15"/>
  <c r="K28" i="15"/>
  <c r="AE28" i="15" s="1"/>
  <c r="I28" i="15"/>
  <c r="W27" i="15"/>
  <c r="U27" i="15"/>
  <c r="S27" i="15"/>
  <c r="Q27" i="15"/>
  <c r="O27" i="15"/>
  <c r="M27" i="15"/>
  <c r="BI27" i="15" s="1"/>
  <c r="K27" i="15"/>
  <c r="I27" i="15"/>
  <c r="W26" i="15"/>
  <c r="U26" i="15"/>
  <c r="S26" i="15"/>
  <c r="Q26" i="15"/>
  <c r="O26" i="15"/>
  <c r="M26" i="15"/>
  <c r="K26" i="15"/>
  <c r="I26" i="15"/>
  <c r="W25" i="15"/>
  <c r="U25" i="15"/>
  <c r="S25" i="15"/>
  <c r="Q25" i="15"/>
  <c r="O25" i="15"/>
  <c r="M25" i="15"/>
  <c r="K25" i="15"/>
  <c r="AB25" i="15" s="1"/>
  <c r="I25" i="15"/>
  <c r="W24" i="15"/>
  <c r="U24" i="15"/>
  <c r="S24" i="15"/>
  <c r="Q24" i="15"/>
  <c r="O24" i="15"/>
  <c r="BF24" i="15" s="1"/>
  <c r="M24" i="15"/>
  <c r="BK24" i="15" s="1"/>
  <c r="K24" i="15"/>
  <c r="Z24" i="15" s="1"/>
  <c r="I24" i="15"/>
  <c r="W23" i="15"/>
  <c r="U23" i="15"/>
  <c r="S23" i="15"/>
  <c r="Q23" i="15"/>
  <c r="O23" i="15"/>
  <c r="M23" i="15"/>
  <c r="K23" i="15"/>
  <c r="AB23" i="15" s="1"/>
  <c r="I23" i="15"/>
  <c r="W22" i="15"/>
  <c r="U22" i="15"/>
  <c r="S22" i="15"/>
  <c r="Q22" i="15"/>
  <c r="O22" i="15"/>
  <c r="BF22" i="15" s="1"/>
  <c r="M22" i="15"/>
  <c r="K22" i="15"/>
  <c r="Z22" i="15" s="1"/>
  <c r="I22" i="15"/>
  <c r="W21" i="15"/>
  <c r="U21" i="15"/>
  <c r="S21" i="15"/>
  <c r="Q21" i="15"/>
  <c r="O21" i="15"/>
  <c r="M21" i="15"/>
  <c r="K21" i="15"/>
  <c r="AB21" i="15" s="1"/>
  <c r="I21" i="15"/>
  <c r="W20" i="15"/>
  <c r="U20" i="15"/>
  <c r="S20" i="15"/>
  <c r="Q20" i="15"/>
  <c r="O20" i="15"/>
  <c r="BF20" i="15" s="1"/>
  <c r="M20" i="15"/>
  <c r="K20" i="15"/>
  <c r="Z20" i="15" s="1"/>
  <c r="I20" i="15"/>
  <c r="Z19" i="15"/>
  <c r="W19" i="15"/>
  <c r="BK19" i="15" s="1"/>
  <c r="U19" i="15"/>
  <c r="S19" i="15"/>
  <c r="Q19" i="15"/>
  <c r="AG19" i="15" s="1"/>
  <c r="O19" i="15"/>
  <c r="M19" i="15"/>
  <c r="BI19" i="15" s="1"/>
  <c r="K19" i="15"/>
  <c r="AB19" i="15" s="1"/>
  <c r="I19" i="15"/>
  <c r="W18" i="15"/>
  <c r="U18" i="15"/>
  <c r="S18" i="15"/>
  <c r="Q18" i="15"/>
  <c r="BP18" i="15" s="1"/>
  <c r="O18" i="15"/>
  <c r="M18" i="15"/>
  <c r="K18" i="15"/>
  <c r="I18" i="15"/>
  <c r="W16" i="15"/>
  <c r="U16" i="15"/>
  <c r="BD16" i="15" s="1"/>
  <c r="S16" i="15"/>
  <c r="Q16" i="15"/>
  <c r="BP16" i="15" s="1"/>
  <c r="O16" i="15"/>
  <c r="BF16" i="15" s="1"/>
  <c r="M16" i="15"/>
  <c r="BK16" i="15" s="1"/>
  <c r="K16" i="15"/>
  <c r="Z16" i="15" s="1"/>
  <c r="I16" i="15"/>
  <c r="W15" i="15"/>
  <c r="U15" i="15"/>
  <c r="S15" i="15"/>
  <c r="Q15" i="15"/>
  <c r="O15" i="15"/>
  <c r="M15" i="15"/>
  <c r="K15" i="15"/>
  <c r="AB15" i="15" s="1"/>
  <c r="I15" i="15"/>
  <c r="W14" i="15"/>
  <c r="U14" i="15"/>
  <c r="S14" i="15"/>
  <c r="BN14" i="15" s="1"/>
  <c r="Q14" i="15"/>
  <c r="BP14" i="15" s="1"/>
  <c r="O14" i="15"/>
  <c r="M14" i="15"/>
  <c r="BI14" i="15" s="1"/>
  <c r="K14" i="15"/>
  <c r="Z14" i="15" s="1"/>
  <c r="I14" i="15"/>
  <c r="W13" i="15"/>
  <c r="U13" i="15"/>
  <c r="S13" i="15"/>
  <c r="Q13" i="15"/>
  <c r="O13" i="15"/>
  <c r="M13" i="15"/>
  <c r="K13" i="15"/>
  <c r="AB13" i="15" s="1"/>
  <c r="I13" i="15"/>
  <c r="W12" i="15"/>
  <c r="U12" i="15"/>
  <c r="S12" i="15"/>
  <c r="BN12" i="15" s="1"/>
  <c r="Q12" i="15"/>
  <c r="O12" i="15"/>
  <c r="BF12" i="15" s="1"/>
  <c r="M12" i="15"/>
  <c r="K12" i="15"/>
  <c r="Z12" i="15" s="1"/>
  <c r="I12" i="15"/>
  <c r="W11" i="15"/>
  <c r="U11" i="15"/>
  <c r="S11" i="15"/>
  <c r="Q11" i="15"/>
  <c r="O11" i="15"/>
  <c r="M11" i="15"/>
  <c r="BI11" i="15" s="1"/>
  <c r="K11" i="15"/>
  <c r="AB11" i="15" s="1"/>
  <c r="AJ11" i="15" s="1"/>
  <c r="I11" i="15"/>
  <c r="W10" i="15"/>
  <c r="U10" i="15"/>
  <c r="S10" i="15"/>
  <c r="Q10" i="15"/>
  <c r="O10" i="15"/>
  <c r="M10" i="15"/>
  <c r="K10" i="15"/>
  <c r="I10" i="15"/>
  <c r="Z9" i="15"/>
  <c r="W9" i="15"/>
  <c r="U9" i="15"/>
  <c r="S9" i="15"/>
  <c r="Q9" i="15"/>
  <c r="AE9" i="15" s="1"/>
  <c r="O9" i="15"/>
  <c r="M9" i="15"/>
  <c r="K9" i="15"/>
  <c r="AB9" i="15" s="1"/>
  <c r="I9" i="15"/>
  <c r="W8" i="15"/>
  <c r="U8" i="15"/>
  <c r="S8" i="15"/>
  <c r="Q8" i="15"/>
  <c r="O8" i="15"/>
  <c r="BN8" i="15" s="1"/>
  <c r="M8" i="15"/>
  <c r="K8" i="15"/>
  <c r="Z8" i="15" s="1"/>
  <c r="I8" i="15"/>
  <c r="W7" i="15"/>
  <c r="U7" i="15"/>
  <c r="S7" i="15"/>
  <c r="Q7" i="15"/>
  <c r="O7" i="15"/>
  <c r="M7" i="15"/>
  <c r="K7" i="15"/>
  <c r="I7" i="15"/>
  <c r="W6" i="15"/>
  <c r="U6" i="15"/>
  <c r="S6" i="15"/>
  <c r="Q6" i="15"/>
  <c r="O6" i="15"/>
  <c r="BN6" i="15" s="1"/>
  <c r="M6" i="15"/>
  <c r="K6" i="15"/>
  <c r="Z6" i="15" s="1"/>
  <c r="I6" i="15"/>
  <c r="W5" i="15"/>
  <c r="U5" i="15"/>
  <c r="S5" i="15"/>
  <c r="Q5" i="15"/>
  <c r="O5" i="15"/>
  <c r="BD5" i="15" s="1"/>
  <c r="M5" i="15"/>
  <c r="K5" i="15"/>
  <c r="I5" i="15"/>
  <c r="W4" i="15"/>
  <c r="U4" i="15"/>
  <c r="S4" i="15"/>
  <c r="Q4" i="15"/>
  <c r="O4" i="15"/>
  <c r="M4" i="15"/>
  <c r="K4" i="15"/>
  <c r="I4" i="15"/>
  <c r="W3" i="15"/>
  <c r="U3" i="15"/>
  <c r="S3" i="15"/>
  <c r="Q3" i="15"/>
  <c r="O3" i="15"/>
  <c r="BF3" i="15" s="1"/>
  <c r="M3" i="15"/>
  <c r="K3" i="15"/>
  <c r="I3" i="15"/>
  <c r="W2" i="15"/>
  <c r="U2" i="15"/>
  <c r="S2" i="15"/>
  <c r="Q2" i="15"/>
  <c r="O2" i="15"/>
  <c r="M2" i="15"/>
  <c r="K2" i="15"/>
  <c r="I2" i="15"/>
  <c r="AG3" i="15" l="1"/>
  <c r="BN5" i="15"/>
  <c r="BD10" i="15"/>
  <c r="BN33" i="15"/>
  <c r="BN34" i="15"/>
  <c r="BK38" i="15"/>
  <c r="AE41" i="15"/>
  <c r="Z44" i="15"/>
  <c r="BD47" i="15"/>
  <c r="BN55" i="15"/>
  <c r="AE56" i="15"/>
  <c r="AE58" i="15"/>
  <c r="BD7" i="15"/>
  <c r="T2" i="15"/>
  <c r="BK3" i="15"/>
  <c r="BK4" i="15"/>
  <c r="BK5" i="15"/>
  <c r="BP12" i="15"/>
  <c r="AL21" i="15"/>
  <c r="BN22" i="15"/>
  <c r="BD26" i="15"/>
  <c r="BK31" i="15"/>
  <c r="Z34" i="15"/>
  <c r="BD55" i="15"/>
  <c r="BN61" i="15"/>
  <c r="BN19" i="15"/>
  <c r="BK20" i="15"/>
  <c r="BD20" i="15"/>
  <c r="BK21" i="15"/>
  <c r="BD21" i="15"/>
  <c r="BN24" i="15"/>
  <c r="AE25" i="15"/>
  <c r="BN29" i="15"/>
  <c r="BD33" i="15"/>
  <c r="AE36" i="15"/>
  <c r="AG40" i="15"/>
  <c r="Z40" i="15"/>
  <c r="BD43" i="15"/>
  <c r="AE48" i="15"/>
  <c r="BK59" i="15"/>
  <c r="BK61" i="15"/>
  <c r="AE12" i="15"/>
  <c r="AG18" i="15"/>
  <c r="AG43" i="15"/>
  <c r="AE7" i="15"/>
  <c r="BP8" i="15"/>
  <c r="AG10" i="15"/>
  <c r="AO10" i="15" s="1"/>
  <c r="BN10" i="15"/>
  <c r="BP10" i="15"/>
  <c r="BK11" i="15"/>
  <c r="BK12" i="15"/>
  <c r="BD12" i="15"/>
  <c r="AG13" i="15"/>
  <c r="AQ13" i="15" s="1"/>
  <c r="Z13" i="15"/>
  <c r="BD14" i="15"/>
  <c r="AG15" i="15"/>
  <c r="BK18" i="15"/>
  <c r="AJ19" i="15"/>
  <c r="AE20" i="15"/>
  <c r="BD22" i="15"/>
  <c r="Z23" i="15"/>
  <c r="BN26" i="15"/>
  <c r="BF26" i="15"/>
  <c r="BN28" i="15"/>
  <c r="BD31" i="15"/>
  <c r="Z33" i="15"/>
  <c r="BP35" i="15"/>
  <c r="BD35" i="15"/>
  <c r="BK36" i="15"/>
  <c r="BN37" i="15"/>
  <c r="Z41" i="15"/>
  <c r="BN42" i="15"/>
  <c r="BK43" i="15"/>
  <c r="AG44" i="15"/>
  <c r="AQ44" i="15" s="1"/>
  <c r="BK46" i="15"/>
  <c r="BK47" i="15"/>
  <c r="BP51" i="15"/>
  <c r="BD51" i="15"/>
  <c r="BN57" i="15"/>
  <c r="BK63" i="15"/>
  <c r="AE4" i="15"/>
  <c r="BF10" i="15"/>
  <c r="BD15" i="15"/>
  <c r="BD23" i="15"/>
  <c r="BP37" i="15"/>
  <c r="BP49" i="15"/>
  <c r="BP57" i="15"/>
  <c r="BD59" i="15"/>
  <c r="BP3" i="15"/>
  <c r="BD3" i="15"/>
  <c r="BK7" i="15"/>
  <c r="BK10" i="15"/>
  <c r="AG11" i="15"/>
  <c r="Z11" i="15"/>
  <c r="BK26" i="15"/>
  <c r="Z28" i="15"/>
  <c r="BK29" i="15"/>
  <c r="BN35" i="15"/>
  <c r="BK37" i="15"/>
  <c r="BD37" i="15"/>
  <c r="Z42" i="15"/>
  <c r="BK44" i="15"/>
  <c r="AO44" i="15"/>
  <c r="BK48" i="15"/>
  <c r="BP53" i="15"/>
  <c r="BK57" i="15"/>
  <c r="BD57" i="15"/>
  <c r="BN59" i="15"/>
  <c r="AE60" i="15"/>
  <c r="BP63" i="15"/>
  <c r="BF41" i="15"/>
  <c r="BF45" i="15"/>
  <c r="BN45" i="15"/>
  <c r="BK2" i="15"/>
  <c r="V2" i="15"/>
  <c r="Z4" i="15"/>
  <c r="BD6" i="15"/>
  <c r="BD8" i="15"/>
  <c r="BF8" i="15"/>
  <c r="AQ15" i="15"/>
  <c r="BD18" i="15"/>
  <c r="BF18" i="15"/>
  <c r="BN21" i="15"/>
  <c r="BD24" i="15"/>
  <c r="AG26" i="15"/>
  <c r="AO26" i="15" s="1"/>
  <c r="BD29" i="15"/>
  <c r="BF31" i="15"/>
  <c r="AB36" i="15"/>
  <c r="AJ36" i="15" s="1"/>
  <c r="Z36" i="15"/>
  <c r="AG36" i="15"/>
  <c r="AB38" i="15"/>
  <c r="AJ38" i="15" s="1"/>
  <c r="Z38" i="15"/>
  <c r="BP41" i="15"/>
  <c r="BI43" i="15"/>
  <c r="BF47" i="15"/>
  <c r="BF49" i="15"/>
  <c r="AE52" i="15"/>
  <c r="AB5" i="15"/>
  <c r="AL5" i="15" s="1"/>
  <c r="Z5" i="15"/>
  <c r="AB7" i="15"/>
  <c r="AL7" i="15" s="1"/>
  <c r="AG7" i="15"/>
  <c r="BD39" i="15"/>
  <c r="BF39" i="15"/>
  <c r="P2" i="15"/>
  <c r="BN2" i="15"/>
  <c r="X2" i="15"/>
  <c r="BF6" i="15"/>
  <c r="BD13" i="15"/>
  <c r="BN13" i="15"/>
  <c r="BK15" i="15"/>
  <c r="BI15" i="15"/>
  <c r="AG21" i="15"/>
  <c r="AQ21" i="15" s="1"/>
  <c r="Z21" i="15"/>
  <c r="BK22" i="15"/>
  <c r="BI22" i="15"/>
  <c r="BK25" i="15"/>
  <c r="BP31" i="15"/>
  <c r="BP39" i="15"/>
  <c r="BN41" i="15"/>
  <c r="AE46" i="15"/>
  <c r="BN47" i="15"/>
  <c r="BN49" i="15"/>
  <c r="AG52" i="15"/>
  <c r="AO52" i="15" s="1"/>
  <c r="BD61" i="15"/>
  <c r="L2" i="15"/>
  <c r="Z2" i="15"/>
  <c r="AT2" i="15" s="1"/>
  <c r="J2" i="15"/>
  <c r="AE2" i="15"/>
  <c r="Z3" i="15"/>
  <c r="BK6" i="15"/>
  <c r="BI6" i="15"/>
  <c r="Z7" i="15"/>
  <c r="BP26" i="15"/>
  <c r="AB27" i="15"/>
  <c r="AJ27" i="15" s="1"/>
  <c r="Z27" i="15"/>
  <c r="BK34" i="15"/>
  <c r="BD34" i="15"/>
  <c r="AG35" i="15"/>
  <c r="BD36" i="15"/>
  <c r="BD45" i="15"/>
  <c r="AG46" i="15"/>
  <c r="BP54" i="15"/>
  <c r="BP58" i="15"/>
  <c r="BP62" i="15"/>
  <c r="BN3" i="15"/>
  <c r="BP4" i="15"/>
  <c r="AG5" i="15"/>
  <c r="BK8" i="15"/>
  <c r="BK9" i="15"/>
  <c r="AJ9" i="15"/>
  <c r="BK13" i="15"/>
  <c r="BF14" i="15"/>
  <c r="AL15" i="15"/>
  <c r="AE15" i="15"/>
  <c r="BN16" i="15"/>
  <c r="AO18" i="15"/>
  <c r="BN18" i="15"/>
  <c r="BP20" i="15"/>
  <c r="BN20" i="15"/>
  <c r="BP22" i="15"/>
  <c r="BK23" i="15"/>
  <c r="AG23" i="15"/>
  <c r="AO23" i="15" s="1"/>
  <c r="AG25" i="15"/>
  <c r="AQ25" i="15" s="1"/>
  <c r="AG27" i="15"/>
  <c r="BK28" i="15"/>
  <c r="BD28" i="15"/>
  <c r="AL29" i="15"/>
  <c r="BK30" i="15"/>
  <c r="BN31" i="15"/>
  <c r="AE32" i="15"/>
  <c r="AL34" i="15"/>
  <c r="AE38" i="15"/>
  <c r="BK39" i="15"/>
  <c r="BD41" i="15"/>
  <c r="BK42" i="15"/>
  <c r="BD42" i="15"/>
  <c r="BP43" i="15"/>
  <c r="AE44" i="15"/>
  <c r="AQ46" i="15"/>
  <c r="AG48" i="15"/>
  <c r="AO48" i="15" s="1"/>
  <c r="BK49" i="15"/>
  <c r="AG50" i="15"/>
  <c r="BN51" i="15"/>
  <c r="BK54" i="15"/>
  <c r="BK56" i="15"/>
  <c r="BK58" i="15"/>
  <c r="BP59" i="15"/>
  <c r="BK60" i="15"/>
  <c r="BP61" i="15"/>
  <c r="BK62" i="15"/>
  <c r="BF4" i="15"/>
  <c r="BP6" i="15"/>
  <c r="AG9" i="15"/>
  <c r="AQ9" i="15" s="1"/>
  <c r="AL13" i="15"/>
  <c r="BK14" i="15"/>
  <c r="Z15" i="15"/>
  <c r="AL23" i="15"/>
  <c r="AE23" i="15"/>
  <c r="BP24" i="15"/>
  <c r="Z25" i="15"/>
  <c r="BD27" i="15"/>
  <c r="BK27" i="15"/>
  <c r="Z29" i="15"/>
  <c r="BN30" i="15"/>
  <c r="BP33" i="15"/>
  <c r="BI35" i="15"/>
  <c r="BN39" i="15"/>
  <c r="AE40" i="15"/>
  <c r="AL42" i="15"/>
  <c r="BP45" i="15"/>
  <c r="BP47" i="15"/>
  <c r="AE50" i="15"/>
  <c r="BK51" i="15"/>
  <c r="BK52" i="15"/>
  <c r="AG54" i="15"/>
  <c r="AG56" i="15"/>
  <c r="AG58" i="15"/>
  <c r="AG60" i="15"/>
  <c r="AG62" i="15"/>
  <c r="AO21" i="15"/>
  <c r="AO27" i="15"/>
  <c r="AQ3" i="15"/>
  <c r="AO3" i="15"/>
  <c r="AQ19" i="15"/>
  <c r="AO19" i="15"/>
  <c r="AQ11" i="15"/>
  <c r="AO11" i="15"/>
  <c r="AO29" i="15"/>
  <c r="AQ29" i="15"/>
  <c r="BD2" i="15"/>
  <c r="BI9" i="15"/>
  <c r="BP11" i="15"/>
  <c r="BF11" i="15"/>
  <c r="BI25" i="15"/>
  <c r="AB26" i="15"/>
  <c r="BP32" i="15"/>
  <c r="BF32" i="15"/>
  <c r="BD32" i="15"/>
  <c r="BN32" i="15"/>
  <c r="BK33" i="15"/>
  <c r="BI33" i="15"/>
  <c r="N2" i="15"/>
  <c r="AE5" i="15"/>
  <c r="AG8" i="15"/>
  <c r="AB8" i="15"/>
  <c r="AG16" i="15"/>
  <c r="AB16" i="15"/>
  <c r="AE18" i="15"/>
  <c r="BI20" i="15"/>
  <c r="AE21" i="15"/>
  <c r="BI23" i="15"/>
  <c r="AG24" i="15"/>
  <c r="AB24" i="15"/>
  <c r="BP25" i="15"/>
  <c r="BF25" i="15"/>
  <c r="AJ25" i="15"/>
  <c r="AE26" i="15"/>
  <c r="BN27" i="15"/>
  <c r="BI28" i="15"/>
  <c r="AE29" i="15"/>
  <c r="AG31" i="15"/>
  <c r="Z31" i="15"/>
  <c r="AE31" i="15"/>
  <c r="AQ32" i="15"/>
  <c r="AO32" i="15"/>
  <c r="BI38" i="15"/>
  <c r="AG42" i="15"/>
  <c r="AE42" i="15"/>
  <c r="BI2" i="15"/>
  <c r="AQ26" i="15"/>
  <c r="AL31" i="15"/>
  <c r="AJ31" i="15"/>
  <c r="R2" i="15"/>
  <c r="AB3" i="15"/>
  <c r="BI4" i="15"/>
  <c r="BN4" i="15"/>
  <c r="AG6" i="15"/>
  <c r="AE8" i="15"/>
  <c r="BI10" i="15"/>
  <c r="AG14" i="15"/>
  <c r="BI18" i="15"/>
  <c r="AE19" i="15"/>
  <c r="AO25" i="15"/>
  <c r="BN25" i="15"/>
  <c r="AE27" i="15"/>
  <c r="BI29" i="15"/>
  <c r="AG30" i="15"/>
  <c r="AE30" i="15"/>
  <c r="AB30" i="15"/>
  <c r="AL39" i="15"/>
  <c r="AJ39" i="15"/>
  <c r="BP40" i="15"/>
  <c r="BF40" i="15"/>
  <c r="BD40" i="15"/>
  <c r="BN40" i="15"/>
  <c r="BK41" i="15"/>
  <c r="BI41" i="15"/>
  <c r="AQ10" i="15"/>
  <c r="AB10" i="15"/>
  <c r="AQ18" i="15"/>
  <c r="AB18" i="15"/>
  <c r="BP19" i="15"/>
  <c r="BF19" i="15"/>
  <c r="BP27" i="15"/>
  <c r="BF27" i="15"/>
  <c r="BI7" i="15"/>
  <c r="BP9" i="15"/>
  <c r="BF9" i="15"/>
  <c r="AE10" i="15"/>
  <c r="BN11" i="15"/>
  <c r="BI12" i="15"/>
  <c r="AE13" i="15"/>
  <c r="AB2" i="15"/>
  <c r="AG2" i="15"/>
  <c r="BF2" i="15"/>
  <c r="BP2" i="15"/>
  <c r="AE3" i="15"/>
  <c r="BI3" i="15"/>
  <c r="BI5" i="15"/>
  <c r="AB6" i="15"/>
  <c r="BP7" i="15"/>
  <c r="BF7" i="15"/>
  <c r="BN9" i="15"/>
  <c r="AL11" i="15"/>
  <c r="AE11" i="15"/>
  <c r="BD11" i="15"/>
  <c r="BI13" i="15"/>
  <c r="AB14" i="15"/>
  <c r="BP15" i="15"/>
  <c r="BF15" i="15"/>
  <c r="AJ15" i="15"/>
  <c r="AE16" i="15"/>
  <c r="AL19" i="15"/>
  <c r="BD19" i="15"/>
  <c r="BI21" i="15"/>
  <c r="AG22" i="15"/>
  <c r="AB22" i="15"/>
  <c r="BP23" i="15"/>
  <c r="BF23" i="15"/>
  <c r="AJ23" i="15"/>
  <c r="AE24" i="15"/>
  <c r="BI26" i="15"/>
  <c r="AG4" i="15"/>
  <c r="AB4" i="15"/>
  <c r="BD4" i="15"/>
  <c r="BP5" i="15"/>
  <c r="BF5" i="15"/>
  <c r="AE6" i="15"/>
  <c r="AO7" i="15"/>
  <c r="BN7" i="15"/>
  <c r="BI8" i="15"/>
  <c r="AL9" i="15"/>
  <c r="BD9" i="15"/>
  <c r="Z10" i="15"/>
  <c r="AG12" i="15"/>
  <c r="AB12" i="15"/>
  <c r="BP13" i="15"/>
  <c r="BF13" i="15"/>
  <c r="AJ13" i="15"/>
  <c r="AE14" i="15"/>
  <c r="BN15" i="15"/>
  <c r="BI16" i="15"/>
  <c r="Z18" i="15"/>
  <c r="AG20" i="15"/>
  <c r="AB20" i="15"/>
  <c r="BP21" i="15"/>
  <c r="BF21" i="15"/>
  <c r="AJ21" i="15"/>
  <c r="AE22" i="15"/>
  <c r="BN23" i="15"/>
  <c r="BI24" i="15"/>
  <c r="AL25" i="15"/>
  <c r="BD25" i="15"/>
  <c r="Z26" i="15"/>
  <c r="AG28" i="15"/>
  <c r="AB28" i="15"/>
  <c r="BP29" i="15"/>
  <c r="BF29" i="15"/>
  <c r="AJ29" i="15"/>
  <c r="BI30" i="15"/>
  <c r="AG34" i="15"/>
  <c r="AE34" i="15"/>
  <c r="AQ38" i="15"/>
  <c r="AO38" i="15"/>
  <c r="AG39" i="15"/>
  <c r="Z39" i="15"/>
  <c r="AE39" i="15"/>
  <c r="AQ40" i="15"/>
  <c r="AL44" i="15"/>
  <c r="AJ44" i="15"/>
  <c r="Z35" i="15"/>
  <c r="BI36" i="15"/>
  <c r="AG37" i="15"/>
  <c r="AB37" i="15"/>
  <c r="BP38" i="15"/>
  <c r="BF38" i="15"/>
  <c r="Z43" i="15"/>
  <c r="BI31" i="15"/>
  <c r="AL32" i="15"/>
  <c r="BI34" i="15"/>
  <c r="AB35" i="15"/>
  <c r="BP36" i="15"/>
  <c r="BF36" i="15"/>
  <c r="AE37" i="15"/>
  <c r="BN38" i="15"/>
  <c r="BI39" i="15"/>
  <c r="AL40" i="15"/>
  <c r="BI42" i="15"/>
  <c r="AB43" i="15"/>
  <c r="AO43" i="15"/>
  <c r="BP44" i="15"/>
  <c r="BF44" i="15"/>
  <c r="BN44" i="15"/>
  <c r="BD44" i="15"/>
  <c r="BI44" i="15"/>
  <c r="BI46" i="15"/>
  <c r="AO50" i="15"/>
  <c r="BP30" i="15"/>
  <c r="BF30" i="15"/>
  <c r="BD30" i="15"/>
  <c r="AG33" i="15"/>
  <c r="AB33" i="15"/>
  <c r="BP34" i="15"/>
  <c r="BF34" i="15"/>
  <c r="AJ34" i="15"/>
  <c r="AE35" i="15"/>
  <c r="AO36" i="15"/>
  <c r="BN36" i="15"/>
  <c r="BI37" i="15"/>
  <c r="BD38" i="15"/>
  <c r="AG41" i="15"/>
  <c r="AB41" i="15"/>
  <c r="BP42" i="15"/>
  <c r="BF42" i="15"/>
  <c r="AJ42" i="15"/>
  <c r="AE43" i="15"/>
  <c r="BI50" i="15"/>
  <c r="AG45" i="15"/>
  <c r="AE45" i="15"/>
  <c r="AB45" i="15"/>
  <c r="BP46" i="15"/>
  <c r="BF46" i="15"/>
  <c r="BN46" i="15"/>
  <c r="BD46" i="15"/>
  <c r="AL48" i="15"/>
  <c r="AJ48" i="15"/>
  <c r="AG49" i="15"/>
  <c r="AE49" i="15"/>
  <c r="AB49" i="15"/>
  <c r="BP50" i="15"/>
  <c r="BF50" i="15"/>
  <c r="BN50" i="15"/>
  <c r="BD50" i="15"/>
  <c r="AL52" i="15"/>
  <c r="AJ52" i="15"/>
  <c r="AL53" i="15"/>
  <c r="AJ53" i="15"/>
  <c r="AL55" i="15"/>
  <c r="AJ55" i="15"/>
  <c r="AL57" i="15"/>
  <c r="AJ57" i="15"/>
  <c r="AL59" i="15"/>
  <c r="AJ59" i="15"/>
  <c r="AL61" i="15"/>
  <c r="AJ61" i="15"/>
  <c r="AL63" i="15"/>
  <c r="AJ63" i="15"/>
  <c r="BK45" i="15"/>
  <c r="BI45" i="15"/>
  <c r="BI48" i="15"/>
  <c r="BI52" i="15"/>
  <c r="AL46" i="15"/>
  <c r="AJ46" i="15"/>
  <c r="AG47" i="15"/>
  <c r="AE47" i="15"/>
  <c r="AB47" i="15"/>
  <c r="BP48" i="15"/>
  <c r="BF48" i="15"/>
  <c r="BN48" i="15"/>
  <c r="BD48" i="15"/>
  <c r="AL50" i="15"/>
  <c r="AJ50" i="15"/>
  <c r="AG51" i="15"/>
  <c r="AE51" i="15"/>
  <c r="AB51" i="15"/>
  <c r="BP52" i="15"/>
  <c r="BF52" i="15"/>
  <c r="BN52" i="15"/>
  <c r="BD52" i="15"/>
  <c r="AL54" i="15"/>
  <c r="AJ54" i="15"/>
  <c r="AL56" i="15"/>
  <c r="AJ56" i="15"/>
  <c r="AL58" i="15"/>
  <c r="AJ58" i="15"/>
  <c r="AL60" i="15"/>
  <c r="AJ60" i="15"/>
  <c r="AL62" i="15"/>
  <c r="AJ62" i="15"/>
  <c r="Z46" i="15"/>
  <c r="BI47" i="15"/>
  <c r="Z48" i="15"/>
  <c r="BI49" i="15"/>
  <c r="Z50" i="15"/>
  <c r="BI51" i="15"/>
  <c r="Z52" i="15"/>
  <c r="AE53" i="15"/>
  <c r="BI53" i="15"/>
  <c r="Z54" i="15"/>
  <c r="BD54" i="15"/>
  <c r="BN54" i="15"/>
  <c r="AE55" i="15"/>
  <c r="BI55" i="15"/>
  <c r="Z56" i="15"/>
  <c r="BD56" i="15"/>
  <c r="BN56" i="15"/>
  <c r="AE57" i="15"/>
  <c r="BI57" i="15"/>
  <c r="Z58" i="15"/>
  <c r="BD58" i="15"/>
  <c r="BN58" i="15"/>
  <c r="AE59" i="15"/>
  <c r="BI59" i="15"/>
  <c r="Z60" i="15"/>
  <c r="BD60" i="15"/>
  <c r="BN60" i="15"/>
  <c r="AE61" i="15"/>
  <c r="BI61" i="15"/>
  <c r="Z62" i="15"/>
  <c r="BD62" i="15"/>
  <c r="BN62" i="15"/>
  <c r="AE63" i="15"/>
  <c r="BI63" i="15"/>
  <c r="AG53" i="15"/>
  <c r="BF54" i="15"/>
  <c r="AG55" i="15"/>
  <c r="BF56" i="15"/>
  <c r="AG57" i="15"/>
  <c r="BF58" i="15"/>
  <c r="AG59" i="15"/>
  <c r="BF60" i="15"/>
  <c r="AG61" i="15"/>
  <c r="BF62" i="15"/>
  <c r="AG63" i="15"/>
  <c r="Z53" i="15"/>
  <c r="AO54" i="15"/>
  <c r="BI54" i="15"/>
  <c r="Z55" i="15"/>
  <c r="AO56" i="15"/>
  <c r="BI56" i="15"/>
  <c r="Z57" i="15"/>
  <c r="BI58" i="15"/>
  <c r="Z59" i="15"/>
  <c r="BI60" i="15"/>
  <c r="Z61" i="15"/>
  <c r="AO62" i="15"/>
  <c r="BI62" i="15"/>
  <c r="Z63" i="15"/>
  <c r="BD63" i="15"/>
  <c r="BN63" i="15"/>
  <c r="AQ54" i="15"/>
  <c r="AQ56" i="15"/>
  <c r="AQ58" i="15"/>
  <c r="AQ62" i="15"/>
  <c r="BF63" i="15"/>
  <c r="AJ5" i="15" l="1"/>
  <c r="AV2" i="15"/>
  <c r="AL36" i="15"/>
  <c r="AO5" i="15"/>
  <c r="AQ5" i="15"/>
  <c r="AO13" i="15"/>
  <c r="AO58" i="15"/>
  <c r="AO40" i="15"/>
  <c r="AO46" i="15"/>
  <c r="AO9" i="15"/>
  <c r="AL38" i="15"/>
  <c r="AQ43" i="15"/>
  <c r="AO15" i="15"/>
  <c r="AQ60" i="15"/>
  <c r="AQ35" i="15"/>
  <c r="AL27" i="15"/>
  <c r="AQ52" i="15"/>
  <c r="AQ36" i="15"/>
  <c r="AQ48" i="15"/>
  <c r="AO60" i="15"/>
  <c r="AJ7" i="15"/>
  <c r="AQ27" i="15"/>
  <c r="AQ23" i="15"/>
  <c r="AQ50" i="15"/>
  <c r="AO35" i="15"/>
  <c r="AQ7" i="15"/>
  <c r="AQ63" i="15"/>
  <c r="AO63" i="15"/>
  <c r="AQ34" i="15"/>
  <c r="AO34" i="15"/>
  <c r="AQ22" i="15"/>
  <c r="AO22" i="15"/>
  <c r="AQ2" i="15"/>
  <c r="AO2" i="15"/>
  <c r="AL26" i="15"/>
  <c r="AJ26" i="15"/>
  <c r="AQ51" i="15"/>
  <c r="AO51" i="15"/>
  <c r="AL49" i="15"/>
  <c r="AJ49" i="15"/>
  <c r="AQ45" i="15"/>
  <c r="AO45" i="15"/>
  <c r="AQ41" i="15"/>
  <c r="AO41" i="15"/>
  <c r="AL33" i="15"/>
  <c r="AJ33" i="15"/>
  <c r="AQ37" i="15"/>
  <c r="AO37" i="15"/>
  <c r="AL28" i="15"/>
  <c r="AJ28" i="15"/>
  <c r="AQ20" i="15"/>
  <c r="AO20" i="15"/>
  <c r="AL6" i="15"/>
  <c r="AJ6" i="15"/>
  <c r="AL2" i="15"/>
  <c r="AJ2" i="15"/>
  <c r="AL10" i="15"/>
  <c r="AJ10" i="15"/>
  <c r="AQ30" i="15"/>
  <c r="AO30" i="15"/>
  <c r="AQ6" i="15"/>
  <c r="AO6" i="15"/>
  <c r="AQ31" i="15"/>
  <c r="AO31" i="15"/>
  <c r="AQ24" i="15"/>
  <c r="AO24" i="15"/>
  <c r="AJ8" i="15"/>
  <c r="AL8" i="15"/>
  <c r="AL20" i="15"/>
  <c r="AJ20" i="15"/>
  <c r="AJ14" i="15"/>
  <c r="AL14" i="15"/>
  <c r="AQ14" i="15"/>
  <c r="AO14" i="15"/>
  <c r="AJ24" i="15"/>
  <c r="AL24" i="15"/>
  <c r="AQ16" i="15"/>
  <c r="AO16" i="15"/>
  <c r="AQ57" i="15"/>
  <c r="AO57" i="15"/>
  <c r="AQ33" i="15"/>
  <c r="AO33" i="15"/>
  <c r="AQ28" i="15"/>
  <c r="AO28" i="15"/>
  <c r="AL18" i="15"/>
  <c r="AJ18" i="15"/>
  <c r="AL3" i="15"/>
  <c r="AJ3" i="15"/>
  <c r="AQ42" i="15"/>
  <c r="AO42" i="15"/>
  <c r="AQ8" i="15"/>
  <c r="AO8" i="15"/>
  <c r="AQ59" i="15"/>
  <c r="AO59" i="15"/>
  <c r="AQ55" i="15"/>
  <c r="AO55" i="15"/>
  <c r="AL47" i="15"/>
  <c r="AJ47" i="15"/>
  <c r="AL41" i="15"/>
  <c r="AJ41" i="15"/>
  <c r="AL35" i="15"/>
  <c r="AJ35" i="15"/>
  <c r="AJ37" i="15"/>
  <c r="AL37" i="15"/>
  <c r="AQ39" i="15"/>
  <c r="AO39" i="15"/>
  <c r="AQ12" i="15"/>
  <c r="AO12" i="15"/>
  <c r="AQ4" i="15"/>
  <c r="AO4" i="15"/>
  <c r="AQ61" i="15"/>
  <c r="AO61" i="15"/>
  <c r="AQ53" i="15"/>
  <c r="AO53" i="15"/>
  <c r="AQ47" i="15"/>
  <c r="AO47" i="15"/>
  <c r="AL51" i="15"/>
  <c r="AJ51" i="15"/>
  <c r="AQ49" i="15"/>
  <c r="AO49" i="15"/>
  <c r="AL45" i="15"/>
  <c r="AJ45" i="15"/>
  <c r="AL43" i="15"/>
  <c r="AJ43" i="15"/>
  <c r="AL12" i="15"/>
  <c r="AJ12" i="15"/>
  <c r="AL4" i="15"/>
  <c r="AJ4" i="15"/>
  <c r="AJ22" i="15"/>
  <c r="AL22" i="15"/>
  <c r="AJ30" i="15"/>
  <c r="AL30" i="15"/>
  <c r="AJ16" i="15"/>
  <c r="AL16" i="15"/>
</calcChain>
</file>

<file path=xl/sharedStrings.xml><?xml version="1.0" encoding="utf-8"?>
<sst xmlns="http://schemas.openxmlformats.org/spreadsheetml/2006/main" count="1131" uniqueCount="394">
  <si>
    <t>S038</t>
  </si>
  <si>
    <t>S031</t>
  </si>
  <si>
    <t>S007</t>
  </si>
  <si>
    <t>S053</t>
  </si>
  <si>
    <t>S009</t>
  </si>
  <si>
    <t>S054</t>
  </si>
  <si>
    <t>S036</t>
  </si>
  <si>
    <t>S030</t>
  </si>
  <si>
    <t>S062</t>
  </si>
  <si>
    <t>S006</t>
  </si>
  <si>
    <t>S008</t>
  </si>
  <si>
    <t>S001</t>
  </si>
  <si>
    <t>S037</t>
  </si>
  <si>
    <t>S046</t>
  </si>
  <si>
    <t>S039</t>
  </si>
  <si>
    <t>S023</t>
  </si>
  <si>
    <t>S055</t>
  </si>
  <si>
    <t>S024</t>
  </si>
  <si>
    <t>S052</t>
  </si>
  <si>
    <t>S012</t>
  </si>
  <si>
    <t>S041</t>
  </si>
  <si>
    <t>S015</t>
  </si>
  <si>
    <t>S048</t>
  </si>
  <si>
    <t>S049</t>
  </si>
  <si>
    <t>S040</t>
  </si>
  <si>
    <t>S047</t>
  </si>
  <si>
    <t>S014</t>
  </si>
  <si>
    <t>S061</t>
  </si>
  <si>
    <t>S013</t>
  </si>
  <si>
    <t>S057</t>
  </si>
  <si>
    <t>S025</t>
  </si>
  <si>
    <t>S050</t>
  </si>
  <si>
    <t>S022</t>
  </si>
  <si>
    <t>S003</t>
  </si>
  <si>
    <t>S059</t>
  </si>
  <si>
    <t>S035</t>
  </si>
  <si>
    <t>S004</t>
  </si>
  <si>
    <t>S032</t>
  </si>
  <si>
    <t>S056</t>
  </si>
  <si>
    <t>S051</t>
  </si>
  <si>
    <t>S060</t>
  </si>
  <si>
    <t>S058</t>
  </si>
  <si>
    <t>S002</t>
  </si>
  <si>
    <t>S033</t>
  </si>
  <si>
    <t>S005</t>
  </si>
  <si>
    <t>S034</t>
  </si>
  <si>
    <t>S027</t>
  </si>
  <si>
    <t>S018</t>
  </si>
  <si>
    <t>S020</t>
  </si>
  <si>
    <t>S011</t>
  </si>
  <si>
    <t>S029</t>
  </si>
  <si>
    <t>S042</t>
  </si>
  <si>
    <t>S045</t>
  </si>
  <si>
    <t>S010</t>
  </si>
  <si>
    <t>S026</t>
  </si>
  <si>
    <t>S017</t>
  </si>
  <si>
    <t>S019</t>
  </si>
  <si>
    <t>S028</t>
  </si>
  <si>
    <t>S043</t>
  </si>
  <si>
    <t>S021</t>
  </si>
  <si>
    <t>S044</t>
  </si>
  <si>
    <t>subject</t>
  </si>
  <si>
    <t>S016</t>
  </si>
  <si>
    <t>eo_NFT_+</t>
  </si>
  <si>
    <t>eo_NFT_-</t>
  </si>
  <si>
    <t>eo_NFT_non</t>
  </si>
  <si>
    <t>eo_REST_+</t>
  </si>
  <si>
    <t>eo_REST_-</t>
  </si>
  <si>
    <t>eo_REST_non</t>
  </si>
  <si>
    <t>eo_PRIME_b_+</t>
  </si>
  <si>
    <t>eo_PRIME_b_-</t>
  </si>
  <si>
    <t>eo_PRIME_b_non</t>
  </si>
  <si>
    <t>eo_PRIME_i_+</t>
  </si>
  <si>
    <t>eo_PRIME_i_-</t>
  </si>
  <si>
    <t>eo_PRIME_i_non</t>
  </si>
  <si>
    <t>eo_EX_SUB</t>
  </si>
  <si>
    <t>eo_EX_TASK</t>
  </si>
  <si>
    <t>ec_NFT_+</t>
  </si>
  <si>
    <t>ec_NFT_-</t>
  </si>
  <si>
    <t>ec_NFT_non</t>
  </si>
  <si>
    <t>ec_REST_+</t>
  </si>
  <si>
    <t>ec_REST_-</t>
  </si>
  <si>
    <t>ec_REST_non</t>
  </si>
  <si>
    <t>ec_PRIME_b_+</t>
  </si>
  <si>
    <t>ec_PRIME_b_-</t>
  </si>
  <si>
    <t>ec_PRIME_b_non</t>
  </si>
  <si>
    <t>ec_PRIME_i_+</t>
  </si>
  <si>
    <t>ec_PRIME_i_-</t>
  </si>
  <si>
    <t>ec_PRIME_i_non</t>
  </si>
  <si>
    <t>ec_EX_SUB</t>
  </si>
  <si>
    <t>ec_EX_TASK</t>
  </si>
  <si>
    <t>missing</t>
  </si>
  <si>
    <t>16_missing_files</t>
  </si>
  <si>
    <t>Rules</t>
  </si>
  <si>
    <t>·       Rule: Using Ratio (task feature/task reference) to calculate feature changes;</t>
  </si>
  <si>
    <t>·       Rule: Exclude subjects for further analyses of if they have &lt;40 % of the 1 s epochs after artifact rejection and pre-processing. 90 s, &lt;36 epochs. 3 min =180 s, &lt;72.</t>
  </si>
  <si>
    <t>code</t>
  </si>
  <si>
    <t>FACTOR/DIMENSAO</t>
  </si>
  <si>
    <t>ITEM</t>
  </si>
  <si>
    <t>SHORT POMS ITEMS</t>
  </si>
  <si>
    <t>key</t>
  </si>
  <si>
    <t>reverse_key</t>
  </si>
  <si>
    <t>meaning</t>
  </si>
  <si>
    <t>0 = nunca</t>
  </si>
  <si>
    <t>Ansioso ,700(F1)</t>
  </si>
  <si>
    <t>POMS [1:Tenso]</t>
  </si>
  <si>
    <t>1 = um pouco</t>
  </si>
  <si>
    <t>Inquieto ,665(F1)</t>
  </si>
  <si>
    <t>POMS [2:Animado]</t>
  </si>
  <si>
    <t>2 = moderadamente</t>
  </si>
  <si>
    <t>Impaciente ,660(F1)</t>
  </si>
  <si>
    <t>POMS [3:Esgotado]</t>
  </si>
  <si>
    <t>3 = bastante</t>
  </si>
  <si>
    <t>Nervoso  ,575(F1)</t>
  </si>
  <si>
    <t>POMS [4:Confuso]</t>
  </si>
  <si>
    <t>4 = extremamente/muitissimo</t>
  </si>
  <si>
    <t>Tranquilo ,445</t>
  </si>
  <si>
    <t>POMS [5:Ativo]</t>
  </si>
  <si>
    <t>Tenso ,392</t>
  </si>
  <si>
    <t>POMS [6:Inquieto]</t>
  </si>
  <si>
    <t>POMS [7:Fatigado]</t>
  </si>
  <si>
    <t>POMS [8:Nervoso]</t>
  </si>
  <si>
    <t>Cansado ,851</t>
  </si>
  <si>
    <t>POMS [9:Baralhado]</t>
  </si>
  <si>
    <t>Estourado ,849</t>
  </si>
  <si>
    <t>POMS [10:Exausto]</t>
  </si>
  <si>
    <t>Exausto ,847</t>
  </si>
  <si>
    <t>POMS [11:Ansioso]</t>
  </si>
  <si>
    <t>Fatigado ,820</t>
  </si>
  <si>
    <t>POMS [12:Sem energia]</t>
  </si>
  <si>
    <t>Esgotado ,773</t>
  </si>
  <si>
    <t>POMS [13:Desnorteado]</t>
  </si>
  <si>
    <t>Sem Energia ,548</t>
  </si>
  <si>
    <t>POMS [14:Eficaz]</t>
  </si>
  <si>
    <t>POMS [15:Cheio de vida]</t>
  </si>
  <si>
    <t>POMS [16:Tranquilo]</t>
  </si>
  <si>
    <t>Cheio de boa disposição ,829 </t>
  </si>
  <si>
    <t>POMS [17:Impaciente]</t>
  </si>
  <si>
    <t>Alegre ,794</t>
  </si>
  <si>
    <t>POMS [18:Cheio de boa disposição]</t>
  </si>
  <si>
    <t>Animado ,792</t>
  </si>
  <si>
    <t>POMS [19:Estourado]</t>
  </si>
  <si>
    <t>Cheio de vida ,681</t>
  </si>
  <si>
    <t>POMS [20:Competente]</t>
  </si>
  <si>
    <t>Enérgico ,597</t>
  </si>
  <si>
    <t>POMS [21:Alegre]</t>
  </si>
  <si>
    <t>Ativo, ,558</t>
  </si>
  <si>
    <t>POMS [22:Inseguro]</t>
  </si>
  <si>
    <t>POMS [23:Cansado]</t>
  </si>
  <si>
    <t>Negativo*</t>
  </si>
  <si>
    <t>Confuso ,812</t>
  </si>
  <si>
    <t>Baralhado ,684</t>
  </si>
  <si>
    <t>Inseguro ,591</t>
  </si>
  <si>
    <t>Desnorteado ,477</t>
  </si>
  <si>
    <r>
      <t>Positivo*</t>
    </r>
    <r>
      <rPr>
        <sz val="12"/>
        <color rgb="FF000000"/>
        <rFont val="Arial"/>
        <family val="2"/>
      </rPr>
      <t> </t>
    </r>
  </si>
  <si>
    <t>Competente ,756</t>
  </si>
  <si>
    <t>Eficaz ,664</t>
  </si>
  <si>
    <t>Average=&gt;</t>
  </si>
  <si>
    <t>PCA_SATURATION_PAPER_373subj</t>
  </si>
  <si>
    <t>Formula</t>
  </si>
  <si>
    <t>AVERAGE()</t>
  </si>
  <si>
    <t>age</t>
  </si>
  <si>
    <t>gender</t>
  </si>
  <si>
    <t>group</t>
  </si>
  <si>
    <t>eyes</t>
  </si>
  <si>
    <t>counter_CG</t>
  </si>
  <si>
    <t>sum</t>
  </si>
  <si>
    <t>counter_EG</t>
  </si>
  <si>
    <t>counter_BM</t>
  </si>
  <si>
    <t>counter_IM</t>
  </si>
  <si>
    <t>counter_f</t>
  </si>
  <si>
    <t>counter_m</t>
  </si>
  <si>
    <t>counter_eo</t>
  </si>
  <si>
    <t>counter_ec</t>
  </si>
  <si>
    <t>counter_EG_m</t>
  </si>
  <si>
    <t>counter_CG_m</t>
  </si>
  <si>
    <t>counter_EG_f</t>
  </si>
  <si>
    <t>counter_CG_f</t>
  </si>
  <si>
    <t>counter_CG_m_eo</t>
  </si>
  <si>
    <t>counter_CG_m_ec</t>
  </si>
  <si>
    <t>counter_CG_f_eo</t>
  </si>
  <si>
    <t>counter_CG_f_ec</t>
  </si>
  <si>
    <t>counter_EG_m_eo</t>
  </si>
  <si>
    <t>counter_EG_m_ec</t>
  </si>
  <si>
    <t>counter_EG_f_eo</t>
  </si>
  <si>
    <t>counter_EG_f_ec</t>
  </si>
  <si>
    <t>counter_IM_eo</t>
  </si>
  <si>
    <t>counter_IM_ec</t>
  </si>
  <si>
    <t>counter_BM_eo</t>
  </si>
  <si>
    <t>counter_BM_ec</t>
  </si>
  <si>
    <t>counter_IM_m</t>
  </si>
  <si>
    <t>counter_IM_f</t>
  </si>
  <si>
    <t>m</t>
  </si>
  <si>
    <t>EG</t>
  </si>
  <si>
    <t>BM</t>
  </si>
  <si>
    <t>ec</t>
  </si>
  <si>
    <t>CG</t>
  </si>
  <si>
    <t>f</t>
  </si>
  <si>
    <t>IM</t>
  </si>
  <si>
    <t>eo</t>
  </si>
  <si>
    <t>1. Ao contrário da maior parte das escalas que avaliam o Mindfulness enquanto traço disposicional, o TMS avalia o Mindfulness enquanto estado, posteriormente à meditação; ou seja, a capacidade de ingressar num estado de Mindfulness.</t>
  </si>
  <si>
    <t>2. Avalia o nível de Mindfulness num momento único, pelo que pode não reflectir a real capacidade de um indivíduo ingressar num estado de Mindfulness. Neste sentido, para efeitos de investigação é essencial providenciar múltiplas avaliações (antes/ durante/ depois do tratamento), de modo a obter uma estimativa mais fidedigna dessa capacidade.</t>
  </si>
  <si>
    <t>3. Igualmente ao contrário da maior parte das escalas que avaliam o Mindfulness (que consideram a existência de um factor único), o TMS revela uma estrutura de dois factores.</t>
  </si>
  <si>
    <t>6. Pontuação total: todos os itens são cotados directamente.</t>
  </si>
  <si>
    <t>GSR</t>
  </si>
  <si>
    <t>HR</t>
  </si>
  <si>
    <t>sheet_l</t>
  </si>
  <si>
    <t>feature_l</t>
  </si>
  <si>
    <t>group_l</t>
  </si>
  <si>
    <t>['CG', 'EG']</t>
  </si>
  <si>
    <t>['gsr']</t>
  </si>
  <si>
    <t>['hr']</t>
  </si>
  <si>
    <t>task_l</t>
  </si>
  <si>
    <t>["rest_ec_1.meta","rest_eo_2.meta","alpha_eo_3.meta", #b1
                "rest_ec_4.meta", "rest_eo_4.meta","breathingv6_ec_4.meta", "breathingv6_eo_4.meta","imageryv6_ec_4.meta", "imageryv6_eo_4.meta","whmv1_ec_4.meta","whmv1_eo_4.meta","alpha_ec_5.meta","alpha_eo_5.meta",#b2
                "rest_ec_6.meta", "rest_eo_6.meta","breathingv6_ec_6.meta", "breathingv6_eo_6.meta","imageryv6_ec_6.meta", "imageryv6_eo_6.meta","whmv1_ec_6.meta","whmv1_eo_6.meta","alpha_ec_7.meta","alpha_eo_7.meta",#b3
                "rest_ec_8.meta", "rest_eo_8.meta","breathingv6_ec_8.meta", "breathingv6_eo_8.meta","imageryv6_ec_8.meta", "imageryv6_eo_8.meta","whmv1_ec_8.meta","whmv1_eo_8.meta","alpha_ec_9.meta","alpha_eo_9.meta",#b4
                "rest_ec_10.meta", "rest_eo_10.meta","breathingv6_ec_10.meta", "breathingv6_eo_10.meta","imageryv6_ec_10.meta", "imageryv6_eo_10.meta","whmv1_ec_10.meta","whmv1_eo_10.meta","alpha_ec_11.meta","alpha_eo_11.meta",#b5
                "rest_ec_12.meta","rest_eo_13.meta","alpha_eo_14.meta"#b6
                ]</t>
  </si>
  <si>
    <t>['1','2']</t>
  </si>
  <si>
    <t>Rules(using alpha)</t>
  </si>
  <si>
    <t>poms(sheet)</t>
  </si>
  <si>
    <t>tms(sheet)</t>
  </si>
  <si>
    <t>gsr(sheet)</t>
  </si>
  <si>
    <t>feature</t>
  </si>
  <si>
    <t>epoch_a</t>
  </si>
  <si>
    <t>type</t>
  </si>
  <si>
    <t>[ ['TIMESTAMP','SAMPLE_COUNTER', 'GSR_VALUE',],...,[n-sample] ]</t>
  </si>
  <si>
    <t>[ ['TIMESTAMP','SAMPLE_COUNTER', 'BPM_VALUE','RR_VALUE'],...,[n-sample] ]</t>
  </si>
  <si>
    <t>tms scores</t>
  </si>
  <si>
    <t>7. Pontuação do factor Curiosidade(C): soma dos itens 3, 5, 6, 10, 12, 13.</t>
  </si>
  <si>
    <t>8. Pontuação do factor Descentração(D): soma dos itens 1, 2, 4, 7, 8, 9, 11.</t>
  </si>
  <si>
    <t>POMS</t>
  </si>
  <si>
    <t>TMS</t>
  </si>
  <si>
    <t>['poms']</t>
  </si>
  <si>
    <t>['tms']</t>
  </si>
  <si>
    <t>Fatigue/Fadiga-inércia (F) (estado de cansaço, inércia e baixa energia.)</t>
  </si>
  <si>
    <r>
      <t>Tension/Tensão-ansiedade (T) (</t>
    </r>
    <r>
      <rPr>
        <sz val="10.5"/>
        <color rgb="FF000000"/>
        <rFont val="Times New Roman"/>
        <family val="1"/>
      </rPr>
      <t>tensão músculo-esquelética e preocupação:</t>
    </r>
    <r>
      <rPr>
        <i/>
        <sz val="12"/>
        <color rgb="FF222222"/>
        <rFont val="Arial"/>
        <family val="2"/>
      </rPr>
      <t>)</t>
    </r>
  </si>
  <si>
    <t>Vigour/Vigor-actividade (V)(estado de energia e vigor físico e psicológico) </t>
  </si>
  <si>
    <t>Confusion/Confusão-desorientação (C) (estado de confusão e baixa lucidez)</t>
  </si>
  <si>
    <t>Anger(A)/Hostilidade-ira (H)</t>
  </si>
  <si>
    <t>Não usado, desajustado</t>
  </si>
  <si>
    <t xml:space="preserve">Depression(D)/Depressão-melancolia (D) </t>
  </si>
  <si>
    <t>5. Factor 2 – Descentração/Decentering(D): reflecte a consciência reflexiva da própria experiência, mantendo-se o distanciamento e não havendo qualquer identificação com os fenómenos da mesma.</t>
  </si>
  <si>
    <t>4. Factor 1 – Curiosidade/Curiosity(C): reflecte a consciência reflexiva da experiência do momento presente com uma qualidade de curiosidade.</t>
  </si>
  <si>
    <t>counter_BM_m</t>
  </si>
  <si>
    <t>counter_BM_f</t>
  </si>
  <si>
    <t>prime</t>
  </si>
  <si>
    <t>sheet_feature_task'</t>
  </si>
  <si>
    <t>task_list</t>
  </si>
  <si>
    <t>eyes_list</t>
  </si>
  <si>
    <t>['rest', 'rest', 'NFT', 'BM','NFT', 'IM', 'NFT', 'BM', 'NFT', 'IM', 'NFT', 'rest', 'rest', 'NFT']</t>
  </si>
  <si>
    <t>['ec', 'eo', 'eo', 'ec', 'ec', 'eo', 'eo', 'eo', 'eo', 'ec', 'ec', 'ec', 'eo', 'eo']</t>
  </si>
  <si>
    <t>['rest', 'rest', 'NFT', 'rest','NFT', 'rest', 'NFT', 'rest', 'NFT', 'rest', 'NFT', 'rest', 'rest', 'NFT']</t>
  </si>
  <si>
    <t>['rest', 'rest', 'NFT', 'IM','NFT', 'BM', 'NFT', 'IM', 'NFT', 'BM', 'NFT', 'rest', 'rest', 'NFT']</t>
  </si>
  <si>
    <t>['ec', 'eo', 'eo', 'eo', 'eo', 'ec', 'ec', 'ec', 'ec', 'eo', 'eo', 'ec', 'eo', 'eo']</t>
  </si>
  <si>
    <t>alpha_mean_task_1</t>
  </si>
  <si>
    <t>alpha_mean_task_2</t>
  </si>
  <si>
    <t>alpha_mean_task_3</t>
  </si>
  <si>
    <t>alpha_mean_task_4</t>
  </si>
  <si>
    <t>alpha_mean_task_5</t>
  </si>
  <si>
    <t>alpha_mean_task_6</t>
  </si>
  <si>
    <t>alpha_mean_task_7</t>
  </si>
  <si>
    <t>alpha_mean_task_8</t>
  </si>
  <si>
    <t>alpha_mean_task_9</t>
  </si>
  <si>
    <t>alpha_mean_task_10</t>
  </si>
  <si>
    <t>alpha_mean_task_11</t>
  </si>
  <si>
    <t>alpha_mean_task_12</t>
  </si>
  <si>
    <t>alpha_mean_task_13</t>
  </si>
  <si>
    <t>alpha_mean_task_14</t>
  </si>
  <si>
    <t>alpha_std_task_1</t>
  </si>
  <si>
    <t>alpha_std_task_2</t>
  </si>
  <si>
    <t>alpha_std_task_3</t>
  </si>
  <si>
    <t>alpha_std_task_4</t>
  </si>
  <si>
    <t>alpha_std_task_5</t>
  </si>
  <si>
    <t>alpha_std_task_6</t>
  </si>
  <si>
    <t>alpha_std_task_7</t>
  </si>
  <si>
    <t>alpha_std_task_8</t>
  </si>
  <si>
    <t>alpha_std_task_9</t>
  </si>
  <si>
    <t>alpha_std_task_10</t>
  </si>
  <si>
    <t>alpha_std_task_11</t>
  </si>
  <si>
    <t>alpha_std_task_12</t>
  </si>
  <si>
    <t>alpha_std_task_13</t>
  </si>
  <si>
    <t>alpha_std_task_14</t>
  </si>
  <si>
    <t>alpha_threshold_task_1</t>
  </si>
  <si>
    <t>alpha_threshold_task_2</t>
  </si>
  <si>
    <t>alpha_threshold_task_3</t>
  </si>
  <si>
    <t>alpha_threshold_task_4</t>
  </si>
  <si>
    <t>alpha_threshold_task_5</t>
  </si>
  <si>
    <t>alpha_threshold_task_6</t>
  </si>
  <si>
    <t>alpha_threshold_task_7</t>
  </si>
  <si>
    <t>alpha_threshold_task_8</t>
  </si>
  <si>
    <t>alpha_threshold_task_9</t>
  </si>
  <si>
    <t>alpha_threshold_task_10</t>
  </si>
  <si>
    <t>alpha_threshold_task_11</t>
  </si>
  <si>
    <t>alpha_threshold_task_12</t>
  </si>
  <si>
    <t>alpha_threshold_task_13</t>
  </si>
  <si>
    <t>alpha_threshold_task_14</t>
  </si>
  <si>
    <t>alpha_ratio_power_threshold_task_1</t>
  </si>
  <si>
    <t>alpha_ratio_power_threshold_task_2</t>
  </si>
  <si>
    <t>alpha_ratio_power_threshold_task_3</t>
  </si>
  <si>
    <t>alpha_ratio_power_threshold_task_4</t>
  </si>
  <si>
    <t>alpha_ratio_power_threshold_task_5</t>
  </si>
  <si>
    <t>alpha_ratio_power_threshold_task_6</t>
  </si>
  <si>
    <t>alpha_ratio_power_threshold_task_7</t>
  </si>
  <si>
    <t>alpha_ratio_power_threshold_task_8</t>
  </si>
  <si>
    <t>alpha_ratio_power_threshold_task_9</t>
  </si>
  <si>
    <t>alpha_ratio_power_threshold_task_10</t>
  </si>
  <si>
    <t>alpha_ratio_power_threshold_task_11</t>
  </si>
  <si>
    <t>alpha_ratio_power_threshold_task_12</t>
  </si>
  <si>
    <t>alpha_ratio_power_threshold_task_13</t>
  </si>
  <si>
    <t>alpha_ratio_power_threshold_task_14</t>
  </si>
  <si>
    <t>alpha_tBAT_task_1</t>
  </si>
  <si>
    <t>alpha_tBAT_task_2</t>
  </si>
  <si>
    <t>alpha_tBAT_task_3</t>
  </si>
  <si>
    <t>alpha_tBAT_task_4</t>
  </si>
  <si>
    <t>alpha_tBAT_task_5</t>
  </si>
  <si>
    <t>alpha_tBAT_task_6</t>
  </si>
  <si>
    <t>alpha_tBAT_task_7</t>
  </si>
  <si>
    <t>alpha_tBAT_task_8</t>
  </si>
  <si>
    <t>alpha_tBAT_task_9</t>
  </si>
  <si>
    <t>alpha_tBAT_task_10</t>
  </si>
  <si>
    <t>alpha_tBAT_task_11</t>
  </si>
  <si>
    <t>alpha_tBAT_task_12</t>
  </si>
  <si>
    <t>alpha_tBAT_task_13</t>
  </si>
  <si>
    <t>alpha_tBAT_task_14</t>
  </si>
  <si>
    <t>alpha_tonic_increase_task_1</t>
  </si>
  <si>
    <t>alpha_tonic_increase_task_2</t>
  </si>
  <si>
    <t>alpha_tonic_increase_task_3</t>
  </si>
  <si>
    <t>alpha_tonic_increase_task_4</t>
  </si>
  <si>
    <t>alpha_tonic_increase_task_5</t>
  </si>
  <si>
    <t>alpha_tonic_increase_task_6</t>
  </si>
  <si>
    <t>alpha_tonic_increase_task_7</t>
  </si>
  <si>
    <t>alpha_tonic_increase_task_8</t>
  </si>
  <si>
    <t>alpha_tonic_increase_task_9</t>
  </si>
  <si>
    <t>alpha_tonic_increase_task_10</t>
  </si>
  <si>
    <t>alpha_tonic_increase_task_11</t>
  </si>
  <si>
    <t>alpha_tonic_increase_task_12</t>
  </si>
  <si>
    <t>alpha_tonic_increase_task_13</t>
  </si>
  <si>
    <t>alpha_tonic_increase_task_14</t>
  </si>
  <si>
    <t>alpha_tonic_increase_BAT_task_1</t>
  </si>
  <si>
    <t>alpha_tonic_increase_BAT_task_2</t>
  </si>
  <si>
    <t>alpha_tonic_increase_BAT_task_3</t>
  </si>
  <si>
    <t>alpha_tonic_increase_BAT_task_4</t>
  </si>
  <si>
    <t>alpha_tonic_increase_BAT_task_5</t>
  </si>
  <si>
    <t>alpha_tonic_increase_BAT_task_6</t>
  </si>
  <si>
    <t>alpha_tonic_increase_BAT_task_7</t>
  </si>
  <si>
    <t>alpha_tonic_increase_BAT_task_8</t>
  </si>
  <si>
    <t>alpha_tonic_increase_BAT_task_9</t>
  </si>
  <si>
    <t>alpha_tonic_increase_BAT_task_10</t>
  </si>
  <si>
    <t>alpha_tonic_increase_BAT_task_11</t>
  </si>
  <si>
    <t>alpha_tonic_increase_BAT_task_12</t>
  </si>
  <si>
    <t>alpha_tonic_increase_BAT_task_13</t>
  </si>
  <si>
    <t>alpha_tonic_increase_BAT_task_14</t>
  </si>
  <si>
    <t>FFMQ</t>
  </si>
  <si>
    <t>ERQ</t>
  </si>
  <si>
    <t>DASS</t>
  </si>
  <si>
    <t>['theta','alpha','SMR','beta']</t>
  </si>
  <si>
    <t>framework_self_report</t>
  </si>
  <si>
    <t>hr(sheet)</t>
  </si>
  <si>
    <t>eyes_task_feature'</t>
  </si>
  <si>
    <t>['theta_groups','alpha_groups','SMR_groups','beta_groups']</t>
  </si>
  <si>
    <t>['ffmq']</t>
  </si>
  <si>
    <t>['erq']</t>
  </si>
  <si>
    <t>['dass']</t>
  </si>
  <si>
    <t>[ 'mean','std','ratio_power_threshold', 'tBAT', 'tonic_increase', 'tonic_increase_BAT', 'threshold']</t>
  </si>
  <si>
    <t>['scl_mean','scl_std', 'scr_nResp', 'scr_meanResp', 'scr_sumResp']</t>
  </si>
  <si>
    <t>[['sum', 'total', 'itemavg','avg'],['cognitive_reappraisal', 'expressive_suppression']]</t>
  </si>
  <si>
    <t>[['sum', 'total', 'itemavg','avg'],['stress', 'anxiety', 'depression']]</t>
  </si>
  <si>
    <t>[['sum', 'total', 'itemavg','avg'],['describe', 'observe', 'nonjudge', 'actaware','nonreact']]</t>
  </si>
  <si>
    <t>[['sum', 'total', 'itemavg','avg'],['curiosity','decentering']]</t>
  </si>
  <si>
    <t>[['sum', 'total', 'itemavg','avg'],['tension','fatigue','vigour','confusion']]</t>
  </si>
  <si>
    <t>EEGBAND_groups</t>
  </si>
  <si>
    <t>data_type</t>
  </si>
  <si>
    <t>EEGBAND (theta,alpha,SMR,beta)</t>
  </si>
  <si>
    <t>sociodemographic_report</t>
  </si>
  <si>
    <t>columns_code</t>
  </si>
  <si>
    <t>rows_code</t>
  </si>
  <si>
    <t>sociodemographic_counter</t>
  </si>
  <si>
    <t>['+'=positive_response,'-'=negative_response,'non'=non_response, 'EX_TASK', 'EX_SUB']</t>
  </si>
  <si>
    <t>[waiting Nuno Dias]</t>
  </si>
  <si>
    <t>['framework_self_report']</t>
  </si>
  <si>
    <t>['socio_report']</t>
  </si>
  <si>
    <t>['socio_counter']</t>
  </si>
  <si>
    <t>['NFT_question']</t>
  </si>
  <si>
    <t>['CG', 'EG', 'prime', 'eyes']</t>
  </si>
  <si>
    <t>['NFT', 'REST', 'PRIME']</t>
  </si>
  <si>
    <t>NFT_questionNumber'</t>
  </si>
  <si>
    <t>SOC_questionNumber'</t>
  </si>
  <si>
    <t>counter_group'</t>
  </si>
  <si>
    <t>['SOC_question']</t>
  </si>
  <si>
    <t>['counger_group']</t>
  </si>
  <si>
    <t>Observations</t>
  </si>
  <si>
    <t xml:space="preserve">S016 missing EEG data </t>
  </si>
  <si>
    <t>S055 alpha_tBAT_task_12 missing;  #WARNING #BUG if epochs_above_threshold=0 the algorithm puts the cell empty - the case of S055 alpha_tBAT_task_12 desynchronization (rest_ec Bout) - for now it was addressed manually and changed to zero in e2_database_v5.</t>
  </si>
  <si>
    <t>band_groups (sheet)</t>
  </si>
  <si>
    <t>·       Rule: positive response &gt; 1.3*reference;</t>
  </si>
  <si>
    <t>·       Rule: 0.7*reference &lt; non-responder (neutral response) &lt; 1.3 *reference;</t>
  </si>
  <si>
    <t>·       Rule: negative response &lt;0.7 *reference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</si>
</sst>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222222"/>
      <name val="Arial"/>
      <family val="2"/>
    </font>
    <font>
      <sz val="10.5"/>
      <color rgb="FF000000"/>
      <name val="Times New Roman"/>
      <family val="1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222222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u/>
      <sz val="12"/>
      <color rgb="FF222222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7D5E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/>
    <xf numFmtId="0" fontId="13" fillId="0" borderId="1" xfId="0" applyFont="1" applyBorder="1"/>
    <xf numFmtId="0" fontId="13" fillId="5" borderId="1" xfId="0" applyFont="1" applyFill="1" applyBorder="1"/>
    <xf numFmtId="0" fontId="13" fillId="6" borderId="1" xfId="0" applyFont="1" applyFill="1" applyBorder="1"/>
    <xf numFmtId="0" fontId="13" fillId="7" borderId="1" xfId="0" applyFont="1" applyFill="1" applyBorder="1"/>
    <xf numFmtId="0" fontId="13" fillId="8" borderId="1" xfId="0" applyFont="1" applyFill="1" applyBorder="1"/>
    <xf numFmtId="0" fontId="13" fillId="9" borderId="1" xfId="0" applyFont="1" applyFill="1" applyBorder="1"/>
    <xf numFmtId="0" fontId="13" fillId="10" borderId="1" xfId="0" applyFont="1" applyFill="1" applyBorder="1"/>
    <xf numFmtId="0" fontId="13" fillId="11" borderId="1" xfId="0" applyFont="1" applyFill="1" applyBorder="1"/>
    <xf numFmtId="0" fontId="14" fillId="11" borderId="1" xfId="0" applyFont="1" applyFill="1" applyBorder="1"/>
    <xf numFmtId="0" fontId="14" fillId="11" borderId="2" xfId="0" applyFont="1" applyFill="1" applyBorder="1"/>
    <xf numFmtId="0" fontId="13" fillId="12" borderId="1" xfId="0" applyFont="1" applyFill="1" applyBorder="1"/>
    <xf numFmtId="0" fontId="15" fillId="13" borderId="1" xfId="0" applyFont="1" applyFill="1" applyBorder="1"/>
    <xf numFmtId="0" fontId="15" fillId="5" borderId="1" xfId="0" applyFont="1" applyFill="1" applyBorder="1"/>
    <xf numFmtId="0" fontId="15" fillId="13" borderId="3" xfId="0" applyFont="1" applyFill="1" applyBorder="1"/>
    <xf numFmtId="0" fontId="13" fillId="0" borderId="0" xfId="0" applyFont="1"/>
    <xf numFmtId="0" fontId="13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14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wrapText="1"/>
    </xf>
    <xf numFmtId="0" fontId="9" fillId="0" borderId="0" xfId="0" applyFont="1"/>
    <xf numFmtId="0" fontId="18" fillId="0" borderId="0" xfId="0" applyFont="1"/>
    <xf numFmtId="0" fontId="4" fillId="0" borderId="1" xfId="0" applyFont="1" applyBorder="1" applyAlignment="1">
      <alignment horizontal="center" vertical="top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AD02-BE95-3F48-8AF5-2B07C408D609}">
  <dimension ref="A1:N89"/>
  <sheetViews>
    <sheetView tabSelected="1" workbookViewId="0">
      <selection activeCell="B24" sqref="B24"/>
    </sheetView>
  </sheetViews>
  <sheetFormatPr defaultColWidth="11.25" defaultRowHeight="15.75" x14ac:dyDescent="0.25"/>
  <cols>
    <col min="1" max="1" width="23" customWidth="1"/>
    <col min="2" max="2" width="32.75" customWidth="1"/>
    <col min="4" max="4" width="23.75" customWidth="1"/>
    <col min="5" max="5" width="30.5" customWidth="1"/>
    <col min="6" max="6" width="63" customWidth="1"/>
    <col min="7" max="7" width="37.25" customWidth="1"/>
  </cols>
  <sheetData>
    <row r="1" spans="1:7" x14ac:dyDescent="0.25">
      <c r="A1" s="17" t="s">
        <v>368</v>
      </c>
      <c r="B1" s="17" t="s">
        <v>371</v>
      </c>
      <c r="C1" s="17" t="s">
        <v>372</v>
      </c>
      <c r="D1" s="17" t="s">
        <v>208</v>
      </c>
      <c r="E1" s="17" t="s">
        <v>206</v>
      </c>
      <c r="F1" s="17" t="s">
        <v>207</v>
      </c>
      <c r="G1" s="17" t="s">
        <v>212</v>
      </c>
    </row>
    <row r="2" spans="1:7" ht="13.9" customHeight="1" x14ac:dyDescent="0.25">
      <c r="A2" t="s">
        <v>369</v>
      </c>
      <c r="B2" s="39" t="s">
        <v>243</v>
      </c>
      <c r="C2" t="s">
        <v>61</v>
      </c>
      <c r="D2" t="s">
        <v>380</v>
      </c>
      <c r="E2" s="39" t="s">
        <v>352</v>
      </c>
      <c r="F2" t="s">
        <v>360</v>
      </c>
      <c r="G2" s="40" t="s">
        <v>213</v>
      </c>
    </row>
    <row r="3" spans="1:7" ht="13.9" customHeight="1" x14ac:dyDescent="0.25">
      <c r="A3" t="s">
        <v>367</v>
      </c>
      <c r="B3" s="39" t="s">
        <v>355</v>
      </c>
      <c r="C3" t="s">
        <v>61</v>
      </c>
      <c r="D3" t="s">
        <v>209</v>
      </c>
      <c r="E3" s="39" t="s">
        <v>356</v>
      </c>
      <c r="F3" t="s">
        <v>374</v>
      </c>
      <c r="G3" s="40" t="s">
        <v>381</v>
      </c>
    </row>
    <row r="4" spans="1:7" ht="13.9" customHeight="1" x14ac:dyDescent="0.25">
      <c r="A4" t="s">
        <v>204</v>
      </c>
      <c r="B4" s="39" t="s">
        <v>243</v>
      </c>
      <c r="C4" t="s">
        <v>61</v>
      </c>
      <c r="D4" t="s">
        <v>380</v>
      </c>
      <c r="E4" s="39" t="s">
        <v>210</v>
      </c>
      <c r="F4" t="s">
        <v>361</v>
      </c>
      <c r="G4" s="40" t="s">
        <v>213</v>
      </c>
    </row>
    <row r="5" spans="1:7" ht="13.15" customHeight="1" x14ac:dyDescent="0.25">
      <c r="A5" t="s">
        <v>205</v>
      </c>
      <c r="B5" s="39" t="s">
        <v>243</v>
      </c>
      <c r="C5" t="s">
        <v>61</v>
      </c>
      <c r="D5" t="s">
        <v>380</v>
      </c>
      <c r="E5" t="s">
        <v>211</v>
      </c>
      <c r="F5" t="s">
        <v>375</v>
      </c>
      <c r="G5" s="40" t="s">
        <v>213</v>
      </c>
    </row>
    <row r="6" spans="1:7" x14ac:dyDescent="0.25">
      <c r="A6" t="s">
        <v>227</v>
      </c>
      <c r="B6" s="39" t="s">
        <v>243</v>
      </c>
      <c r="C6" t="s">
        <v>61</v>
      </c>
      <c r="D6" t="s">
        <v>209</v>
      </c>
      <c r="E6" t="s">
        <v>229</v>
      </c>
      <c r="F6" t="s">
        <v>366</v>
      </c>
      <c r="G6" t="s">
        <v>214</v>
      </c>
    </row>
    <row r="7" spans="1:7" x14ac:dyDescent="0.25">
      <c r="A7" t="s">
        <v>228</v>
      </c>
      <c r="B7" s="39" t="s">
        <v>243</v>
      </c>
      <c r="C7" t="s">
        <v>61</v>
      </c>
      <c r="D7" t="s">
        <v>209</v>
      </c>
      <c r="E7" t="s">
        <v>230</v>
      </c>
      <c r="F7" s="42" t="s">
        <v>365</v>
      </c>
      <c r="G7" t="s">
        <v>214</v>
      </c>
    </row>
    <row r="8" spans="1:7" x14ac:dyDescent="0.25">
      <c r="A8" t="s">
        <v>349</v>
      </c>
      <c r="B8" s="39" t="s">
        <v>243</v>
      </c>
      <c r="C8" t="s">
        <v>61</v>
      </c>
      <c r="D8" t="s">
        <v>209</v>
      </c>
      <c r="E8" t="s">
        <v>357</v>
      </c>
      <c r="F8" t="s">
        <v>364</v>
      </c>
    </row>
    <row r="9" spans="1:7" x14ac:dyDescent="0.25">
      <c r="A9" t="s">
        <v>350</v>
      </c>
      <c r="B9" s="39" t="s">
        <v>243</v>
      </c>
      <c r="C9" t="s">
        <v>61</v>
      </c>
      <c r="D9" t="s">
        <v>209</v>
      </c>
      <c r="E9" t="s">
        <v>358</v>
      </c>
      <c r="F9" t="s">
        <v>362</v>
      </c>
    </row>
    <row r="10" spans="1:7" x14ac:dyDescent="0.25">
      <c r="A10" t="s">
        <v>351</v>
      </c>
      <c r="B10" s="39" t="s">
        <v>243</v>
      </c>
      <c r="C10" t="s">
        <v>61</v>
      </c>
      <c r="D10" t="s">
        <v>209</v>
      </c>
      <c r="E10" t="s">
        <v>359</v>
      </c>
      <c r="F10" t="s">
        <v>363</v>
      </c>
    </row>
    <row r="11" spans="1:7" x14ac:dyDescent="0.25">
      <c r="A11" t="s">
        <v>353</v>
      </c>
      <c r="B11" s="39" t="s">
        <v>382</v>
      </c>
      <c r="C11" t="s">
        <v>61</v>
      </c>
      <c r="D11" t="s">
        <v>209</v>
      </c>
      <c r="E11" t="s">
        <v>376</v>
      </c>
      <c r="F11" t="s">
        <v>379</v>
      </c>
    </row>
    <row r="12" spans="1:7" x14ac:dyDescent="0.25">
      <c r="A12" t="s">
        <v>370</v>
      </c>
      <c r="B12" s="39" t="s">
        <v>383</v>
      </c>
      <c r="C12" t="s">
        <v>61</v>
      </c>
      <c r="D12" t="s">
        <v>209</v>
      </c>
      <c r="E12" t="s">
        <v>377</v>
      </c>
      <c r="F12" t="s">
        <v>385</v>
      </c>
    </row>
    <row r="13" spans="1:7" x14ac:dyDescent="0.25">
      <c r="A13" t="s">
        <v>373</v>
      </c>
      <c r="B13" s="39" t="s">
        <v>384</v>
      </c>
      <c r="C13" t="s">
        <v>61</v>
      </c>
      <c r="D13" t="s">
        <v>380</v>
      </c>
      <c r="E13" t="s">
        <v>378</v>
      </c>
      <c r="F13" t="s">
        <v>386</v>
      </c>
    </row>
    <row r="14" spans="1:7" x14ac:dyDescent="0.25">
      <c r="B14" s="39"/>
    </row>
    <row r="15" spans="1:7" s="7" customFormat="1" x14ac:dyDescent="0.25">
      <c r="B15" s="44"/>
    </row>
    <row r="16" spans="1:7" x14ac:dyDescent="0.25">
      <c r="A16" s="17" t="s">
        <v>387</v>
      </c>
      <c r="B16" s="39" t="s">
        <v>388</v>
      </c>
    </row>
    <row r="17" spans="1:3" x14ac:dyDescent="0.25">
      <c r="B17" s="39" t="s">
        <v>389</v>
      </c>
    </row>
    <row r="18" spans="1:3" x14ac:dyDescent="0.25">
      <c r="B18" s="39"/>
    </row>
    <row r="19" spans="1:3" x14ac:dyDescent="0.25">
      <c r="B19" s="39"/>
    </row>
    <row r="21" spans="1:3" s="7" customFormat="1" x14ac:dyDescent="0.25"/>
    <row r="22" spans="1:3" x14ac:dyDescent="0.25">
      <c r="A22" s="17" t="s">
        <v>390</v>
      </c>
      <c r="B22" s="6" t="s">
        <v>215</v>
      </c>
    </row>
    <row r="23" spans="1:3" x14ac:dyDescent="0.25">
      <c r="B23" t="s">
        <v>94</v>
      </c>
    </row>
    <row r="24" spans="1:3" x14ac:dyDescent="0.25">
      <c r="B24" t="s">
        <v>392</v>
      </c>
    </row>
    <row r="25" spans="1:3" x14ac:dyDescent="0.25">
      <c r="B25" t="s">
        <v>391</v>
      </c>
    </row>
    <row r="26" spans="1:3" x14ac:dyDescent="0.25">
      <c r="B26" t="s">
        <v>393</v>
      </c>
    </row>
    <row r="27" spans="1:3" x14ac:dyDescent="0.25">
      <c r="B27" t="s">
        <v>95</v>
      </c>
    </row>
    <row r="29" spans="1:3" s="7" customFormat="1" x14ac:dyDescent="0.25"/>
    <row r="30" spans="1:3" x14ac:dyDescent="0.25">
      <c r="A30" s="17" t="s">
        <v>218</v>
      </c>
      <c r="B30" t="s">
        <v>219</v>
      </c>
      <c r="C30" t="s">
        <v>221</v>
      </c>
    </row>
    <row r="31" spans="1:3" x14ac:dyDescent="0.25">
      <c r="B31" t="s">
        <v>220</v>
      </c>
      <c r="C31" t="s">
        <v>222</v>
      </c>
    </row>
    <row r="34" spans="1:14" s="7" customFormat="1" x14ac:dyDescent="0.25"/>
    <row r="35" spans="1:14" x14ac:dyDescent="0.25">
      <c r="A35" s="17" t="s">
        <v>354</v>
      </c>
      <c r="B35" t="s">
        <v>219</v>
      </c>
      <c r="C35" t="s">
        <v>221</v>
      </c>
    </row>
    <row r="36" spans="1:14" x14ac:dyDescent="0.25">
      <c r="B36" t="s">
        <v>220</v>
      </c>
      <c r="C36" s="41" t="s">
        <v>223</v>
      </c>
    </row>
    <row r="41" spans="1:14" s="7" customFormat="1" x14ac:dyDescent="0.25"/>
    <row r="42" spans="1:14" x14ac:dyDescent="0.25">
      <c r="A42" s="17" t="s">
        <v>216</v>
      </c>
      <c r="B42" s="17" t="s">
        <v>159</v>
      </c>
      <c r="D42" s="8" t="s">
        <v>97</v>
      </c>
      <c r="E42" s="9"/>
      <c r="F42" s="9" t="s">
        <v>158</v>
      </c>
      <c r="G42" s="9" t="s">
        <v>98</v>
      </c>
      <c r="H42" s="9" t="s">
        <v>99</v>
      </c>
      <c r="K42" s="9" t="s">
        <v>100</v>
      </c>
      <c r="L42" s="9" t="s">
        <v>101</v>
      </c>
      <c r="M42" s="9"/>
      <c r="N42" s="9" t="s">
        <v>102</v>
      </c>
    </row>
    <row r="43" spans="1:14" x14ac:dyDescent="0.25">
      <c r="B43" t="s">
        <v>160</v>
      </c>
      <c r="D43" s="10" t="s">
        <v>232</v>
      </c>
      <c r="K43">
        <v>0</v>
      </c>
      <c r="L43">
        <f>4-K43</f>
        <v>4</v>
      </c>
      <c r="N43" t="s">
        <v>103</v>
      </c>
    </row>
    <row r="44" spans="1:14" x14ac:dyDescent="0.25">
      <c r="D44" s="11" t="s">
        <v>104</v>
      </c>
      <c r="F44">
        <v>0.7</v>
      </c>
      <c r="G44">
        <v>11</v>
      </c>
      <c r="H44" t="s">
        <v>105</v>
      </c>
      <c r="K44">
        <v>1</v>
      </c>
      <c r="L44">
        <f>4-K44</f>
        <v>3</v>
      </c>
      <c r="N44" t="s">
        <v>106</v>
      </c>
    </row>
    <row r="45" spans="1:14" x14ac:dyDescent="0.25">
      <c r="D45" s="11" t="s">
        <v>107</v>
      </c>
      <c r="F45">
        <v>0.66500000000000004</v>
      </c>
      <c r="G45">
        <v>6</v>
      </c>
      <c r="H45" s="12" t="s">
        <v>108</v>
      </c>
      <c r="K45">
        <v>2</v>
      </c>
      <c r="L45">
        <f>4-K45</f>
        <v>2</v>
      </c>
      <c r="N45" t="s">
        <v>109</v>
      </c>
    </row>
    <row r="46" spans="1:14" x14ac:dyDescent="0.25">
      <c r="D46" s="11" t="s">
        <v>110</v>
      </c>
      <c r="F46">
        <v>0.66</v>
      </c>
      <c r="G46">
        <v>17</v>
      </c>
      <c r="H46" s="12" t="s">
        <v>111</v>
      </c>
      <c r="K46">
        <v>3</v>
      </c>
      <c r="L46">
        <f>4-K46</f>
        <v>1</v>
      </c>
      <c r="N46" t="s">
        <v>112</v>
      </c>
    </row>
    <row r="47" spans="1:14" x14ac:dyDescent="0.25">
      <c r="D47" s="11" t="s">
        <v>113</v>
      </c>
      <c r="F47">
        <v>0.57499999999999996</v>
      </c>
      <c r="G47">
        <v>8</v>
      </c>
      <c r="H47" s="12" t="s">
        <v>114</v>
      </c>
      <c r="K47">
        <v>4</v>
      </c>
      <c r="L47">
        <f>4-K47</f>
        <v>0</v>
      </c>
      <c r="N47" t="s">
        <v>115</v>
      </c>
    </row>
    <row r="48" spans="1:14" x14ac:dyDescent="0.25">
      <c r="D48" s="11" t="s">
        <v>116</v>
      </c>
      <c r="F48">
        <v>0.44500000000000001</v>
      </c>
      <c r="G48">
        <v>16</v>
      </c>
      <c r="H48" s="12" t="s">
        <v>117</v>
      </c>
    </row>
    <row r="49" spans="3:8" x14ac:dyDescent="0.25">
      <c r="D49" s="11" t="s">
        <v>118</v>
      </c>
      <c r="F49">
        <v>0.39200000000000002</v>
      </c>
      <c r="G49">
        <v>1</v>
      </c>
      <c r="H49" s="12" t="s">
        <v>119</v>
      </c>
    </row>
    <row r="50" spans="3:8" x14ac:dyDescent="0.25">
      <c r="D50" s="13"/>
      <c r="H50" s="12" t="s">
        <v>120</v>
      </c>
    </row>
    <row r="51" spans="3:8" x14ac:dyDescent="0.25">
      <c r="D51" s="14" t="s">
        <v>231</v>
      </c>
      <c r="H51" s="12" t="s">
        <v>121</v>
      </c>
    </row>
    <row r="52" spans="3:8" x14ac:dyDescent="0.25">
      <c r="D52" s="11" t="s">
        <v>122</v>
      </c>
      <c r="F52">
        <v>0.85099999999999998</v>
      </c>
      <c r="G52">
        <v>23</v>
      </c>
      <c r="H52" s="12" t="s">
        <v>123</v>
      </c>
    </row>
    <row r="53" spans="3:8" x14ac:dyDescent="0.25">
      <c r="D53" s="11" t="s">
        <v>124</v>
      </c>
      <c r="F53">
        <v>0.84899999999999998</v>
      </c>
      <c r="G53">
        <v>19</v>
      </c>
      <c r="H53" s="12" t="s">
        <v>125</v>
      </c>
    </row>
    <row r="54" spans="3:8" x14ac:dyDescent="0.25">
      <c r="D54" s="11" t="s">
        <v>126</v>
      </c>
      <c r="F54">
        <v>0.84699999999999998</v>
      </c>
      <c r="G54">
        <v>10</v>
      </c>
      <c r="H54" s="12" t="s">
        <v>127</v>
      </c>
    </row>
    <row r="55" spans="3:8" x14ac:dyDescent="0.25">
      <c r="D55" s="11" t="s">
        <v>128</v>
      </c>
      <c r="F55">
        <v>0.82</v>
      </c>
      <c r="G55">
        <v>7</v>
      </c>
      <c r="H55" s="12" t="s">
        <v>129</v>
      </c>
    </row>
    <row r="56" spans="3:8" x14ac:dyDescent="0.25">
      <c r="D56" s="13" t="s">
        <v>130</v>
      </c>
      <c r="F56">
        <v>0.77300000000000002</v>
      </c>
      <c r="G56">
        <v>3</v>
      </c>
      <c r="H56" s="12" t="s">
        <v>131</v>
      </c>
    </row>
    <row r="57" spans="3:8" x14ac:dyDescent="0.25">
      <c r="D57" s="13" t="s">
        <v>132</v>
      </c>
      <c r="F57">
        <v>0.54800000000000004</v>
      </c>
      <c r="G57">
        <v>12</v>
      </c>
      <c r="H57" s="12" t="s">
        <v>133</v>
      </c>
    </row>
    <row r="58" spans="3:8" x14ac:dyDescent="0.25">
      <c r="D58" s="13"/>
      <c r="H58" s="12" t="s">
        <v>134</v>
      </c>
    </row>
    <row r="59" spans="3:8" x14ac:dyDescent="0.25">
      <c r="D59" s="14" t="s">
        <v>233</v>
      </c>
      <c r="H59" s="12" t="s">
        <v>135</v>
      </c>
    </row>
    <row r="60" spans="3:8" x14ac:dyDescent="0.25">
      <c r="D60" s="11" t="s">
        <v>136</v>
      </c>
      <c r="F60">
        <v>0.82899999999999996</v>
      </c>
      <c r="G60">
        <v>18</v>
      </c>
      <c r="H60" s="12" t="s">
        <v>137</v>
      </c>
    </row>
    <row r="61" spans="3:8" x14ac:dyDescent="0.25">
      <c r="D61" s="11" t="s">
        <v>138</v>
      </c>
      <c r="F61">
        <v>0.79400000000000004</v>
      </c>
      <c r="G61">
        <v>21</v>
      </c>
      <c r="H61" s="12" t="s">
        <v>139</v>
      </c>
    </row>
    <row r="62" spans="3:8" x14ac:dyDescent="0.25">
      <c r="D62" s="11" t="s">
        <v>140</v>
      </c>
      <c r="F62">
        <v>0.79200000000000004</v>
      </c>
      <c r="G62">
        <v>2</v>
      </c>
      <c r="H62" s="12" t="s">
        <v>141</v>
      </c>
    </row>
    <row r="63" spans="3:8" x14ac:dyDescent="0.25">
      <c r="D63" s="11" t="s">
        <v>142</v>
      </c>
      <c r="F63">
        <v>0.68100000000000005</v>
      </c>
      <c r="G63">
        <v>15</v>
      </c>
      <c r="H63" s="12" t="s">
        <v>143</v>
      </c>
    </row>
    <row r="64" spans="3:8" x14ac:dyDescent="0.25">
      <c r="C64" t="s">
        <v>157</v>
      </c>
      <c r="D64" s="15" t="s">
        <v>144</v>
      </c>
      <c r="E64" s="3" t="s">
        <v>91</v>
      </c>
      <c r="F64" s="3">
        <v>0.59699999999999998</v>
      </c>
      <c r="H64" s="12" t="s">
        <v>145</v>
      </c>
    </row>
    <row r="65" spans="4:8" x14ac:dyDescent="0.25">
      <c r="D65" s="11" t="s">
        <v>146</v>
      </c>
      <c r="F65">
        <v>0.55800000000000005</v>
      </c>
      <c r="G65">
        <v>5</v>
      </c>
      <c r="H65" s="12" t="s">
        <v>147</v>
      </c>
    </row>
    <row r="66" spans="4:8" x14ac:dyDescent="0.25">
      <c r="D66" s="11"/>
      <c r="H66" s="12" t="s">
        <v>148</v>
      </c>
    </row>
    <row r="67" spans="4:8" x14ac:dyDescent="0.25">
      <c r="D67" s="14" t="s">
        <v>234</v>
      </c>
    </row>
    <row r="68" spans="4:8" x14ac:dyDescent="0.25">
      <c r="D68" s="16" t="s">
        <v>149</v>
      </c>
    </row>
    <row r="69" spans="4:8" x14ac:dyDescent="0.25">
      <c r="D69" s="11" t="s">
        <v>150</v>
      </c>
      <c r="F69">
        <v>0.81200000000000006</v>
      </c>
      <c r="G69">
        <v>4</v>
      </c>
    </row>
    <row r="70" spans="4:8" x14ac:dyDescent="0.25">
      <c r="D70" s="11" t="s">
        <v>151</v>
      </c>
      <c r="F70">
        <v>0.68400000000000005</v>
      </c>
      <c r="G70">
        <v>9</v>
      </c>
    </row>
    <row r="71" spans="4:8" x14ac:dyDescent="0.25">
      <c r="D71" s="11" t="s">
        <v>152</v>
      </c>
      <c r="F71">
        <v>0.59099999999999997</v>
      </c>
      <c r="G71">
        <v>22</v>
      </c>
    </row>
    <row r="72" spans="4:8" x14ac:dyDescent="0.25">
      <c r="D72" s="11" t="s">
        <v>153</v>
      </c>
      <c r="F72">
        <v>0.47699999999999998</v>
      </c>
      <c r="G72">
        <v>13</v>
      </c>
    </row>
    <row r="73" spans="4:8" x14ac:dyDescent="0.25">
      <c r="D73" s="16" t="s">
        <v>154</v>
      </c>
    </row>
    <row r="74" spans="4:8" x14ac:dyDescent="0.25">
      <c r="D74" s="11" t="s">
        <v>155</v>
      </c>
      <c r="F74">
        <v>0.75600000000000001</v>
      </c>
      <c r="G74">
        <v>20</v>
      </c>
    </row>
    <row r="75" spans="4:8" x14ac:dyDescent="0.25">
      <c r="D75" s="11" t="s">
        <v>156</v>
      </c>
      <c r="F75">
        <v>0.66400000000000003</v>
      </c>
      <c r="G75">
        <v>14</v>
      </c>
    </row>
    <row r="76" spans="4:8" x14ac:dyDescent="0.25">
      <c r="D76" s="11"/>
    </row>
    <row r="77" spans="4:8" x14ac:dyDescent="0.25">
      <c r="D77" s="14" t="s">
        <v>235</v>
      </c>
      <c r="E77" t="s">
        <v>236</v>
      </c>
    </row>
    <row r="78" spans="4:8" x14ac:dyDescent="0.25">
      <c r="D78" s="14" t="s">
        <v>237</v>
      </c>
      <c r="E78" t="s">
        <v>236</v>
      </c>
    </row>
    <row r="80" spans="4:8" s="7" customFormat="1" x14ac:dyDescent="0.25"/>
    <row r="81" spans="1:2" x14ac:dyDescent="0.25">
      <c r="A81" s="17" t="s">
        <v>217</v>
      </c>
      <c r="B81" s="37" t="s">
        <v>93</v>
      </c>
    </row>
    <row r="82" spans="1:2" x14ac:dyDescent="0.25">
      <c r="A82" t="s">
        <v>224</v>
      </c>
      <c r="B82" s="38" t="s">
        <v>200</v>
      </c>
    </row>
    <row r="83" spans="1:2" x14ac:dyDescent="0.25">
      <c r="B83" s="38" t="s">
        <v>201</v>
      </c>
    </row>
    <row r="84" spans="1:2" x14ac:dyDescent="0.25">
      <c r="B84" s="38" t="s">
        <v>202</v>
      </c>
    </row>
    <row r="85" spans="1:2" x14ac:dyDescent="0.25">
      <c r="B85" s="38" t="s">
        <v>239</v>
      </c>
    </row>
    <row r="86" spans="1:2" x14ac:dyDescent="0.25">
      <c r="B86" s="38" t="s">
        <v>238</v>
      </c>
    </row>
    <row r="87" spans="1:2" x14ac:dyDescent="0.25">
      <c r="B87" s="38" t="s">
        <v>203</v>
      </c>
    </row>
    <row r="88" spans="1:2" x14ac:dyDescent="0.25">
      <c r="B88" s="38" t="s">
        <v>225</v>
      </c>
    </row>
    <row r="89" spans="1:2" x14ac:dyDescent="0.25">
      <c r="B89" s="38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C1D7-4B10-AC4F-ADFC-A04C651F6BA2}">
  <dimension ref="A1:DA63"/>
  <sheetViews>
    <sheetView zoomScale="55" zoomScaleNormal="55" workbookViewId="0">
      <selection activeCell="CU40" sqref="CU40"/>
    </sheetView>
  </sheetViews>
  <sheetFormatPr defaultColWidth="8.75" defaultRowHeight="15.75" x14ac:dyDescent="0.25"/>
  <sheetData>
    <row r="1" spans="1:105" x14ac:dyDescent="0.25">
      <c r="A1" s="43" t="s">
        <v>96</v>
      </c>
      <c r="B1" s="43" t="s">
        <v>61</v>
      </c>
      <c r="C1" s="43" t="s">
        <v>163</v>
      </c>
      <c r="D1" s="43" t="s">
        <v>242</v>
      </c>
      <c r="E1" s="43" t="s">
        <v>244</v>
      </c>
      <c r="F1" s="43" t="s">
        <v>164</v>
      </c>
      <c r="G1" s="43" t="s">
        <v>245</v>
      </c>
      <c r="H1" s="43" t="s">
        <v>251</v>
      </c>
      <c r="I1" s="43" t="s">
        <v>252</v>
      </c>
      <c r="J1" s="43" t="s">
        <v>253</v>
      </c>
      <c r="K1" s="43" t="s">
        <v>254</v>
      </c>
      <c r="L1" s="43" t="s">
        <v>255</v>
      </c>
      <c r="M1" s="43" t="s">
        <v>256</v>
      </c>
      <c r="N1" s="43" t="s">
        <v>257</v>
      </c>
      <c r="O1" s="43" t="s">
        <v>258</v>
      </c>
      <c r="P1" s="43" t="s">
        <v>259</v>
      </c>
      <c r="Q1" s="43" t="s">
        <v>260</v>
      </c>
      <c r="R1" s="43" t="s">
        <v>261</v>
      </c>
      <c r="S1" s="43" t="s">
        <v>262</v>
      </c>
      <c r="T1" s="43" t="s">
        <v>263</v>
      </c>
      <c r="U1" s="43" t="s">
        <v>264</v>
      </c>
      <c r="V1" s="43" t="s">
        <v>265</v>
      </c>
      <c r="W1" s="43" t="s">
        <v>266</v>
      </c>
      <c r="X1" s="43" t="s">
        <v>267</v>
      </c>
      <c r="Y1" s="43" t="s">
        <v>268</v>
      </c>
      <c r="Z1" s="43" t="s">
        <v>269</v>
      </c>
      <c r="AA1" s="43" t="s">
        <v>270</v>
      </c>
      <c r="AB1" s="43" t="s">
        <v>271</v>
      </c>
      <c r="AC1" s="43" t="s">
        <v>272</v>
      </c>
      <c r="AD1" s="43" t="s">
        <v>273</v>
      </c>
      <c r="AE1" s="43" t="s">
        <v>274</v>
      </c>
      <c r="AF1" s="43" t="s">
        <v>275</v>
      </c>
      <c r="AG1" s="43" t="s">
        <v>276</v>
      </c>
      <c r="AH1" s="43" t="s">
        <v>277</v>
      </c>
      <c r="AI1" s="43" t="s">
        <v>278</v>
      </c>
      <c r="AJ1" s="43" t="s">
        <v>279</v>
      </c>
      <c r="AK1" s="43" t="s">
        <v>280</v>
      </c>
      <c r="AL1" s="43" t="s">
        <v>281</v>
      </c>
      <c r="AM1" s="43" t="s">
        <v>282</v>
      </c>
      <c r="AN1" s="43" t="s">
        <v>283</v>
      </c>
      <c r="AO1" s="43" t="s">
        <v>284</v>
      </c>
      <c r="AP1" s="43" t="s">
        <v>285</v>
      </c>
      <c r="AQ1" s="43" t="s">
        <v>286</v>
      </c>
      <c r="AR1" s="43" t="s">
        <v>287</v>
      </c>
      <c r="AS1" s="43" t="s">
        <v>288</v>
      </c>
      <c r="AT1" s="43" t="s">
        <v>289</v>
      </c>
      <c r="AU1" s="43" t="s">
        <v>290</v>
      </c>
      <c r="AV1" s="43" t="s">
        <v>291</v>
      </c>
      <c r="AW1" s="43" t="s">
        <v>292</v>
      </c>
      <c r="AX1" s="43" t="s">
        <v>293</v>
      </c>
      <c r="AY1" s="43" t="s">
        <v>294</v>
      </c>
      <c r="AZ1" s="43" t="s">
        <v>295</v>
      </c>
      <c r="BA1" s="43" t="s">
        <v>296</v>
      </c>
      <c r="BB1" s="43" t="s">
        <v>297</v>
      </c>
      <c r="BC1" s="43" t="s">
        <v>298</v>
      </c>
      <c r="BD1" s="43" t="s">
        <v>299</v>
      </c>
      <c r="BE1" s="43" t="s">
        <v>300</v>
      </c>
      <c r="BF1" s="43" t="s">
        <v>301</v>
      </c>
      <c r="BG1" s="43" t="s">
        <v>302</v>
      </c>
      <c r="BH1" s="43" t="s">
        <v>303</v>
      </c>
      <c r="BI1" s="43" t="s">
        <v>304</v>
      </c>
      <c r="BJ1" s="43" t="s">
        <v>305</v>
      </c>
      <c r="BK1" s="43" t="s">
        <v>306</v>
      </c>
      <c r="BL1" s="43" t="s">
        <v>307</v>
      </c>
      <c r="BM1" s="43" t="s">
        <v>308</v>
      </c>
      <c r="BN1" s="43" t="s">
        <v>309</v>
      </c>
      <c r="BO1" s="43" t="s">
        <v>310</v>
      </c>
      <c r="BP1" s="43" t="s">
        <v>311</v>
      </c>
      <c r="BQ1" s="43" t="s">
        <v>312</v>
      </c>
      <c r="BR1" s="43" t="s">
        <v>313</v>
      </c>
      <c r="BS1" s="43" t="s">
        <v>314</v>
      </c>
      <c r="BT1" s="43" t="s">
        <v>315</v>
      </c>
      <c r="BU1" s="43" t="s">
        <v>316</v>
      </c>
      <c r="BV1" s="43" t="s">
        <v>317</v>
      </c>
      <c r="BW1" s="43" t="s">
        <v>318</v>
      </c>
      <c r="BX1" s="43" t="s">
        <v>319</v>
      </c>
      <c r="BY1" s="43" t="s">
        <v>320</v>
      </c>
      <c r="BZ1" s="43" t="s">
        <v>321</v>
      </c>
      <c r="CA1" s="43" t="s">
        <v>322</v>
      </c>
      <c r="CB1" s="43" t="s">
        <v>323</v>
      </c>
      <c r="CC1" s="43" t="s">
        <v>324</v>
      </c>
      <c r="CD1" s="43" t="s">
        <v>325</v>
      </c>
      <c r="CE1" s="43" t="s">
        <v>326</v>
      </c>
      <c r="CF1" s="43" t="s">
        <v>327</v>
      </c>
      <c r="CG1" s="43" t="s">
        <v>328</v>
      </c>
      <c r="CH1" s="43" t="s">
        <v>329</v>
      </c>
      <c r="CI1" s="43" t="s">
        <v>330</v>
      </c>
      <c r="CJ1" s="43" t="s">
        <v>331</v>
      </c>
      <c r="CK1" s="43" t="s">
        <v>332</v>
      </c>
      <c r="CL1" s="43" t="s">
        <v>333</v>
      </c>
      <c r="CM1" s="43" t="s">
        <v>334</v>
      </c>
      <c r="CN1" s="43" t="s">
        <v>335</v>
      </c>
      <c r="CO1" s="43" t="s">
        <v>336</v>
      </c>
      <c r="CP1" s="43" t="s">
        <v>337</v>
      </c>
      <c r="CQ1" s="43" t="s">
        <v>338</v>
      </c>
      <c r="CR1" s="43" t="s">
        <v>339</v>
      </c>
      <c r="CS1" s="43" t="s">
        <v>340</v>
      </c>
      <c r="CT1" s="43" t="s">
        <v>341</v>
      </c>
      <c r="CU1" s="43" t="s">
        <v>342</v>
      </c>
      <c r="CV1" s="43" t="s">
        <v>343</v>
      </c>
      <c r="CW1" s="43" t="s">
        <v>344</v>
      </c>
      <c r="CX1" s="43" t="s">
        <v>345</v>
      </c>
      <c r="CY1" s="43" t="s">
        <v>346</v>
      </c>
      <c r="CZ1" s="43" t="s">
        <v>347</v>
      </c>
      <c r="DA1" s="43" t="s">
        <v>348</v>
      </c>
    </row>
    <row r="2" spans="1:105" x14ac:dyDescent="0.25">
      <c r="A2">
        <v>1</v>
      </c>
      <c r="B2" t="s">
        <v>11</v>
      </c>
      <c r="C2" t="s">
        <v>193</v>
      </c>
      <c r="D2" t="s">
        <v>194</v>
      </c>
      <c r="E2" t="s">
        <v>246</v>
      </c>
      <c r="F2" t="s">
        <v>195</v>
      </c>
      <c r="G2" t="s">
        <v>247</v>
      </c>
      <c r="H2">
        <v>1.3214331628343249E-12</v>
      </c>
      <c r="I2">
        <v>6.7844490437387954E-13</v>
      </c>
      <c r="J2">
        <v>8.5916055542377881E-13</v>
      </c>
      <c r="K2">
        <v>1.297188171494453E-12</v>
      </c>
      <c r="L2">
        <v>1.179230481554694E-12</v>
      </c>
      <c r="M2">
        <v>8.2155622375051059E-13</v>
      </c>
      <c r="N2">
        <v>9.8577621422440208E-13</v>
      </c>
      <c r="O2">
        <v>9.5627255430918567E-13</v>
      </c>
      <c r="P2">
        <v>1.003578320699458E-12</v>
      </c>
      <c r="Q2">
        <v>1.140565540164055E-12</v>
      </c>
      <c r="R2">
        <v>1.118279312951537E-12</v>
      </c>
      <c r="S2">
        <v>1.4774675581059939E-12</v>
      </c>
      <c r="T2">
        <v>7.6314875989548444E-13</v>
      </c>
      <c r="U2">
        <v>9.9061500624771457E-13</v>
      </c>
      <c r="V2">
        <v>3.853757961486533E-13</v>
      </c>
      <c r="W2">
        <v>5.0979457471172732E-14</v>
      </c>
      <c r="X2">
        <v>6.2974677480432844E-14</v>
      </c>
      <c r="Y2">
        <v>1.5644939272428641E-13</v>
      </c>
      <c r="Z2">
        <v>5.197932445353699E-14</v>
      </c>
      <c r="AA2">
        <v>3.8131231903158731E-14</v>
      </c>
      <c r="AB2">
        <v>3.3324954230024798E-14</v>
      </c>
      <c r="AC2">
        <v>2.7517858624624391E-14</v>
      </c>
      <c r="AD2">
        <v>8.1613388725386015E-14</v>
      </c>
      <c r="AE2">
        <v>1.248607200424822E-13</v>
      </c>
      <c r="AF2">
        <v>9.383404547851342E-14</v>
      </c>
      <c r="AG2">
        <v>1.93395221764333E-13</v>
      </c>
      <c r="AH2">
        <v>9.5578664480785575E-14</v>
      </c>
      <c r="AI2">
        <v>5.7629106400167604E-14</v>
      </c>
      <c r="AJ2">
        <v>1.3214331628343249E-12</v>
      </c>
      <c r="AK2">
        <v>6.7844490437387954E-13</v>
      </c>
      <c r="AL2">
        <v>6.7844490437387954E-13</v>
      </c>
      <c r="AM2">
        <v>1.3214331628343249E-12</v>
      </c>
      <c r="AN2">
        <v>1.3214331628343249E-12</v>
      </c>
      <c r="AO2">
        <v>6.7844490437387954E-13</v>
      </c>
      <c r="AP2">
        <v>6.7844490437387954E-13</v>
      </c>
      <c r="AQ2">
        <v>6.7844490437387954E-13</v>
      </c>
      <c r="AR2">
        <v>6.7844490437387954E-13</v>
      </c>
      <c r="AS2">
        <v>1.3214331628343249E-12</v>
      </c>
      <c r="AT2">
        <v>1.3214331628343249E-12</v>
      </c>
      <c r="AU2">
        <v>1.3214331628343249E-12</v>
      </c>
      <c r="AV2">
        <v>6.7844490437387954E-13</v>
      </c>
      <c r="AW2">
        <v>6.7844490437387954E-13</v>
      </c>
      <c r="AX2">
        <v>1</v>
      </c>
      <c r="AY2">
        <v>1</v>
      </c>
      <c r="AZ2">
        <v>1.2663674675494501</v>
      </c>
      <c r="BA2">
        <v>0.98165250273584059</v>
      </c>
      <c r="BB2">
        <v>0.89238753402054627</v>
      </c>
      <c r="BC2">
        <v>1.2109402229333639</v>
      </c>
      <c r="BD2">
        <v>1.45299376245467</v>
      </c>
      <c r="BE2">
        <v>1.409506576207108</v>
      </c>
      <c r="BF2">
        <v>1.479233338226096</v>
      </c>
      <c r="BG2">
        <v>0.86312768003920148</v>
      </c>
      <c r="BH2">
        <v>0.84626248561293416</v>
      </c>
      <c r="BI2">
        <v>1.118079672631336</v>
      </c>
      <c r="BJ2">
        <v>1.1248500135759381</v>
      </c>
      <c r="BK2">
        <v>1.4601259437005121</v>
      </c>
      <c r="BL2">
        <v>0.42170000000000002</v>
      </c>
      <c r="BM2">
        <v>0.31330000000000002</v>
      </c>
      <c r="BN2">
        <v>0.4491</v>
      </c>
      <c r="BO2">
        <v>0.3473</v>
      </c>
      <c r="BP2">
        <v>0.31580000000000003</v>
      </c>
      <c r="BQ2">
        <v>0.42330000000000001</v>
      </c>
      <c r="BR2">
        <v>0.50980000000000003</v>
      </c>
      <c r="BS2">
        <v>0.52939999999999998</v>
      </c>
      <c r="BT2">
        <v>0.54720000000000002</v>
      </c>
      <c r="BU2">
        <v>0.29649999999999999</v>
      </c>
      <c r="BV2">
        <v>0.27910000000000001</v>
      </c>
      <c r="BW2">
        <v>0.29759999999999998</v>
      </c>
      <c r="BX2">
        <v>0.3594</v>
      </c>
      <c r="BY2">
        <v>0.54479999999999995</v>
      </c>
      <c r="BZ2">
        <v>5.5724836476723485E-13</v>
      </c>
      <c r="CA2">
        <v>2.125567885403365E-13</v>
      </c>
      <c r="CB2">
        <v>3.85849005440819E-13</v>
      </c>
      <c r="CC2">
        <v>4.5051345196002338E-13</v>
      </c>
      <c r="CD2">
        <v>3.724009860749725E-13</v>
      </c>
      <c r="CE2">
        <v>3.4776474951359108E-13</v>
      </c>
      <c r="CF2">
        <v>5.0254871401160025E-13</v>
      </c>
      <c r="CG2">
        <v>5.0625069025128287E-13</v>
      </c>
      <c r="CH2">
        <v>5.4915805708674342E-13</v>
      </c>
      <c r="CI2">
        <v>3.3817768265864229E-13</v>
      </c>
      <c r="CJ2">
        <v>3.12111756244774E-13</v>
      </c>
      <c r="CK2">
        <v>4.3969434529234358E-13</v>
      </c>
      <c r="CL2">
        <v>2.7427566430643709E-13</v>
      </c>
      <c r="CM2">
        <v>5.3968705540375487E-13</v>
      </c>
      <c r="CN2">
        <v>9.1232704333025362E-13</v>
      </c>
      <c r="CO2">
        <v>4.3091044150442838E-13</v>
      </c>
      <c r="CP2">
        <v>6.4784676481232308E-13</v>
      </c>
      <c r="CQ2">
        <v>8.5104795261349938E-13</v>
      </c>
      <c r="CR2">
        <v>7.6696249429819671E-13</v>
      </c>
      <c r="CS2">
        <v>6.0634724218409052E-13</v>
      </c>
      <c r="CT2">
        <v>7.9565519639354223E-13</v>
      </c>
      <c r="CU2">
        <v>7.9166658602751041E-13</v>
      </c>
      <c r="CV2">
        <v>8.0834265986724E-13</v>
      </c>
      <c r="CW2">
        <v>7.0263598137874697E-13</v>
      </c>
      <c r="CX2">
        <v>6.8210069698131431E-13</v>
      </c>
      <c r="CY2">
        <v>9.897393643615195E-13</v>
      </c>
      <c r="CZ2">
        <v>4.9131786087035428E-13</v>
      </c>
      <c r="DA2">
        <v>8.1622759497699629E-13</v>
      </c>
    </row>
    <row r="3" spans="1:105" x14ac:dyDescent="0.25">
      <c r="A3">
        <v>2</v>
      </c>
      <c r="B3" t="s">
        <v>42</v>
      </c>
      <c r="C3" t="s">
        <v>196</v>
      </c>
      <c r="E3" t="s">
        <v>248</v>
      </c>
      <c r="F3" t="s">
        <v>195</v>
      </c>
      <c r="G3" t="s">
        <v>247</v>
      </c>
      <c r="H3">
        <v>1.1145860281185639E-12</v>
      </c>
      <c r="I3">
        <v>5.647720769013834E-13</v>
      </c>
      <c r="J3">
        <v>5.7788988088675816E-13</v>
      </c>
      <c r="K3">
        <v>1.55120061828011E-12</v>
      </c>
      <c r="L3">
        <v>1.1757434193309709E-12</v>
      </c>
      <c r="M3">
        <v>4.8013663952094006E-13</v>
      </c>
      <c r="N3">
        <v>4.7792214287075636E-13</v>
      </c>
      <c r="O3">
        <v>5.1780831812058122E-13</v>
      </c>
      <c r="P3">
        <v>4.3132666749450758E-13</v>
      </c>
      <c r="Q3">
        <v>1.046846468252001E-12</v>
      </c>
      <c r="R3">
        <v>1.0458982611079659E-12</v>
      </c>
      <c r="S3">
        <v>9.903126540619261E-13</v>
      </c>
      <c r="T3">
        <v>5.2735136302692591E-13</v>
      </c>
      <c r="U3">
        <v>4.436208802963757E-13</v>
      </c>
      <c r="V3">
        <v>1.2418774001940931E-13</v>
      </c>
      <c r="W3">
        <v>1.042405906620603E-13</v>
      </c>
      <c r="X3">
        <v>9.0967641973305437E-14</v>
      </c>
      <c r="Y3">
        <v>1.9330761559559669E-13</v>
      </c>
      <c r="Z3">
        <v>1.4703875056074809E-13</v>
      </c>
      <c r="AA3">
        <v>1.72933747109405E-13</v>
      </c>
      <c r="AB3">
        <v>7.3070311484275473E-14</v>
      </c>
      <c r="AC3">
        <v>1.095159660616339E-13</v>
      </c>
      <c r="AD3">
        <v>6.7079415109181266E-14</v>
      </c>
      <c r="AE3">
        <v>7.6839237076210914E-14</v>
      </c>
      <c r="AF3">
        <v>1.026713288147853E-13</v>
      </c>
      <c r="AG3">
        <v>7.6301941158281228E-14</v>
      </c>
      <c r="AH3">
        <v>1.769107457425675E-13</v>
      </c>
      <c r="AI3">
        <v>1.032862487758403E-13</v>
      </c>
      <c r="AJ3">
        <v>1.1145860281185639E-12</v>
      </c>
      <c r="AK3">
        <v>5.647720769013834E-13</v>
      </c>
      <c r="AL3">
        <v>5.647720769013834E-13</v>
      </c>
      <c r="AM3">
        <v>1.1145860281185639E-12</v>
      </c>
      <c r="AN3">
        <v>1.1145860281185639E-12</v>
      </c>
      <c r="AO3">
        <v>5.647720769013834E-13</v>
      </c>
      <c r="AP3">
        <v>5.647720769013834E-13</v>
      </c>
      <c r="AQ3">
        <v>5.647720769013834E-13</v>
      </c>
      <c r="AR3">
        <v>5.647720769013834E-13</v>
      </c>
      <c r="AS3">
        <v>1.1145860281185639E-12</v>
      </c>
      <c r="AT3">
        <v>1.1145860281185639E-12</v>
      </c>
      <c r="AU3">
        <v>1.1145860281185639E-12</v>
      </c>
      <c r="AV3">
        <v>5.647720769013834E-13</v>
      </c>
      <c r="AW3">
        <v>5.647720769013834E-13</v>
      </c>
      <c r="AX3">
        <v>1</v>
      </c>
      <c r="AY3">
        <v>1</v>
      </c>
      <c r="AZ3">
        <v>1.023226721932404</v>
      </c>
      <c r="BA3">
        <v>1.391728030987933</v>
      </c>
      <c r="BB3">
        <v>1.0548700501078789</v>
      </c>
      <c r="BC3">
        <v>0.85014231255058703</v>
      </c>
      <c r="BD3">
        <v>0.84622126768885531</v>
      </c>
      <c r="BE3">
        <v>0.91684475790929965</v>
      </c>
      <c r="BF3">
        <v>0.76371811768913433</v>
      </c>
      <c r="BG3">
        <v>0.93922446705983964</v>
      </c>
      <c r="BH3">
        <v>0.93837374121175388</v>
      </c>
      <c r="BI3">
        <v>0.88850266294256997</v>
      </c>
      <c r="BJ3">
        <v>0.93374191925393002</v>
      </c>
      <c r="BK3">
        <v>0.78548656783865356</v>
      </c>
      <c r="BL3">
        <v>0.32140000000000002</v>
      </c>
      <c r="BM3">
        <v>0.33729999999999999</v>
      </c>
      <c r="BN3">
        <v>0.4012</v>
      </c>
      <c r="BO3">
        <v>0.45240000000000002</v>
      </c>
      <c r="BP3">
        <v>0.31979999999999997</v>
      </c>
      <c r="BQ3">
        <v>0.28570000000000001</v>
      </c>
      <c r="BR3">
        <v>0.32500000000000001</v>
      </c>
      <c r="BS3">
        <v>0.34939999999999999</v>
      </c>
      <c r="BT3">
        <v>0.21690000000000001</v>
      </c>
      <c r="BU3">
        <v>0.34520000000000001</v>
      </c>
      <c r="BV3">
        <v>0.29649999999999999</v>
      </c>
      <c r="BW3">
        <v>0.25</v>
      </c>
      <c r="BX3">
        <v>0.35709999999999997</v>
      </c>
      <c r="BY3">
        <v>0.23530000000000001</v>
      </c>
      <c r="BZ3">
        <v>3.5822794943730641E-13</v>
      </c>
      <c r="CA3">
        <v>1.9049762153883659E-13</v>
      </c>
      <c r="CB3">
        <v>2.3184942021176742E-13</v>
      </c>
      <c r="CC3">
        <v>7.0176315970992165E-13</v>
      </c>
      <c r="CD3">
        <v>3.760027455020444E-13</v>
      </c>
      <c r="CE3">
        <v>1.3717503791113261E-13</v>
      </c>
      <c r="CF3">
        <v>1.5532469643299581E-13</v>
      </c>
      <c r="CG3">
        <v>1.809222263513311E-13</v>
      </c>
      <c r="CH3">
        <v>9.3554754179558694E-14</v>
      </c>
      <c r="CI3">
        <v>3.613714008405909E-13</v>
      </c>
      <c r="CJ3">
        <v>3.1010883441851181E-13</v>
      </c>
      <c r="CK3">
        <v>2.4757816351548152E-13</v>
      </c>
      <c r="CL3">
        <v>1.8831717173691519E-13</v>
      </c>
      <c r="CM3">
        <v>1.043839931337372E-13</v>
      </c>
      <c r="CN3">
        <v>7.6372180662183246E-13</v>
      </c>
      <c r="CO3">
        <v>3.4252097760760519E-13</v>
      </c>
      <c r="CP3">
        <v>3.9289841569153828E-13</v>
      </c>
      <c r="CQ3">
        <v>1.234669589137255E-12</v>
      </c>
      <c r="CR3">
        <v>8.3859869239834521E-13</v>
      </c>
      <c r="CS3">
        <v>2.4095658335035421E-13</v>
      </c>
      <c r="CT3">
        <v>2.7708247497818829E-13</v>
      </c>
      <c r="CU3">
        <v>3.1611868818812851E-13</v>
      </c>
      <c r="CV3">
        <v>1.9357517647967171E-13</v>
      </c>
      <c r="CW3">
        <v>7.09666457805227E-13</v>
      </c>
      <c r="CX3">
        <v>6.8316842862175599E-13</v>
      </c>
      <c r="CY3">
        <v>6.5058867293563124E-13</v>
      </c>
      <c r="CZ3">
        <v>3.2096994893311838E-13</v>
      </c>
      <c r="DA3">
        <v>2.1197298372286511E-13</v>
      </c>
    </row>
    <row r="4" spans="1:105" x14ac:dyDescent="0.25">
      <c r="A4">
        <v>3</v>
      </c>
      <c r="B4" t="s">
        <v>33</v>
      </c>
      <c r="C4" t="s">
        <v>193</v>
      </c>
      <c r="D4" t="s">
        <v>198</v>
      </c>
      <c r="E4" t="s">
        <v>249</v>
      </c>
      <c r="F4" t="s">
        <v>199</v>
      </c>
      <c r="G4" t="s">
        <v>250</v>
      </c>
      <c r="H4">
        <v>5.5882082911357707E-13</v>
      </c>
      <c r="I4">
        <v>3.1483106181472412E-13</v>
      </c>
      <c r="J4">
        <v>3.0813404006263192E-13</v>
      </c>
      <c r="K4">
        <v>2.8345145549580162E-13</v>
      </c>
      <c r="L4">
        <v>2.9237925841424193E-13</v>
      </c>
      <c r="M4">
        <v>2.5597232761996272E-13</v>
      </c>
      <c r="N4">
        <v>2.4330727123939711E-13</v>
      </c>
      <c r="O4">
        <v>2.3694431671874559E-13</v>
      </c>
      <c r="P4">
        <v>2.3282511591135498E-13</v>
      </c>
      <c r="Q4">
        <v>2.6322238752326948E-13</v>
      </c>
      <c r="R4">
        <v>3.303964512768689E-13</v>
      </c>
      <c r="S4">
        <v>2.8467708867426239E-13</v>
      </c>
      <c r="T4">
        <v>2.4246169937715822E-13</v>
      </c>
      <c r="U4">
        <v>2.923983301565169E-13</v>
      </c>
      <c r="V4">
        <v>6.850635169501373E-14</v>
      </c>
      <c r="W4">
        <v>6.4986868429668988E-14</v>
      </c>
      <c r="X4">
        <v>7.1456708237113569E-14</v>
      </c>
      <c r="Y4">
        <v>6.0869945741029846E-14</v>
      </c>
      <c r="Z4">
        <v>5.2458221416169348E-14</v>
      </c>
      <c r="AA4">
        <v>1.6656744942619461E-14</v>
      </c>
      <c r="AB4">
        <v>1.8858105705089369E-14</v>
      </c>
      <c r="AC4">
        <v>9.884999471095217E-15</v>
      </c>
      <c r="AD4">
        <v>2.3804464172239288E-14</v>
      </c>
      <c r="AE4">
        <v>2.299735858356766E-14</v>
      </c>
      <c r="AF4">
        <v>1.9771963606454309E-14</v>
      </c>
      <c r="AG4">
        <v>4.0802884396722597E-14</v>
      </c>
      <c r="AH4">
        <v>4.6510525975770518E-14</v>
      </c>
      <c r="AI4">
        <v>4.1792233464709919E-14</v>
      </c>
      <c r="AJ4">
        <v>5.5882082911357707E-13</v>
      </c>
      <c r="AK4">
        <v>3.1483106181472412E-13</v>
      </c>
      <c r="AL4">
        <v>3.1483106181472412E-13</v>
      </c>
      <c r="AM4">
        <v>3.1483106181472412E-13</v>
      </c>
      <c r="AN4">
        <v>3.1483106181472412E-13</v>
      </c>
      <c r="AO4">
        <v>5.5882082911357707E-13</v>
      </c>
      <c r="AP4">
        <v>5.5882082911357707E-13</v>
      </c>
      <c r="AQ4">
        <v>5.5882082911357707E-13</v>
      </c>
      <c r="AR4">
        <v>5.5882082911357707E-13</v>
      </c>
      <c r="AS4">
        <v>3.1483106181472412E-13</v>
      </c>
      <c r="AT4">
        <v>3.1483106181472412E-13</v>
      </c>
      <c r="AU4">
        <v>5.5882082911357707E-13</v>
      </c>
      <c r="AV4">
        <v>3.1483106181472412E-13</v>
      </c>
      <c r="AW4">
        <v>3.1483106181472412E-13</v>
      </c>
      <c r="AX4">
        <v>1</v>
      </c>
      <c r="AY4">
        <v>1</v>
      </c>
      <c r="AZ4">
        <v>0.97872820517299119</v>
      </c>
      <c r="BA4">
        <v>0.90032874730324697</v>
      </c>
      <c r="BB4">
        <v>0.92868618721714657</v>
      </c>
      <c r="BC4">
        <v>0.45805795754964213</v>
      </c>
      <c r="BD4">
        <v>0.4353940629330878</v>
      </c>
      <c r="BE4">
        <v>0.42400766824421288</v>
      </c>
      <c r="BF4">
        <v>0.4166364311807616</v>
      </c>
      <c r="BG4">
        <v>0.83607502387478561</v>
      </c>
      <c r="BH4">
        <v>1.04944045029237</v>
      </c>
      <c r="BI4">
        <v>0.50942462027735813</v>
      </c>
      <c r="BJ4">
        <v>0.77013271174572107</v>
      </c>
      <c r="BK4">
        <v>0.92874676491924846</v>
      </c>
      <c r="BL4">
        <v>0.27379999999999999</v>
      </c>
      <c r="BM4">
        <v>0.378</v>
      </c>
      <c r="BN4">
        <v>0.3725</v>
      </c>
      <c r="BO4">
        <v>0.38919999999999999</v>
      </c>
      <c r="BP4">
        <v>0.33960000000000001</v>
      </c>
      <c r="BQ4">
        <v>6.4000000000000001E-2</v>
      </c>
      <c r="BR4">
        <v>6.9800000000000001E-2</v>
      </c>
      <c r="BS4">
        <v>5.2299999999999999E-2</v>
      </c>
      <c r="BT4">
        <v>5.2299999999999999E-2</v>
      </c>
      <c r="BU4">
        <v>0.29759999999999998</v>
      </c>
      <c r="BV4">
        <v>0.39229999999999998</v>
      </c>
      <c r="BW4">
        <v>0.11899999999999999</v>
      </c>
      <c r="BX4">
        <v>0.21429999999999999</v>
      </c>
      <c r="BY4">
        <v>0.33589999999999998</v>
      </c>
      <c r="BZ4">
        <v>1.5300514301129739E-13</v>
      </c>
      <c r="CA4">
        <v>1.190061413659657E-13</v>
      </c>
      <c r="CB4">
        <v>1.1477992992333041E-13</v>
      </c>
      <c r="CC4">
        <v>1.10319306478966E-13</v>
      </c>
      <c r="CD4">
        <v>9.9291996157476547E-14</v>
      </c>
      <c r="CE4">
        <v>1.6382228967677618E-14</v>
      </c>
      <c r="CF4">
        <v>1.6982847532509919E-14</v>
      </c>
      <c r="CG4">
        <v>1.239218776439039E-14</v>
      </c>
      <c r="CH4">
        <v>1.217675356216387E-14</v>
      </c>
      <c r="CI4">
        <v>7.8334982526925011E-14</v>
      </c>
      <c r="CJ4">
        <v>1.296145278359157E-13</v>
      </c>
      <c r="CK4">
        <v>3.3876573552237232E-14</v>
      </c>
      <c r="CL4">
        <v>5.1959542176525002E-14</v>
      </c>
      <c r="CM4">
        <v>9.8216599099574022E-14</v>
      </c>
      <c r="CN4">
        <v>3.657670140796061E-13</v>
      </c>
      <c r="CO4">
        <v>2.057965370293687E-13</v>
      </c>
      <c r="CP4">
        <v>1.891900365963333E-13</v>
      </c>
      <c r="CQ4">
        <v>1.8032838459782819E-13</v>
      </c>
      <c r="CR4">
        <v>1.7492367763629391E-13</v>
      </c>
      <c r="CS4">
        <v>4.724233322796496E-14</v>
      </c>
      <c r="CT4">
        <v>4.9580417808497681E-14</v>
      </c>
      <c r="CU4">
        <v>3.7989615415540639E-14</v>
      </c>
      <c r="CV4">
        <v>3.6536880762171331E-14</v>
      </c>
      <c r="CW4">
        <v>1.3853048626281139E-13</v>
      </c>
      <c r="CX4">
        <v>2.2517386247197691E-13</v>
      </c>
      <c r="CY4">
        <v>8.8411088355015837E-14</v>
      </c>
      <c r="CZ4">
        <v>1.005682868375352E-13</v>
      </c>
      <c r="DA4">
        <v>1.6623643367186361E-13</v>
      </c>
    </row>
    <row r="5" spans="1:105" x14ac:dyDescent="0.25">
      <c r="A5">
        <v>4</v>
      </c>
      <c r="B5" t="s">
        <v>36</v>
      </c>
      <c r="C5" t="s">
        <v>196</v>
      </c>
      <c r="E5" t="s">
        <v>248</v>
      </c>
      <c r="F5" t="s">
        <v>199</v>
      </c>
      <c r="G5" t="s">
        <v>250</v>
      </c>
      <c r="H5">
        <v>6.7602509450244672E-12</v>
      </c>
      <c r="I5">
        <v>1.331316525582789E-12</v>
      </c>
      <c r="J5">
        <v>1.099344573703246E-12</v>
      </c>
      <c r="K5">
        <v>2.470487338129604E-12</v>
      </c>
      <c r="L5">
        <v>1.75753038010436E-12</v>
      </c>
      <c r="M5">
        <v>7.5533249096709764E-12</v>
      </c>
      <c r="N5">
        <v>5.9923957204778021E-12</v>
      </c>
      <c r="O5">
        <v>6.8886960459916831E-12</v>
      </c>
      <c r="P5">
        <v>3.3315998528921849E-12</v>
      </c>
      <c r="Q5">
        <v>8.2685078616112872E-13</v>
      </c>
      <c r="R5">
        <v>8.3225831030189572E-13</v>
      </c>
      <c r="S5">
        <v>2.805388711257143E-12</v>
      </c>
      <c r="T5">
        <v>8.2756348680095711E-13</v>
      </c>
      <c r="U5">
        <v>7.3271981980462673E-13</v>
      </c>
      <c r="V5">
        <v>1.3236944879122241E-12</v>
      </c>
      <c r="W5">
        <v>1.262747559783991E-13</v>
      </c>
      <c r="X5">
        <v>9.3934095672297466E-14</v>
      </c>
      <c r="Y5">
        <v>8.178826086212004E-13</v>
      </c>
      <c r="Z5">
        <v>1.583820693673701E-13</v>
      </c>
      <c r="AA5">
        <v>1.261757455880342E-12</v>
      </c>
      <c r="AB5">
        <v>1.1915997725170899E-12</v>
      </c>
      <c r="AC5">
        <v>1.3129245247670451E-12</v>
      </c>
      <c r="AD5">
        <v>4.9409189093025595E-13</v>
      </c>
      <c r="AE5">
        <v>8.0441847959237832E-14</v>
      </c>
      <c r="AF5">
        <v>4.9363956191003633E-14</v>
      </c>
      <c r="AG5">
        <v>3.6570923859437422E-13</v>
      </c>
      <c r="AH5">
        <v>1.385095367403877E-13</v>
      </c>
      <c r="AI5">
        <v>3.6834700944107462E-14</v>
      </c>
      <c r="AJ5">
        <v>6.7602509450244672E-12</v>
      </c>
      <c r="AK5">
        <v>1.331316525582789E-12</v>
      </c>
      <c r="AL5">
        <v>1.331316525582789E-12</v>
      </c>
      <c r="AM5">
        <v>1.331316525582789E-12</v>
      </c>
      <c r="AN5">
        <v>1.331316525582789E-12</v>
      </c>
      <c r="AO5">
        <v>6.7602509450244672E-12</v>
      </c>
      <c r="AP5">
        <v>6.7602509450244672E-12</v>
      </c>
      <c r="AQ5">
        <v>6.7602509450244672E-12</v>
      </c>
      <c r="AR5">
        <v>6.7602509450244672E-12</v>
      </c>
      <c r="AS5">
        <v>1.331316525582789E-12</v>
      </c>
      <c r="AT5">
        <v>1.331316525582789E-12</v>
      </c>
      <c r="AU5">
        <v>6.7602509450244672E-12</v>
      </c>
      <c r="AV5">
        <v>1.331316525582789E-12</v>
      </c>
      <c r="AW5">
        <v>1.331316525582789E-12</v>
      </c>
      <c r="AX5">
        <v>1</v>
      </c>
      <c r="AY5">
        <v>1</v>
      </c>
      <c r="AZ5">
        <v>0.82575747583543579</v>
      </c>
      <c r="BA5">
        <v>1.855672404463047</v>
      </c>
      <c r="BB5">
        <v>1.320144643539968</v>
      </c>
      <c r="BC5">
        <v>1.1173142788775039</v>
      </c>
      <c r="BD5">
        <v>0.88641616549577862</v>
      </c>
      <c r="BE5">
        <v>1.0190000492602651</v>
      </c>
      <c r="BF5">
        <v>0.49282192036735512</v>
      </c>
      <c r="BG5">
        <v>0.62107753511072183</v>
      </c>
      <c r="BH5">
        <v>0.62513932209890621</v>
      </c>
      <c r="BI5">
        <v>0.41498292505279027</v>
      </c>
      <c r="BJ5">
        <v>0.62161287034177548</v>
      </c>
      <c r="BK5">
        <v>0.55037236128641598</v>
      </c>
      <c r="BL5">
        <v>0.36899999999999999</v>
      </c>
      <c r="BM5">
        <v>0.3478</v>
      </c>
      <c r="BN5">
        <v>0.29849999999999999</v>
      </c>
      <c r="BO5">
        <v>0.68569999999999998</v>
      </c>
      <c r="BP5">
        <v>0.43180000000000002</v>
      </c>
      <c r="BQ5">
        <v>0.41670000000000001</v>
      </c>
      <c r="BR5">
        <v>0.32940000000000003</v>
      </c>
      <c r="BS5">
        <v>0.3095</v>
      </c>
      <c r="BT5">
        <v>8.77E-2</v>
      </c>
      <c r="BU5">
        <v>7.8899999999999998E-2</v>
      </c>
      <c r="BV5">
        <v>0.13819999999999999</v>
      </c>
      <c r="BW5">
        <v>7.1400000000000005E-2</v>
      </c>
      <c r="BX5">
        <v>0.17649999999999999</v>
      </c>
      <c r="BY5">
        <v>0.1023</v>
      </c>
      <c r="BZ5">
        <v>2.4945325987140279E-12</v>
      </c>
      <c r="CA5">
        <v>4.6303188759769392E-13</v>
      </c>
      <c r="CB5">
        <v>3.2815435525041888E-13</v>
      </c>
      <c r="CC5">
        <v>1.694013167755469E-12</v>
      </c>
      <c r="CD5">
        <v>7.5890161812906247E-13</v>
      </c>
      <c r="CE5">
        <v>3.1474704898598962E-12</v>
      </c>
      <c r="CF5">
        <v>1.9738951503253881E-12</v>
      </c>
      <c r="CG5">
        <v>2.1320514262344261E-12</v>
      </c>
      <c r="CH5">
        <v>2.9218130709864472E-13</v>
      </c>
      <c r="CI5">
        <v>6.5238527028113048E-14</v>
      </c>
      <c r="CJ5">
        <v>1.1501809848372201E-13</v>
      </c>
      <c r="CK5">
        <v>2.0030475398376E-13</v>
      </c>
      <c r="CL5">
        <v>1.4606495542036889E-13</v>
      </c>
      <c r="CM5">
        <v>7.4957237566013318E-14</v>
      </c>
      <c r="CN5">
        <v>4.5943439110864027E-12</v>
      </c>
      <c r="CO5">
        <v>8.2412061775372576E-13</v>
      </c>
      <c r="CP5">
        <v>6.4779047856231014E-13</v>
      </c>
      <c r="CQ5">
        <v>2.1753500630877749E-12</v>
      </c>
      <c r="CR5">
        <v>1.3020877177387069E-12</v>
      </c>
      <c r="CS5">
        <v>5.4598552684622328E-12</v>
      </c>
      <c r="CT5">
        <v>4.0045745412686013E-12</v>
      </c>
      <c r="CU5">
        <v>5.0856821288305149E-12</v>
      </c>
      <c r="CV5">
        <v>1.262556347288285E-12</v>
      </c>
      <c r="CW5">
        <v>2.0966811558600791E-13</v>
      </c>
      <c r="CX5">
        <v>2.8920612146934669E-13</v>
      </c>
      <c r="CY5">
        <v>9.0306711396281152E-13</v>
      </c>
      <c r="CZ5">
        <v>3.3620527759465418E-13</v>
      </c>
      <c r="DA5">
        <v>2.043812738511791E-13</v>
      </c>
    </row>
    <row r="6" spans="1:105" x14ac:dyDescent="0.25">
      <c r="A6">
        <v>5</v>
      </c>
      <c r="B6" t="s">
        <v>44</v>
      </c>
      <c r="C6" t="s">
        <v>196</v>
      </c>
      <c r="E6" t="s">
        <v>248</v>
      </c>
      <c r="F6" t="s">
        <v>195</v>
      </c>
      <c r="G6" t="s">
        <v>247</v>
      </c>
      <c r="H6">
        <v>3.4529873502598719E-12</v>
      </c>
      <c r="I6">
        <v>4.9954015862361193E-13</v>
      </c>
      <c r="J6">
        <v>4.529361323521314E-13</v>
      </c>
      <c r="K6">
        <v>1.9869829272068449E-12</v>
      </c>
      <c r="L6">
        <v>2.2150649893837521E-12</v>
      </c>
      <c r="M6">
        <v>4.4083543090770889E-13</v>
      </c>
      <c r="N6">
        <v>5.0988395351949962E-13</v>
      </c>
      <c r="O6">
        <v>4.409828083322298E-13</v>
      </c>
      <c r="P6">
        <v>5.1705433250673835E-13</v>
      </c>
      <c r="Q6">
        <v>2.118185417934754E-12</v>
      </c>
      <c r="R6">
        <v>2.6005861140484119E-12</v>
      </c>
      <c r="S6">
        <v>2.3798242552529449E-12</v>
      </c>
      <c r="T6">
        <v>5.6123243120779512E-13</v>
      </c>
      <c r="U6">
        <v>6.7292501221488279E-13</v>
      </c>
      <c r="V6">
        <v>3.2706453763680539E-12</v>
      </c>
      <c r="W6">
        <v>2.7429748012043181E-14</v>
      </c>
      <c r="X6">
        <v>1.380717843447571E-13</v>
      </c>
      <c r="Y6">
        <v>1.776985158544754E-12</v>
      </c>
      <c r="Z6">
        <v>1.8334688973786081E-12</v>
      </c>
      <c r="AA6">
        <v>2.0641835318663249E-14</v>
      </c>
      <c r="AB6">
        <v>6.0870882582836781E-14</v>
      </c>
      <c r="AC6">
        <v>2.300348833940311E-14</v>
      </c>
      <c r="AD6">
        <v>8.2552403960509215E-14</v>
      </c>
      <c r="AE6">
        <v>1.817782692626247E-12</v>
      </c>
      <c r="AF6">
        <v>2.372223318038774E-12</v>
      </c>
      <c r="AG6">
        <v>2.1061404715192571E-12</v>
      </c>
      <c r="AH6">
        <v>6.5233653592970418E-14</v>
      </c>
      <c r="AI6">
        <v>2.411942063118055E-14</v>
      </c>
      <c r="AJ6">
        <v>3.4529873502598719E-12</v>
      </c>
      <c r="AK6">
        <v>4.9954015862361193E-13</v>
      </c>
      <c r="AL6">
        <v>4.9954015862361193E-13</v>
      </c>
      <c r="AM6">
        <v>3.4529873502598719E-12</v>
      </c>
      <c r="AN6">
        <v>3.4529873502598719E-12</v>
      </c>
      <c r="AO6">
        <v>4.9954015862361193E-13</v>
      </c>
      <c r="AP6">
        <v>4.9954015862361193E-13</v>
      </c>
      <c r="AQ6">
        <v>4.9954015862361193E-13</v>
      </c>
      <c r="AR6">
        <v>4.9954015862361193E-13</v>
      </c>
      <c r="AS6">
        <v>3.4529873502598719E-12</v>
      </c>
      <c r="AT6">
        <v>3.4529873502598719E-12</v>
      </c>
      <c r="AU6">
        <v>3.4529873502598719E-12</v>
      </c>
      <c r="AV6">
        <v>4.9954015862361193E-13</v>
      </c>
      <c r="AW6">
        <v>4.9954015862361193E-13</v>
      </c>
      <c r="AX6">
        <v>1</v>
      </c>
      <c r="AY6">
        <v>1</v>
      </c>
      <c r="AZ6">
        <v>0.90670614670922745</v>
      </c>
      <c r="BA6">
        <v>0.57543880867600172</v>
      </c>
      <c r="BB6">
        <v>0.64149235566039531</v>
      </c>
      <c r="BC6">
        <v>0.88248246571876665</v>
      </c>
      <c r="BD6">
        <v>1.020706633325313</v>
      </c>
      <c r="BE6">
        <v>0.88277749189829746</v>
      </c>
      <c r="BF6">
        <v>1.035060592388374</v>
      </c>
      <c r="BG6">
        <v>0.61343561475119202</v>
      </c>
      <c r="BH6">
        <v>0.75314093283680639</v>
      </c>
      <c r="BI6">
        <v>0.68920734826145214</v>
      </c>
      <c r="BJ6">
        <v>1.123498124263252</v>
      </c>
      <c r="BK6">
        <v>1.3470889188749109</v>
      </c>
      <c r="BL6">
        <v>0.33329999999999999</v>
      </c>
      <c r="BM6">
        <v>0.28810000000000002</v>
      </c>
      <c r="BN6">
        <v>0.31819999999999998</v>
      </c>
      <c r="BO6">
        <v>0.12659999999999999</v>
      </c>
      <c r="BP6">
        <v>0.1812</v>
      </c>
      <c r="BQ6">
        <v>0.30880000000000002</v>
      </c>
      <c r="BR6">
        <v>0.38200000000000001</v>
      </c>
      <c r="BS6">
        <v>0.30430000000000001</v>
      </c>
      <c r="BT6">
        <v>0.37080000000000002</v>
      </c>
      <c r="BU6">
        <v>0.17069999999999999</v>
      </c>
      <c r="BV6">
        <v>0.23810000000000001</v>
      </c>
      <c r="BW6">
        <v>0.1905</v>
      </c>
      <c r="BX6">
        <v>0.4098</v>
      </c>
      <c r="BY6">
        <v>0.54630000000000001</v>
      </c>
      <c r="BZ6">
        <v>1.150880683841615E-12</v>
      </c>
      <c r="CA6">
        <v>1.439175196994626E-13</v>
      </c>
      <c r="CB6">
        <v>1.4412427731444819E-13</v>
      </c>
      <c r="CC6">
        <v>2.5155203858438652E-13</v>
      </c>
      <c r="CD6">
        <v>4.0136977607633581E-13</v>
      </c>
      <c r="CE6">
        <v>1.3612998106430049E-13</v>
      </c>
      <c r="CF6">
        <v>1.947756702444488E-13</v>
      </c>
      <c r="CG6">
        <v>1.341910685754975E-13</v>
      </c>
      <c r="CH6">
        <v>1.9172374649349859E-13</v>
      </c>
      <c r="CI6">
        <v>3.6157425084146248E-13</v>
      </c>
      <c r="CJ6">
        <v>6.1919955375492699E-13</v>
      </c>
      <c r="CK6">
        <v>4.5335652062568592E-13</v>
      </c>
      <c r="CL6">
        <v>2.2999305030895439E-13</v>
      </c>
      <c r="CM6">
        <v>3.6761893417299051E-13</v>
      </c>
      <c r="CN6">
        <v>2.6893409101541902E-12</v>
      </c>
      <c r="CO6">
        <v>2.9111208551496081E-13</v>
      </c>
      <c r="CP6">
        <v>2.590694884934964E-13</v>
      </c>
      <c r="CQ6">
        <v>1.1868722347540371E-12</v>
      </c>
      <c r="CR6">
        <v>1.177782715927639E-12</v>
      </c>
      <c r="CS6">
        <v>2.5826910848694791E-13</v>
      </c>
      <c r="CT6">
        <v>3.2640644659198502E-13</v>
      </c>
      <c r="CU6">
        <v>2.3530993014804052E-13</v>
      </c>
      <c r="CV6">
        <v>3.538166230502763E-13</v>
      </c>
      <c r="CW6">
        <v>1.258215915803277E-12</v>
      </c>
      <c r="CX6">
        <v>1.5144870152062731E-12</v>
      </c>
      <c r="CY6">
        <v>1.050441276671129E-12</v>
      </c>
      <c r="CZ6">
        <v>3.8181116245960379E-13</v>
      </c>
      <c r="DA6">
        <v>5.3564455639645866E-13</v>
      </c>
    </row>
    <row r="7" spans="1:105" x14ac:dyDescent="0.25">
      <c r="A7">
        <v>6</v>
      </c>
      <c r="B7" t="s">
        <v>9</v>
      </c>
      <c r="C7" t="s">
        <v>193</v>
      </c>
      <c r="D7" t="s">
        <v>194</v>
      </c>
      <c r="E7" t="s">
        <v>246</v>
      </c>
      <c r="F7" t="s">
        <v>199</v>
      </c>
      <c r="G7" t="s">
        <v>250</v>
      </c>
      <c r="H7">
        <v>1.101768421028424E-11</v>
      </c>
      <c r="I7">
        <v>1.115946180413233E-12</v>
      </c>
      <c r="J7">
        <v>1.1687343502239841E-12</v>
      </c>
      <c r="K7">
        <v>1.1662081720972599E-12</v>
      </c>
      <c r="L7">
        <v>9.7861151632612379E-13</v>
      </c>
      <c r="M7">
        <v>8.3073147648295623E-12</v>
      </c>
      <c r="N7">
        <v>5.6690178291514547E-12</v>
      </c>
      <c r="O7">
        <v>5.051250465997884E-12</v>
      </c>
      <c r="P7">
        <v>5.5406880302475368E-12</v>
      </c>
      <c r="Q7">
        <v>2.1159779551365962E-12</v>
      </c>
      <c r="R7">
        <v>1.438041645391177E-12</v>
      </c>
      <c r="S7">
        <v>1.197287053952778E-11</v>
      </c>
      <c r="T7">
        <v>1.5061723434583909E-12</v>
      </c>
      <c r="U7">
        <v>1.6771417537631629E-12</v>
      </c>
      <c r="V7">
        <v>1.9978604252783301E-12</v>
      </c>
      <c r="W7">
        <v>8.5519524620258871E-14</v>
      </c>
      <c r="X7">
        <v>9.5174206185645338E-14</v>
      </c>
      <c r="Y7">
        <v>1.056495962625141E-13</v>
      </c>
      <c r="Z7">
        <v>6.709065238026418E-14</v>
      </c>
      <c r="AA7">
        <v>1.4113322186249229E-12</v>
      </c>
      <c r="AB7">
        <v>1.6233717312294919E-12</v>
      </c>
      <c r="AC7">
        <v>1.4933605320135409E-12</v>
      </c>
      <c r="AD7">
        <v>1.503974835062607E-12</v>
      </c>
      <c r="AE7">
        <v>2.6706527122117798E-13</v>
      </c>
      <c r="AF7">
        <v>1.5066468566665701E-13</v>
      </c>
      <c r="AG7">
        <v>2.122756170663298E-12</v>
      </c>
      <c r="AH7">
        <v>1.4242014917851059E-13</v>
      </c>
      <c r="AI7">
        <v>1.9281112929868559E-13</v>
      </c>
      <c r="AJ7">
        <v>1.101768421028424E-11</v>
      </c>
      <c r="AK7">
        <v>1.115946180413233E-12</v>
      </c>
      <c r="AL7">
        <v>1.115946180413233E-12</v>
      </c>
      <c r="AM7">
        <v>1.115946180413233E-12</v>
      </c>
      <c r="AN7">
        <v>1.115946180413233E-12</v>
      </c>
      <c r="AO7">
        <v>1.101768421028424E-11</v>
      </c>
      <c r="AP7">
        <v>1.101768421028424E-11</v>
      </c>
      <c r="AQ7">
        <v>1.101768421028424E-11</v>
      </c>
      <c r="AR7">
        <v>1.101768421028424E-11</v>
      </c>
      <c r="AS7">
        <v>1.115946180413233E-12</v>
      </c>
      <c r="AT7">
        <v>1.115946180413233E-12</v>
      </c>
      <c r="AU7">
        <v>1.101768421028424E-11</v>
      </c>
      <c r="AV7">
        <v>1.115946180413233E-12</v>
      </c>
      <c r="AW7">
        <v>1.115946180413233E-12</v>
      </c>
      <c r="AX7">
        <v>1</v>
      </c>
      <c r="AY7">
        <v>1</v>
      </c>
      <c r="AZ7">
        <v>1.047303508661326</v>
      </c>
      <c r="BA7">
        <v>1.0450397990209661</v>
      </c>
      <c r="BB7">
        <v>0.87693433025931899</v>
      </c>
      <c r="BC7">
        <v>0.75399826372544476</v>
      </c>
      <c r="BD7">
        <v>0.51453805726795332</v>
      </c>
      <c r="BE7">
        <v>0.45846752998083712</v>
      </c>
      <c r="BF7">
        <v>0.50289043727316962</v>
      </c>
      <c r="BG7">
        <v>1.8961290358582099</v>
      </c>
      <c r="BH7">
        <v>1.288629927348891</v>
      </c>
      <c r="BI7">
        <v>1.086695743952431</v>
      </c>
      <c r="BJ7">
        <v>1.34968188421117</v>
      </c>
      <c r="BK7">
        <v>1.5028876689574051</v>
      </c>
      <c r="BL7">
        <v>0.39019999999999999</v>
      </c>
      <c r="BM7">
        <v>0.44440000000000002</v>
      </c>
      <c r="BN7">
        <v>0.3281</v>
      </c>
      <c r="BO7">
        <v>0.39860000000000001</v>
      </c>
      <c r="BP7">
        <v>0.21429999999999999</v>
      </c>
      <c r="BQ7">
        <v>0.31979999999999997</v>
      </c>
      <c r="BR7">
        <v>0.13950000000000001</v>
      </c>
      <c r="BS7">
        <v>0.1105</v>
      </c>
      <c r="BT7">
        <v>0.157</v>
      </c>
      <c r="BU7">
        <v>0.5776</v>
      </c>
      <c r="BV7">
        <v>0.4627</v>
      </c>
      <c r="BW7">
        <v>0.39290000000000003</v>
      </c>
      <c r="BX7">
        <v>0.46339999999999998</v>
      </c>
      <c r="BY7">
        <v>0.52410000000000001</v>
      </c>
      <c r="BZ7">
        <v>4.2991003788529087E-12</v>
      </c>
      <c r="CA7">
        <v>4.9592648257564082E-13</v>
      </c>
      <c r="CB7">
        <v>3.8346174030848912E-13</v>
      </c>
      <c r="CC7">
        <v>4.6485057739796783E-13</v>
      </c>
      <c r="CD7">
        <v>2.0971644794868829E-13</v>
      </c>
      <c r="CE7">
        <v>2.6566792617924939E-12</v>
      </c>
      <c r="CF7">
        <v>7.9082798716662816E-13</v>
      </c>
      <c r="CG7">
        <v>5.5816317649276619E-13</v>
      </c>
      <c r="CH7">
        <v>8.6988802074886328E-13</v>
      </c>
      <c r="CI7">
        <v>1.2221888668868981E-12</v>
      </c>
      <c r="CJ7">
        <v>6.6538186932249754E-13</v>
      </c>
      <c r="CK7">
        <v>4.7041408349804639E-12</v>
      </c>
      <c r="CL7">
        <v>6.9796026395861814E-13</v>
      </c>
      <c r="CM7">
        <v>8.7898999314727389E-13</v>
      </c>
      <c r="CN7">
        <v>7.9679067912196405E-12</v>
      </c>
      <c r="CO7">
        <v>7.7936060795665977E-13</v>
      </c>
      <c r="CP7">
        <v>8.1011616862925111E-13</v>
      </c>
      <c r="CQ7">
        <v>7.8341173093394055E-13</v>
      </c>
      <c r="CR7">
        <v>4.8945144126326337E-13</v>
      </c>
      <c r="CS7">
        <v>5.6092157650194942E-12</v>
      </c>
      <c r="CT7">
        <v>2.6051208445565568E-12</v>
      </c>
      <c r="CU7">
        <v>2.0258820225466811E-12</v>
      </c>
      <c r="CV7">
        <v>3.0552640513192149E-12</v>
      </c>
      <c r="CW7">
        <v>1.8488271251275501E-12</v>
      </c>
      <c r="CX7">
        <v>1.1046910480036081E-12</v>
      </c>
      <c r="CY7">
        <v>9.6900811004808869E-12</v>
      </c>
      <c r="CZ7">
        <v>1.173039540912394E-12</v>
      </c>
      <c r="DA7">
        <v>1.3770437478396851E-12</v>
      </c>
    </row>
    <row r="8" spans="1:105" x14ac:dyDescent="0.25">
      <c r="A8">
        <v>7</v>
      </c>
      <c r="B8" t="s">
        <v>2</v>
      </c>
      <c r="C8" t="s">
        <v>196</v>
      </c>
      <c r="E8" t="s">
        <v>248</v>
      </c>
      <c r="F8" t="s">
        <v>199</v>
      </c>
      <c r="G8" t="s">
        <v>250</v>
      </c>
      <c r="H8">
        <v>6.995545623127759E-12</v>
      </c>
      <c r="I8">
        <v>2.497229098952426E-12</v>
      </c>
      <c r="J8">
        <v>9.7145213026311343E-13</v>
      </c>
      <c r="K8">
        <v>3.010078882077528E-12</v>
      </c>
      <c r="L8">
        <v>1.772416129535876E-12</v>
      </c>
      <c r="M8">
        <v>7.0027603735409509E-12</v>
      </c>
      <c r="N8">
        <v>4.9523972815601334E-12</v>
      </c>
      <c r="O8">
        <v>4.529035949016716E-12</v>
      </c>
      <c r="P8">
        <v>3.8039928314221352E-12</v>
      </c>
      <c r="Q8">
        <v>1.321028124010548E-12</v>
      </c>
      <c r="R8">
        <v>1.33827114061096E-12</v>
      </c>
      <c r="S8">
        <v>5.7263967770639926E-12</v>
      </c>
      <c r="T8">
        <v>1.1665920847608259E-12</v>
      </c>
      <c r="U8">
        <v>1.4691220047017229E-12</v>
      </c>
      <c r="V8">
        <v>1.283433263711527E-12</v>
      </c>
      <c r="W8">
        <v>6.6165386866334851E-13</v>
      </c>
      <c r="X8">
        <v>1.632478346710524E-13</v>
      </c>
      <c r="Y8">
        <v>2.5488873429820878E-13</v>
      </c>
      <c r="Z8">
        <v>8.5090639104094386E-14</v>
      </c>
      <c r="AA8">
        <v>9.5560618846573016E-13</v>
      </c>
      <c r="AB8">
        <v>6.1335177633824426E-13</v>
      </c>
      <c r="AC8">
        <v>9.0549649305334118E-13</v>
      </c>
      <c r="AD8">
        <v>9.3063743745096501E-13</v>
      </c>
      <c r="AE8">
        <v>2.6250462994230428E-13</v>
      </c>
      <c r="AF8">
        <v>3.8712891591809539E-13</v>
      </c>
      <c r="AG8">
        <v>1.162151624625909E-12</v>
      </c>
      <c r="AH8">
        <v>2.356798505237242E-13</v>
      </c>
      <c r="AI8">
        <v>3.5495969104249499E-13</v>
      </c>
      <c r="AJ8">
        <v>6.995545623127759E-12</v>
      </c>
      <c r="AK8">
        <v>2.497229098952426E-12</v>
      </c>
      <c r="AL8">
        <v>2.497229098952426E-12</v>
      </c>
      <c r="AM8">
        <v>2.497229098952426E-12</v>
      </c>
      <c r="AN8">
        <v>2.497229098952426E-12</v>
      </c>
      <c r="AO8">
        <v>6.995545623127759E-12</v>
      </c>
      <c r="AP8">
        <v>6.995545623127759E-12</v>
      </c>
      <c r="AQ8">
        <v>6.995545623127759E-12</v>
      </c>
      <c r="AR8">
        <v>6.995545623127759E-12</v>
      </c>
      <c r="AS8">
        <v>2.497229098952426E-12</v>
      </c>
      <c r="AT8">
        <v>2.497229098952426E-12</v>
      </c>
      <c r="AU8">
        <v>6.995545623127759E-12</v>
      </c>
      <c r="AV8">
        <v>2.497229098952426E-12</v>
      </c>
      <c r="AW8">
        <v>2.497229098952426E-12</v>
      </c>
      <c r="AX8">
        <v>1</v>
      </c>
      <c r="AY8">
        <v>1</v>
      </c>
      <c r="AZ8">
        <v>0.38901201762811122</v>
      </c>
      <c r="BA8">
        <v>1.2053675344966299</v>
      </c>
      <c r="BB8">
        <v>0.70975311407327191</v>
      </c>
      <c r="BC8">
        <v>1.001031334909652</v>
      </c>
      <c r="BD8">
        <v>0.70793581349640045</v>
      </c>
      <c r="BE8">
        <v>0.64741711269002511</v>
      </c>
      <c r="BF8">
        <v>0.54377357197784126</v>
      </c>
      <c r="BG8">
        <v>0.52899756957209565</v>
      </c>
      <c r="BH8">
        <v>0.53590242928546594</v>
      </c>
      <c r="BI8">
        <v>0.81857757572649203</v>
      </c>
      <c r="BJ8">
        <v>0.46715460958315952</v>
      </c>
      <c r="BK8">
        <v>0.58830085125870546</v>
      </c>
      <c r="BL8">
        <v>0.29270000000000002</v>
      </c>
      <c r="BM8">
        <v>0.32140000000000002</v>
      </c>
      <c r="BN8">
        <v>4.58E-2</v>
      </c>
      <c r="BO8">
        <v>0.40960000000000002</v>
      </c>
      <c r="BP8">
        <v>0.1867</v>
      </c>
      <c r="BQ8">
        <v>0.3735</v>
      </c>
      <c r="BR8">
        <v>0.24260000000000001</v>
      </c>
      <c r="BS8">
        <v>0.1928</v>
      </c>
      <c r="BT8">
        <v>0.1111</v>
      </c>
      <c r="BU8">
        <v>0.1341</v>
      </c>
      <c r="BV8">
        <v>0.1132</v>
      </c>
      <c r="BW8">
        <v>0.32140000000000002</v>
      </c>
      <c r="BX8">
        <v>8.8599999999999998E-2</v>
      </c>
      <c r="BY8">
        <v>0.14729999999999999</v>
      </c>
      <c r="BZ8">
        <v>2.047596203889495E-12</v>
      </c>
      <c r="CA8">
        <v>8.0260943240330992E-13</v>
      </c>
      <c r="CB8">
        <v>4.4492507566050593E-14</v>
      </c>
      <c r="CC8">
        <v>1.2329283100989559E-12</v>
      </c>
      <c r="CD8">
        <v>3.3091009138434802E-13</v>
      </c>
      <c r="CE8">
        <v>2.6155309995175449E-12</v>
      </c>
      <c r="CF8">
        <v>1.201451580506488E-12</v>
      </c>
      <c r="CG8">
        <v>8.7319813097042284E-13</v>
      </c>
      <c r="CH8">
        <v>4.2262360357099922E-13</v>
      </c>
      <c r="CI8">
        <v>1.771498714298145E-13</v>
      </c>
      <c r="CJ8">
        <v>1.5149229311716069E-13</v>
      </c>
      <c r="CK8">
        <v>1.8404639241483681E-12</v>
      </c>
      <c r="CL8">
        <v>1.0336005870980919E-13</v>
      </c>
      <c r="CM8">
        <v>2.164016712925637E-13</v>
      </c>
      <c r="CN8">
        <v>4.5739902138602534E-12</v>
      </c>
      <c r="CO8">
        <v>1.7785670940277409E-12</v>
      </c>
      <c r="CP8">
        <v>1.316645244541104E-13</v>
      </c>
      <c r="CQ8">
        <v>2.17172006400967E-12</v>
      </c>
      <c r="CR8">
        <v>7.4818658106058686E-13</v>
      </c>
      <c r="CS8">
        <v>4.8659465385774584E-12</v>
      </c>
      <c r="CT8">
        <v>2.449397603216198E-12</v>
      </c>
      <c r="CU8">
        <v>1.9929996328854359E-12</v>
      </c>
      <c r="CV8">
        <v>1.267806503679297E-12</v>
      </c>
      <c r="CW8">
        <v>5.4100601624249998E-13</v>
      </c>
      <c r="CX8">
        <v>5.1258200458862437E-13</v>
      </c>
      <c r="CY8">
        <v>3.9361949811969993E-12</v>
      </c>
      <c r="CZ8">
        <v>3.3410873091337612E-13</v>
      </c>
      <c r="DA8">
        <v>5.9583210271998513E-13</v>
      </c>
    </row>
    <row r="9" spans="1:105" x14ac:dyDescent="0.25">
      <c r="A9">
        <v>8</v>
      </c>
      <c r="B9" t="s">
        <v>10</v>
      </c>
      <c r="C9" t="s">
        <v>196</v>
      </c>
      <c r="E9" t="s">
        <v>248</v>
      </c>
      <c r="F9" t="s">
        <v>199</v>
      </c>
      <c r="G9" t="s">
        <v>250</v>
      </c>
      <c r="H9">
        <v>9.4999894824566042E-12</v>
      </c>
      <c r="I9">
        <v>1.6115158869750631E-12</v>
      </c>
      <c r="J9">
        <v>4.3053492216573967E-12</v>
      </c>
      <c r="K9">
        <v>3.751204645507813E-12</v>
      </c>
      <c r="L9">
        <v>3.092292044134734E-12</v>
      </c>
      <c r="M9">
        <v>1.1678267388282429E-11</v>
      </c>
      <c r="N9">
        <v>1.02796330275642E-11</v>
      </c>
      <c r="O9">
        <v>9.6187526853571683E-12</v>
      </c>
      <c r="P9">
        <v>8.3395547757404295E-12</v>
      </c>
      <c r="Q9">
        <v>2.33951739675208E-12</v>
      </c>
      <c r="R9">
        <v>3.8683948571970863E-12</v>
      </c>
      <c r="S9">
        <v>1.174258062381483E-11</v>
      </c>
      <c r="T9">
        <v>2.6578359546797048E-12</v>
      </c>
      <c r="U9">
        <v>3.533119981783334E-12</v>
      </c>
      <c r="V9">
        <v>1.813442061001012E-12</v>
      </c>
      <c r="W9">
        <v>3.361278485601709E-13</v>
      </c>
      <c r="X9">
        <v>5.9356506175896324E-13</v>
      </c>
      <c r="Y9">
        <v>1.987175853914688E-12</v>
      </c>
      <c r="Z9">
        <v>5.5881089992487665E-13</v>
      </c>
      <c r="AA9">
        <v>2.2961235798877288E-12</v>
      </c>
      <c r="AB9">
        <v>1.413808306338512E-12</v>
      </c>
      <c r="AC9">
        <v>1.2030747845321369E-12</v>
      </c>
      <c r="AD9">
        <v>1.0345200051259451E-12</v>
      </c>
      <c r="AE9">
        <v>9.0711292344694733E-13</v>
      </c>
      <c r="AF9">
        <v>9.4992626786973588E-13</v>
      </c>
      <c r="AG9">
        <v>2.1220091717202568E-12</v>
      </c>
      <c r="AH9">
        <v>1.2158834019183039E-12</v>
      </c>
      <c r="AI9">
        <v>8.0644570942424482E-13</v>
      </c>
      <c r="AJ9">
        <v>9.4999894824566042E-12</v>
      </c>
      <c r="AK9">
        <v>1.6115158869750631E-12</v>
      </c>
      <c r="AL9">
        <v>1.6115158869750631E-12</v>
      </c>
      <c r="AM9">
        <v>1.6115158869750631E-12</v>
      </c>
      <c r="AN9">
        <v>1.6115158869750631E-12</v>
      </c>
      <c r="AO9">
        <v>9.4999894824566042E-12</v>
      </c>
      <c r="AP9">
        <v>9.4999894824566042E-12</v>
      </c>
      <c r="AQ9">
        <v>9.4999894824566042E-12</v>
      </c>
      <c r="AR9">
        <v>9.4999894824566042E-12</v>
      </c>
      <c r="AS9">
        <v>1.6115158869750631E-12</v>
      </c>
      <c r="AT9">
        <v>1.6115158869750631E-12</v>
      </c>
      <c r="AU9">
        <v>9.4999894824566042E-12</v>
      </c>
      <c r="AV9">
        <v>1.6115158869750631E-12</v>
      </c>
      <c r="AW9">
        <v>1.6115158869750631E-12</v>
      </c>
      <c r="AX9">
        <v>1</v>
      </c>
      <c r="AY9">
        <v>1</v>
      </c>
      <c r="AZ9">
        <v>2.671614506847253</v>
      </c>
      <c r="BA9">
        <v>2.327749093773507</v>
      </c>
      <c r="BB9">
        <v>1.918871584902089</v>
      </c>
      <c r="BC9">
        <v>1.229292664991724</v>
      </c>
      <c r="BD9">
        <v>1.082067832448377</v>
      </c>
      <c r="BE9">
        <v>1.012501403619434</v>
      </c>
      <c r="BF9">
        <v>0.87784884300565591</v>
      </c>
      <c r="BG9">
        <v>1.451749508435521</v>
      </c>
      <c r="BH9">
        <v>2.400469575548744</v>
      </c>
      <c r="BI9">
        <v>1.2360624867532291</v>
      </c>
      <c r="BJ9">
        <v>1.6492769175665181</v>
      </c>
      <c r="BK9">
        <v>2.1924201991053698</v>
      </c>
      <c r="BL9">
        <v>0.38550000000000001</v>
      </c>
      <c r="BM9">
        <v>0.39760000000000001</v>
      </c>
      <c r="BN9">
        <v>0.54969999999999997</v>
      </c>
      <c r="BO9">
        <v>0.62339999999999995</v>
      </c>
      <c r="BP9">
        <v>0.58899999999999997</v>
      </c>
      <c r="BQ9">
        <v>0.45240000000000002</v>
      </c>
      <c r="BR9">
        <v>0.40720000000000001</v>
      </c>
      <c r="BS9">
        <v>0.34939999999999999</v>
      </c>
      <c r="BT9">
        <v>0.27650000000000002</v>
      </c>
      <c r="BU9">
        <v>0.58540000000000003</v>
      </c>
      <c r="BV9">
        <v>0.65190000000000003</v>
      </c>
      <c r="BW9">
        <v>0.53569999999999995</v>
      </c>
      <c r="BX9">
        <v>0.54430000000000001</v>
      </c>
      <c r="BY9">
        <v>0.60119999999999996</v>
      </c>
      <c r="BZ9">
        <v>3.6622459454870207E-12</v>
      </c>
      <c r="CA9">
        <v>6.4073871666128507E-13</v>
      </c>
      <c r="CB9">
        <v>2.3666504671450712E-12</v>
      </c>
      <c r="CC9">
        <v>2.338500976009571E-12</v>
      </c>
      <c r="CD9">
        <v>1.821360013995359E-12</v>
      </c>
      <c r="CE9">
        <v>5.2832481664589727E-12</v>
      </c>
      <c r="CF9">
        <v>4.1858665688241434E-12</v>
      </c>
      <c r="CG9">
        <v>3.360792188263795E-12</v>
      </c>
      <c r="CH9">
        <v>2.305886895492229E-12</v>
      </c>
      <c r="CI9">
        <v>1.3695534840586681E-12</v>
      </c>
      <c r="CJ9">
        <v>2.521806607406781E-12</v>
      </c>
      <c r="CK9">
        <v>6.2905004401776048E-12</v>
      </c>
      <c r="CL9">
        <v>1.4466601101321631E-12</v>
      </c>
      <c r="CM9">
        <v>2.1241117330481399E-12</v>
      </c>
      <c r="CN9">
        <v>6.8898442149012601E-12</v>
      </c>
      <c r="CO9">
        <v>1.126315738827724E-12</v>
      </c>
      <c r="CP9">
        <v>3.9158010173751821E-12</v>
      </c>
      <c r="CQ9">
        <v>3.3904715632326129E-12</v>
      </c>
      <c r="CR9">
        <v>2.7193710579328908E-12</v>
      </c>
      <c r="CS9">
        <v>9.0057587770230623E-12</v>
      </c>
      <c r="CT9">
        <v>7.5895656539849421E-12</v>
      </c>
      <c r="CU9">
        <v>6.5971059250883799E-12</v>
      </c>
      <c r="CV9">
        <v>5.3231592970642364E-12</v>
      </c>
      <c r="CW9">
        <v>1.975653482813817E-12</v>
      </c>
      <c r="CX9">
        <v>3.5142777697093869E-12</v>
      </c>
      <c r="CY9">
        <v>9.5521978249958754E-12</v>
      </c>
      <c r="CZ9">
        <v>2.264226777897636E-12</v>
      </c>
      <c r="DA9">
        <v>3.1690810779482251E-12</v>
      </c>
    </row>
    <row r="10" spans="1:105" x14ac:dyDescent="0.25">
      <c r="A10">
        <v>9</v>
      </c>
      <c r="B10" t="s">
        <v>4</v>
      </c>
      <c r="C10" t="s">
        <v>196</v>
      </c>
      <c r="E10" t="s">
        <v>248</v>
      </c>
      <c r="F10" t="s">
        <v>195</v>
      </c>
      <c r="G10" t="s">
        <v>247</v>
      </c>
      <c r="H10">
        <v>1.265023070087485E-11</v>
      </c>
      <c r="I10">
        <v>1.1390989751610261E-11</v>
      </c>
      <c r="J10">
        <v>8.4412624492396018E-12</v>
      </c>
      <c r="K10">
        <v>1.245751065368315E-11</v>
      </c>
      <c r="L10">
        <v>1.290594453493403E-11</v>
      </c>
      <c r="M10">
        <v>1.8698072574845398E-11</v>
      </c>
      <c r="N10">
        <v>1.4620511698091379E-11</v>
      </c>
      <c r="O10">
        <v>1.6548318083174719E-11</v>
      </c>
      <c r="P10">
        <v>1.7982367176829671E-11</v>
      </c>
      <c r="Q10">
        <v>9.08538949481615E-12</v>
      </c>
      <c r="R10">
        <v>9.7203563826298602E-12</v>
      </c>
      <c r="S10">
        <v>1.0406939157728429E-11</v>
      </c>
      <c r="T10">
        <v>1.6912432096117539E-11</v>
      </c>
      <c r="U10">
        <v>1.3078600996215739E-11</v>
      </c>
      <c r="V10">
        <v>3.6266714109456528E-12</v>
      </c>
      <c r="W10">
        <v>2.6656584147731659E-12</v>
      </c>
      <c r="X10">
        <v>1.591305153775754E-12</v>
      </c>
      <c r="Y10">
        <v>2.3077109436979191E-12</v>
      </c>
      <c r="Z10">
        <v>2.1041466874811742E-12</v>
      </c>
      <c r="AA10">
        <v>5.3825799160687474E-12</v>
      </c>
      <c r="AB10">
        <v>2.7785806268578331E-12</v>
      </c>
      <c r="AC10">
        <v>4.9724972713718926E-12</v>
      </c>
      <c r="AD10">
        <v>3.313483273565399E-12</v>
      </c>
      <c r="AE10">
        <v>1.69839074632629E-12</v>
      </c>
      <c r="AF10">
        <v>9.1215920704645535E-13</v>
      </c>
      <c r="AG10">
        <v>1.8320016580531231E-12</v>
      </c>
      <c r="AH10">
        <v>5.8219967001887827E-12</v>
      </c>
      <c r="AI10">
        <v>2.962686654991385E-12</v>
      </c>
      <c r="AJ10">
        <v>1.265023070087485E-11</v>
      </c>
      <c r="AK10">
        <v>1.1390989751610261E-11</v>
      </c>
      <c r="AL10">
        <v>1.1390989751610261E-11</v>
      </c>
      <c r="AM10">
        <v>1.265023070087485E-11</v>
      </c>
      <c r="AN10">
        <v>1.265023070087485E-11</v>
      </c>
      <c r="AO10">
        <v>1.1390989751610261E-11</v>
      </c>
      <c r="AP10">
        <v>1.1390989751610261E-11</v>
      </c>
      <c r="AQ10">
        <v>1.1390989751610261E-11</v>
      </c>
      <c r="AR10">
        <v>1.1390989751610261E-11</v>
      </c>
      <c r="AS10">
        <v>1.265023070087485E-11</v>
      </c>
      <c r="AT10">
        <v>1.265023070087485E-11</v>
      </c>
      <c r="AU10">
        <v>1.265023070087485E-11</v>
      </c>
      <c r="AV10">
        <v>1.1390989751610261E-11</v>
      </c>
      <c r="AW10">
        <v>1.1390989751610261E-11</v>
      </c>
      <c r="AX10">
        <v>1</v>
      </c>
      <c r="AY10">
        <v>1</v>
      </c>
      <c r="AZ10">
        <v>0.74104732190162159</v>
      </c>
      <c r="BA10">
        <v>0.98476549149586845</v>
      </c>
      <c r="BB10">
        <v>1.0202141636864761</v>
      </c>
      <c r="BC10">
        <v>1.6414791850903201</v>
      </c>
      <c r="BD10">
        <v>1.2835154817011909</v>
      </c>
      <c r="BE10">
        <v>1.4527550672965359</v>
      </c>
      <c r="BF10">
        <v>1.578648350051201</v>
      </c>
      <c r="BG10">
        <v>0.71819951032101181</v>
      </c>
      <c r="BH10">
        <v>0.76839360581444793</v>
      </c>
      <c r="BI10">
        <v>0.82266793419101147</v>
      </c>
      <c r="BJ10">
        <v>1.4847201573266939</v>
      </c>
      <c r="BK10">
        <v>1.148153170304355</v>
      </c>
      <c r="BL10">
        <v>0.40479999999999999</v>
      </c>
      <c r="BM10">
        <v>0.39510000000000001</v>
      </c>
      <c r="BN10">
        <v>0.22539999999999999</v>
      </c>
      <c r="BO10">
        <v>0.45240000000000002</v>
      </c>
      <c r="BP10">
        <v>0.38819999999999999</v>
      </c>
      <c r="BQ10">
        <v>0.59519999999999995</v>
      </c>
      <c r="BR10">
        <v>0.4788</v>
      </c>
      <c r="BS10">
        <v>0.53849999999999998</v>
      </c>
      <c r="BT10">
        <v>0.59389999999999998</v>
      </c>
      <c r="BU10">
        <v>0.22889999999999999</v>
      </c>
      <c r="BV10">
        <v>0.27910000000000001</v>
      </c>
      <c r="BW10">
        <v>0.35709999999999997</v>
      </c>
      <c r="BX10">
        <v>0.53949999999999998</v>
      </c>
      <c r="BY10">
        <v>0.38919999999999999</v>
      </c>
      <c r="BZ10">
        <v>5.120813387714141E-12</v>
      </c>
      <c r="CA10">
        <v>4.500580050861214E-12</v>
      </c>
      <c r="CB10">
        <v>1.9026605560586058E-12</v>
      </c>
      <c r="CC10">
        <v>5.6357778197262567E-12</v>
      </c>
      <c r="CD10">
        <v>5.0100876684613881E-12</v>
      </c>
      <c r="CE10">
        <v>1.1129092796547979E-11</v>
      </c>
      <c r="CF10">
        <v>7.000301001046151E-12</v>
      </c>
      <c r="CG10">
        <v>8.9112692877895854E-12</v>
      </c>
      <c r="CH10">
        <v>1.0679727866319139E-11</v>
      </c>
      <c r="CI10">
        <v>2.0796456553634171E-12</v>
      </c>
      <c r="CJ10">
        <v>2.7129514663919939E-12</v>
      </c>
      <c r="CK10">
        <v>3.7163179732248212E-12</v>
      </c>
      <c r="CL10">
        <v>9.1242571158554142E-12</v>
      </c>
      <c r="CM10">
        <v>5.0901915077271661E-12</v>
      </c>
      <c r="CN10">
        <v>9.5468866265465147E-12</v>
      </c>
      <c r="CO10">
        <v>9.0851992138747645E-12</v>
      </c>
      <c r="CP10">
        <v>5.1747759844239863E-12</v>
      </c>
      <c r="CQ10">
        <v>9.2617213881164429E-12</v>
      </c>
      <c r="CR10">
        <v>8.6520799106074402E-12</v>
      </c>
      <c r="CS10">
        <v>1.6949885669255631E-11</v>
      </c>
      <c r="CT10">
        <v>1.249866696292744E-11</v>
      </c>
      <c r="CU10">
        <v>1.4100687806897061E-11</v>
      </c>
      <c r="CV10">
        <v>1.61326674221683E-11</v>
      </c>
      <c r="CW10">
        <v>4.7981269039987439E-12</v>
      </c>
      <c r="CX10">
        <v>5.6548080447736454E-12</v>
      </c>
      <c r="CY10">
        <v>6.4676733302806257E-12</v>
      </c>
      <c r="CZ10">
        <v>1.478688394119791E-11</v>
      </c>
      <c r="DA10">
        <v>1.002731433393075E-11</v>
      </c>
    </row>
    <row r="11" spans="1:105" x14ac:dyDescent="0.25">
      <c r="A11">
        <v>10</v>
      </c>
      <c r="B11" t="s">
        <v>53</v>
      </c>
      <c r="C11" t="s">
        <v>193</v>
      </c>
      <c r="D11" t="s">
        <v>198</v>
      </c>
      <c r="E11" t="s">
        <v>249</v>
      </c>
      <c r="F11" t="s">
        <v>195</v>
      </c>
      <c r="G11" t="s">
        <v>247</v>
      </c>
      <c r="H11">
        <v>1.8682489671760848E-11</v>
      </c>
      <c r="I11">
        <v>2.7664046147136349E-12</v>
      </c>
      <c r="J11">
        <v>2.2662972107916541E-12</v>
      </c>
      <c r="K11">
        <v>2.167427150025792E-11</v>
      </c>
      <c r="L11">
        <v>2.092879382320021E-11</v>
      </c>
      <c r="M11">
        <v>2.837406950213852E-12</v>
      </c>
      <c r="N11">
        <v>2.6080182781526461E-12</v>
      </c>
      <c r="O11">
        <v>5.4281442512133657E-12</v>
      </c>
      <c r="P11">
        <v>4.8989417335790669E-12</v>
      </c>
      <c r="Q11">
        <v>1.512409791942597E-11</v>
      </c>
      <c r="R11">
        <v>9.7327274553565058E-12</v>
      </c>
      <c r="S11">
        <v>2.30467248321634E-11</v>
      </c>
      <c r="T11">
        <v>2.6764810057482131E-12</v>
      </c>
      <c r="U11">
        <v>4.9424978482539958E-12</v>
      </c>
      <c r="V11">
        <v>5.5418833290615353E-12</v>
      </c>
      <c r="W11">
        <v>3.4825431550084301E-13</v>
      </c>
      <c r="X11">
        <v>2.8652418795901478E-13</v>
      </c>
      <c r="Y11">
        <v>5.7016969253381522E-12</v>
      </c>
      <c r="Z11">
        <v>5.1269322132053196E-12</v>
      </c>
      <c r="AA11">
        <v>3.262910213008424E-13</v>
      </c>
      <c r="AB11">
        <v>3.3632144497418141E-13</v>
      </c>
      <c r="AC11">
        <v>8.3728413475735546E-13</v>
      </c>
      <c r="AD11">
        <v>8.2617321247347119E-13</v>
      </c>
      <c r="AE11">
        <v>4.6054924291988356E-12</v>
      </c>
      <c r="AF11">
        <v>2.5129344722436121E-12</v>
      </c>
      <c r="AG11">
        <v>5.7707116441902141E-12</v>
      </c>
      <c r="AH11">
        <v>3.5005424289040978E-13</v>
      </c>
      <c r="AI11">
        <v>8.2372206652437739E-13</v>
      </c>
      <c r="AJ11">
        <v>1.8682489671760848E-11</v>
      </c>
      <c r="AK11">
        <v>2.7664046147136349E-12</v>
      </c>
      <c r="AL11">
        <v>2.7664046147136349E-12</v>
      </c>
      <c r="AM11">
        <v>1.8682489671760848E-11</v>
      </c>
      <c r="AN11">
        <v>1.8682489671760848E-11</v>
      </c>
      <c r="AO11">
        <v>2.7664046147136349E-12</v>
      </c>
      <c r="AP11">
        <v>2.7664046147136349E-12</v>
      </c>
      <c r="AQ11">
        <v>2.7664046147136349E-12</v>
      </c>
      <c r="AR11">
        <v>2.7664046147136349E-12</v>
      </c>
      <c r="AS11">
        <v>1.8682489671760848E-11</v>
      </c>
      <c r="AT11">
        <v>1.8682489671760848E-11</v>
      </c>
      <c r="AU11">
        <v>1.8682489671760848E-11</v>
      </c>
      <c r="AV11">
        <v>2.7664046147136349E-12</v>
      </c>
      <c r="AW11">
        <v>2.7664046147136349E-12</v>
      </c>
      <c r="AX11">
        <v>1</v>
      </c>
      <c r="AY11">
        <v>1</v>
      </c>
      <c r="AZ11">
        <v>0.81922116480645391</v>
      </c>
      <c r="BA11">
        <v>1.1601382835511069</v>
      </c>
      <c r="BB11">
        <v>1.1202358031989019</v>
      </c>
      <c r="BC11">
        <v>1.0256659257733221</v>
      </c>
      <c r="BD11">
        <v>0.9427465036319771</v>
      </c>
      <c r="BE11">
        <v>1.9621657014099729</v>
      </c>
      <c r="BF11">
        <v>1.770869563881992</v>
      </c>
      <c r="BG11">
        <v>0.80953332158328439</v>
      </c>
      <c r="BH11">
        <v>0.52095452085638327</v>
      </c>
      <c r="BI11">
        <v>1.233600298304953</v>
      </c>
      <c r="BJ11">
        <v>0.96749441188496188</v>
      </c>
      <c r="BK11">
        <v>1.786614229157371</v>
      </c>
      <c r="BL11">
        <v>0.41670000000000001</v>
      </c>
      <c r="BM11">
        <v>0.34520000000000001</v>
      </c>
      <c r="BN11">
        <v>0.29859999999999998</v>
      </c>
      <c r="BO11">
        <v>0.52329999999999999</v>
      </c>
      <c r="BP11">
        <v>0.46200000000000002</v>
      </c>
      <c r="BQ11">
        <v>0.28670000000000001</v>
      </c>
      <c r="BR11">
        <v>0.34150000000000003</v>
      </c>
      <c r="BS11">
        <v>0.58819999999999995</v>
      </c>
      <c r="BT11">
        <v>0.55489999999999995</v>
      </c>
      <c r="BU11">
        <v>0.30230000000000001</v>
      </c>
      <c r="BV11">
        <v>0.19189999999999999</v>
      </c>
      <c r="BW11">
        <v>0.53569999999999995</v>
      </c>
      <c r="BX11">
        <v>0.3095</v>
      </c>
      <c r="BY11">
        <v>0.57320000000000004</v>
      </c>
      <c r="BZ11">
        <v>7.7849934462227491E-12</v>
      </c>
      <c r="CA11">
        <v>9.5496287299914688E-13</v>
      </c>
      <c r="CB11">
        <v>6.7671634714238773E-13</v>
      </c>
      <c r="CC11">
        <v>1.1342146276084971E-11</v>
      </c>
      <c r="CD11">
        <v>9.6691027463184982E-12</v>
      </c>
      <c r="CE11">
        <v>8.1348457262631132E-13</v>
      </c>
      <c r="CF11">
        <v>8.906382419891288E-13</v>
      </c>
      <c r="CG11">
        <v>3.1928344485637018E-12</v>
      </c>
      <c r="CH11">
        <v>2.7184227679630239E-12</v>
      </c>
      <c r="CI11">
        <v>4.5720148010424713E-12</v>
      </c>
      <c r="CJ11">
        <v>1.8677103986829129E-12</v>
      </c>
      <c r="CK11">
        <v>1.2346130492589931E-11</v>
      </c>
      <c r="CL11">
        <v>8.2837087127907194E-13</v>
      </c>
      <c r="CM11">
        <v>2.8330397666191911E-12</v>
      </c>
      <c r="CN11">
        <v>1.342961124806704E-11</v>
      </c>
      <c r="CO11">
        <v>1.937902845668796E-12</v>
      </c>
      <c r="CP11">
        <v>1.3548065888196201E-12</v>
      </c>
      <c r="CQ11">
        <v>1.6720913479781721E-11</v>
      </c>
      <c r="CR11">
        <v>1.494262357208345E-11</v>
      </c>
      <c r="CS11">
        <v>1.9999233612856788E-12</v>
      </c>
      <c r="CT11">
        <v>1.750988129270629E-12</v>
      </c>
      <c r="CU11">
        <v>4.8729200511256497E-12</v>
      </c>
      <c r="CV11">
        <v>4.2124302114856417E-12</v>
      </c>
      <c r="CW11">
        <v>1.061584588835338E-11</v>
      </c>
      <c r="CX11">
        <v>5.9687452599017979E-12</v>
      </c>
      <c r="CY11">
        <v>1.8541947362958659E-11</v>
      </c>
      <c r="CZ11">
        <v>1.768189694890674E-12</v>
      </c>
      <c r="DA11">
        <v>4.2825497960252958E-12</v>
      </c>
    </row>
    <row r="12" spans="1:105" x14ac:dyDescent="0.25">
      <c r="A12">
        <v>11</v>
      </c>
      <c r="B12" t="s">
        <v>49</v>
      </c>
      <c r="C12" t="s">
        <v>193</v>
      </c>
      <c r="D12" t="s">
        <v>198</v>
      </c>
      <c r="E12" t="s">
        <v>249</v>
      </c>
      <c r="F12" t="s">
        <v>195</v>
      </c>
      <c r="G12" t="s">
        <v>247</v>
      </c>
      <c r="H12">
        <v>1.437295306526279E-12</v>
      </c>
      <c r="I12">
        <v>5.3462456460530977E-13</v>
      </c>
      <c r="J12">
        <v>4.3472293919373462E-13</v>
      </c>
      <c r="K12">
        <v>1.6562980672909269E-12</v>
      </c>
      <c r="L12">
        <v>1.2892147805660269E-12</v>
      </c>
      <c r="M12">
        <v>1.3594866212567629E-12</v>
      </c>
      <c r="N12">
        <v>1.2663316110971249E-12</v>
      </c>
      <c r="O12">
        <v>1.1950985753331121E-12</v>
      </c>
      <c r="P12">
        <v>1.075076550517791E-12</v>
      </c>
      <c r="Q12">
        <v>1.3079782339801369E-12</v>
      </c>
      <c r="R12">
        <v>1.17321380958198E-12</v>
      </c>
      <c r="S12">
        <v>1.201438699260755E-12</v>
      </c>
      <c r="T12">
        <v>1.1154955499801009E-12</v>
      </c>
      <c r="U12">
        <v>1.2706615680252119E-12</v>
      </c>
      <c r="V12">
        <v>2.223492426584435E-13</v>
      </c>
      <c r="W12">
        <v>3.3362538369767852E-14</v>
      </c>
      <c r="X12">
        <v>2.337860396065205E-14</v>
      </c>
      <c r="Y12">
        <v>1.81572566959385E-13</v>
      </c>
      <c r="Z12">
        <v>2.0359587678934719E-13</v>
      </c>
      <c r="AA12">
        <v>1.1978497054127369E-13</v>
      </c>
      <c r="AB12">
        <v>1.1791571833439061E-13</v>
      </c>
      <c r="AC12">
        <v>1.6144131973634679E-13</v>
      </c>
      <c r="AD12">
        <v>1.2818342710432511E-13</v>
      </c>
      <c r="AE12">
        <v>2.4812214352550708E-13</v>
      </c>
      <c r="AF12">
        <v>1.2239336960922399E-13</v>
      </c>
      <c r="AG12">
        <v>1.428429151028568E-13</v>
      </c>
      <c r="AH12">
        <v>1.7522989838180419E-13</v>
      </c>
      <c r="AI12">
        <v>1.326042805369161E-13</v>
      </c>
      <c r="AJ12">
        <v>1.437295306526279E-12</v>
      </c>
      <c r="AK12">
        <v>5.3462456460530977E-13</v>
      </c>
      <c r="AL12">
        <v>5.3462456460530977E-13</v>
      </c>
      <c r="AM12">
        <v>1.437295306526279E-12</v>
      </c>
      <c r="AN12">
        <v>1.437295306526279E-12</v>
      </c>
      <c r="AO12">
        <v>5.3462456460530977E-13</v>
      </c>
      <c r="AP12">
        <v>5.3462456460530977E-13</v>
      </c>
      <c r="AQ12">
        <v>5.3462456460530977E-13</v>
      </c>
      <c r="AR12">
        <v>5.3462456460530977E-13</v>
      </c>
      <c r="AS12">
        <v>1.437295306526279E-12</v>
      </c>
      <c r="AT12">
        <v>1.437295306526279E-12</v>
      </c>
      <c r="AU12">
        <v>1.437295306526279E-12</v>
      </c>
      <c r="AV12">
        <v>5.3462456460530977E-13</v>
      </c>
      <c r="AW12">
        <v>5.3462456460530977E-13</v>
      </c>
      <c r="AX12">
        <v>1</v>
      </c>
      <c r="AY12">
        <v>1</v>
      </c>
      <c r="AZ12">
        <v>0.81313685897443155</v>
      </c>
      <c r="BA12">
        <v>1.152371443620688</v>
      </c>
      <c r="BB12">
        <v>0.89697278959454729</v>
      </c>
      <c r="BC12">
        <v>2.5428809509724148</v>
      </c>
      <c r="BD12">
        <v>2.3686371613545338</v>
      </c>
      <c r="BE12">
        <v>2.2353977996042911</v>
      </c>
      <c r="BF12">
        <v>2.010900025350451</v>
      </c>
      <c r="BG12">
        <v>0.91002748568164304</v>
      </c>
      <c r="BH12">
        <v>0.81626496952630889</v>
      </c>
      <c r="BI12">
        <v>0.83590247168095644</v>
      </c>
      <c r="BJ12">
        <v>2.0865026110493501</v>
      </c>
      <c r="BK12">
        <v>2.376736222293276</v>
      </c>
      <c r="BL12">
        <v>0.3095</v>
      </c>
      <c r="BM12">
        <v>0.32929999999999998</v>
      </c>
      <c r="BN12">
        <v>0.21759999999999999</v>
      </c>
      <c r="BO12">
        <v>0.4244</v>
      </c>
      <c r="BP12">
        <v>0.27910000000000001</v>
      </c>
      <c r="BQ12">
        <v>0.87209999999999999</v>
      </c>
      <c r="BR12">
        <v>0.82630000000000003</v>
      </c>
      <c r="BS12">
        <v>0.87129999999999996</v>
      </c>
      <c r="BT12">
        <v>0.75</v>
      </c>
      <c r="BU12">
        <v>0.29649999999999999</v>
      </c>
      <c r="BV12">
        <v>0.25580000000000003</v>
      </c>
      <c r="BW12">
        <v>0.27379999999999999</v>
      </c>
      <c r="BX12">
        <v>0.79759999999999998</v>
      </c>
      <c r="BY12">
        <v>0.81979999999999997</v>
      </c>
      <c r="BZ12">
        <v>4.4484289736988348E-13</v>
      </c>
      <c r="CA12">
        <v>1.760518691245285E-13</v>
      </c>
      <c r="CB12">
        <v>9.4595711568556646E-14</v>
      </c>
      <c r="CC12">
        <v>7.0293289975826946E-13</v>
      </c>
      <c r="CD12">
        <v>3.5981984525597812E-13</v>
      </c>
      <c r="CE12">
        <v>1.1856082823980229E-12</v>
      </c>
      <c r="CF12">
        <v>1.046369810249554E-12</v>
      </c>
      <c r="CG12">
        <v>1.04128938868774E-12</v>
      </c>
      <c r="CH12">
        <v>8.0630741288834337E-13</v>
      </c>
      <c r="CI12">
        <v>3.8781554637511039E-13</v>
      </c>
      <c r="CJ12">
        <v>3.0010809249107062E-13</v>
      </c>
      <c r="CK12">
        <v>3.2895391585759458E-13</v>
      </c>
      <c r="CL12">
        <v>8.8971925066412813E-13</v>
      </c>
      <c r="CM12">
        <v>1.041688353467069E-12</v>
      </c>
      <c r="CN12">
        <v>1.068182652769632E-12</v>
      </c>
      <c r="CO12">
        <v>3.4116193982748479E-13</v>
      </c>
      <c r="CP12">
        <v>2.2088177660612621E-13</v>
      </c>
      <c r="CQ12">
        <v>1.1852028721526431E-12</v>
      </c>
      <c r="CR12">
        <v>7.2317726441694451E-13</v>
      </c>
      <c r="CS12">
        <v>1.3119698164228041E-12</v>
      </c>
      <c r="CT12">
        <v>1.2066274854993999E-12</v>
      </c>
      <c r="CU12">
        <v>1.14798538277807E-12</v>
      </c>
      <c r="CV12">
        <v>9.8786980693414198E-13</v>
      </c>
      <c r="CW12">
        <v>7.3692151729146058E-13</v>
      </c>
      <c r="CX12">
        <v>5.83151276395576E-13</v>
      </c>
      <c r="CY12">
        <v>6.6390584778791858E-13</v>
      </c>
      <c r="CZ12">
        <v>1.0430927305182151E-12</v>
      </c>
      <c r="DA12">
        <v>1.209139557209667E-12</v>
      </c>
    </row>
    <row r="13" spans="1:105" x14ac:dyDescent="0.25">
      <c r="A13">
        <v>12</v>
      </c>
      <c r="B13" t="s">
        <v>19</v>
      </c>
      <c r="C13" t="s">
        <v>193</v>
      </c>
      <c r="D13" t="s">
        <v>194</v>
      </c>
      <c r="E13" t="s">
        <v>246</v>
      </c>
      <c r="F13" t="s">
        <v>195</v>
      </c>
      <c r="G13" t="s">
        <v>247</v>
      </c>
      <c r="H13">
        <v>1.13965320815544E-12</v>
      </c>
      <c r="I13">
        <v>2.7068011004440038E-13</v>
      </c>
      <c r="J13">
        <v>4.3115110069380517E-13</v>
      </c>
      <c r="K13">
        <v>1.235411979417492E-12</v>
      </c>
      <c r="L13">
        <v>8.3243356054428609E-13</v>
      </c>
      <c r="M13">
        <v>2.7690347226784101E-13</v>
      </c>
      <c r="N13">
        <v>3.8118879639822759E-13</v>
      </c>
      <c r="O13">
        <v>3.414822759862831E-13</v>
      </c>
      <c r="P13">
        <v>4.168783335879864E-13</v>
      </c>
      <c r="Q13">
        <v>1.1580560722853949E-12</v>
      </c>
      <c r="R13">
        <v>1.4407227278007159E-12</v>
      </c>
      <c r="S13">
        <v>8.3348607541363026E-13</v>
      </c>
      <c r="T13">
        <v>2.9436691044663139E-13</v>
      </c>
      <c r="U13">
        <v>3.7041404916707572E-13</v>
      </c>
      <c r="V13">
        <v>2.3129236445550148E-13</v>
      </c>
      <c r="W13">
        <v>6.5005094192143818E-15</v>
      </c>
      <c r="X13">
        <v>3.0886189396756942E-14</v>
      </c>
      <c r="Y13">
        <v>4.4835626919454161E-13</v>
      </c>
      <c r="Z13">
        <v>2.8929992389130509E-13</v>
      </c>
      <c r="AA13">
        <v>1.308401880020589E-14</v>
      </c>
      <c r="AB13">
        <v>1.008508108117072E-14</v>
      </c>
      <c r="AC13">
        <v>7.7306976568947515E-14</v>
      </c>
      <c r="AD13">
        <v>4.0520439493019572E-14</v>
      </c>
      <c r="AE13">
        <v>1.6307986903281799E-13</v>
      </c>
      <c r="AF13">
        <v>3.1532095011809251E-13</v>
      </c>
      <c r="AG13">
        <v>2.7352053977828259E-13</v>
      </c>
      <c r="AH13">
        <v>3.0411389836273859E-14</v>
      </c>
      <c r="AI13">
        <v>3.9771400527088872E-14</v>
      </c>
      <c r="AJ13">
        <v>1.13965320815544E-12</v>
      </c>
      <c r="AK13">
        <v>2.7068011004440038E-13</v>
      </c>
      <c r="AL13">
        <v>2.7068011004440038E-13</v>
      </c>
      <c r="AM13">
        <v>1.13965320815544E-12</v>
      </c>
      <c r="AN13">
        <v>1.13965320815544E-12</v>
      </c>
      <c r="AO13">
        <v>2.7068011004440038E-13</v>
      </c>
      <c r="AP13">
        <v>2.7068011004440038E-13</v>
      </c>
      <c r="AQ13">
        <v>2.7068011004440038E-13</v>
      </c>
      <c r="AR13">
        <v>2.7068011004440038E-13</v>
      </c>
      <c r="AS13">
        <v>1.13965320815544E-12</v>
      </c>
      <c r="AT13">
        <v>1.13965320815544E-12</v>
      </c>
      <c r="AU13">
        <v>1.13965320815544E-12</v>
      </c>
      <c r="AV13">
        <v>2.7068011004440038E-13</v>
      </c>
      <c r="AW13">
        <v>2.7068011004440038E-13</v>
      </c>
      <c r="AX13">
        <v>1</v>
      </c>
      <c r="AY13">
        <v>1</v>
      </c>
      <c r="AZ13">
        <v>1.5928436730097471</v>
      </c>
      <c r="BA13">
        <v>1.0840244826906951</v>
      </c>
      <c r="BB13">
        <v>0.73042707605026835</v>
      </c>
      <c r="BC13">
        <v>1.0229915756367161</v>
      </c>
      <c r="BD13">
        <v>1.4082630465005359</v>
      </c>
      <c r="BE13">
        <v>1.261571365292665</v>
      </c>
      <c r="BF13">
        <v>1.5401143937750159</v>
      </c>
      <c r="BG13">
        <v>1.016147775479648</v>
      </c>
      <c r="BH13">
        <v>1.2641764332261789</v>
      </c>
      <c r="BI13">
        <v>0.73135061565144899</v>
      </c>
      <c r="BJ13">
        <v>1.0875084630279841</v>
      </c>
      <c r="BK13">
        <v>1.3684568441556919</v>
      </c>
      <c r="BL13">
        <v>0.25609999999999999</v>
      </c>
      <c r="BM13">
        <v>0.41249999999999998</v>
      </c>
      <c r="BN13">
        <v>0.67320000000000002</v>
      </c>
      <c r="BO13">
        <v>0.29070000000000001</v>
      </c>
      <c r="BP13">
        <v>0.21249999999999999</v>
      </c>
      <c r="BQ13">
        <v>0.39879999999999999</v>
      </c>
      <c r="BR13">
        <v>0.58709999999999996</v>
      </c>
      <c r="BS13">
        <v>0.52070000000000005</v>
      </c>
      <c r="BT13">
        <v>0.67269999999999996</v>
      </c>
      <c r="BU13">
        <v>0.28489999999999999</v>
      </c>
      <c r="BV13">
        <v>0.32940000000000003</v>
      </c>
      <c r="BW13">
        <v>0.20480000000000001</v>
      </c>
      <c r="BX13">
        <v>0.41670000000000001</v>
      </c>
      <c r="BY13">
        <v>0.53569999999999995</v>
      </c>
      <c r="BZ13">
        <v>2.9186518660860828E-13</v>
      </c>
      <c r="CA13">
        <v>1.1165554539331519E-13</v>
      </c>
      <c r="CB13">
        <v>2.902509209870697E-13</v>
      </c>
      <c r="CC13">
        <v>3.5913426241666488E-13</v>
      </c>
      <c r="CD13">
        <v>1.7689213161566079E-13</v>
      </c>
      <c r="CE13">
        <v>1.10429104740415E-13</v>
      </c>
      <c r="CF13">
        <v>2.2379594236539939E-13</v>
      </c>
      <c r="CG13">
        <v>1.7780982110605759E-13</v>
      </c>
      <c r="CH13">
        <v>2.8043405500463851E-13</v>
      </c>
      <c r="CI13">
        <v>3.299301749941091E-13</v>
      </c>
      <c r="CJ13">
        <v>4.74574066537556E-13</v>
      </c>
      <c r="CK13">
        <v>1.706979482447115E-13</v>
      </c>
      <c r="CL13">
        <v>1.226626915831113E-13</v>
      </c>
      <c r="CM13">
        <v>1.984308061388024E-13</v>
      </c>
      <c r="CN13">
        <v>8.383425260753061E-13</v>
      </c>
      <c r="CO13">
        <v>1.644700780028081E-13</v>
      </c>
      <c r="CP13">
        <v>3.7357471669520499E-13</v>
      </c>
      <c r="CQ13">
        <v>9.2599306038887021E-13</v>
      </c>
      <c r="CR13">
        <v>4.9829570962582278E-13</v>
      </c>
      <c r="CS13">
        <v>1.7508994509475231E-13</v>
      </c>
      <c r="CT13">
        <v>3.0797033566467852E-13</v>
      </c>
      <c r="CU13">
        <v>2.6216834942772621E-13</v>
      </c>
      <c r="CV13">
        <v>3.5668972187283881E-13</v>
      </c>
      <c r="CW13">
        <v>8.0426092977865348E-13</v>
      </c>
      <c r="CX13">
        <v>1.116467745004159E-12</v>
      </c>
      <c r="CY13">
        <v>4.425419226644873E-13</v>
      </c>
      <c r="CZ13">
        <v>1.9108065533477519E-13</v>
      </c>
      <c r="DA13">
        <v>2.8586460538187858E-13</v>
      </c>
    </row>
    <row r="14" spans="1:105" x14ac:dyDescent="0.25">
      <c r="A14">
        <v>13</v>
      </c>
      <c r="B14" t="s">
        <v>28</v>
      </c>
      <c r="C14" t="s">
        <v>196</v>
      </c>
      <c r="E14" t="s">
        <v>248</v>
      </c>
      <c r="F14" t="s">
        <v>199</v>
      </c>
      <c r="G14" t="s">
        <v>250</v>
      </c>
      <c r="H14">
        <v>3.0306812005945197E-11</v>
      </c>
      <c r="I14">
        <v>3.8387080037158758E-12</v>
      </c>
      <c r="J14">
        <v>7.8708267402192743E-12</v>
      </c>
      <c r="K14">
        <v>2.0934866322812899E-12</v>
      </c>
      <c r="L14">
        <v>1.5520939953371501E-11</v>
      </c>
      <c r="M14">
        <v>1.840811490918139E-11</v>
      </c>
      <c r="N14">
        <v>9.3997038237501404E-12</v>
      </c>
      <c r="O14">
        <v>1.5869728825888111E-11</v>
      </c>
      <c r="P14">
        <v>8.6618206852369392E-12</v>
      </c>
      <c r="Q14">
        <v>2.3332853163731789E-12</v>
      </c>
      <c r="R14">
        <v>5.6306482179452926E-12</v>
      </c>
      <c r="S14">
        <v>1.7398233410130029E-11</v>
      </c>
      <c r="T14">
        <v>2.0372849838433391E-12</v>
      </c>
      <c r="U14">
        <v>1.284974874164902E-11</v>
      </c>
      <c r="V14">
        <v>8.6915661379212879E-12</v>
      </c>
      <c r="W14">
        <v>7.5319511034751415E-13</v>
      </c>
      <c r="X14">
        <v>3.8660461510406262E-12</v>
      </c>
      <c r="Y14">
        <v>2.774927919091768E-13</v>
      </c>
      <c r="Z14">
        <v>8.2264088203412081E-12</v>
      </c>
      <c r="AA14">
        <v>1.0192869004589311E-11</v>
      </c>
      <c r="AB14">
        <v>6.8161255992489651E-12</v>
      </c>
      <c r="AC14">
        <v>8.8416219706814035E-12</v>
      </c>
      <c r="AD14">
        <v>5.8924105451306962E-12</v>
      </c>
      <c r="AE14">
        <v>5.8785519048411205E-13</v>
      </c>
      <c r="AF14">
        <v>3.7796482773426152E-12</v>
      </c>
      <c r="AG14">
        <v>7.5729573771671952E-12</v>
      </c>
      <c r="AH14">
        <v>4.7567650545398856E-13</v>
      </c>
      <c r="AI14">
        <v>7.2941115353038132E-12</v>
      </c>
      <c r="AJ14">
        <v>3.0306812005945197E-11</v>
      </c>
      <c r="AK14">
        <v>3.8387080037158758E-12</v>
      </c>
      <c r="AL14">
        <v>3.8387080037158758E-12</v>
      </c>
      <c r="AM14">
        <v>3.8387080037158758E-12</v>
      </c>
      <c r="AN14">
        <v>3.8387080037158758E-12</v>
      </c>
      <c r="AO14">
        <v>3.0306812005945197E-11</v>
      </c>
      <c r="AP14">
        <v>3.0306812005945197E-11</v>
      </c>
      <c r="AQ14">
        <v>3.0306812005945197E-11</v>
      </c>
      <c r="AR14">
        <v>3.0306812005945197E-11</v>
      </c>
      <c r="AS14">
        <v>3.8387080037158758E-12</v>
      </c>
      <c r="AT14">
        <v>3.8387080037158758E-12</v>
      </c>
      <c r="AU14">
        <v>3.0306812005945197E-11</v>
      </c>
      <c r="AV14">
        <v>3.8387080037158758E-12</v>
      </c>
      <c r="AW14">
        <v>3.8387080037158758E-12</v>
      </c>
      <c r="AX14">
        <v>1</v>
      </c>
      <c r="AY14">
        <v>1</v>
      </c>
      <c r="AZ14">
        <v>2.050384330509198</v>
      </c>
      <c r="BA14">
        <v>0.54536230165326238</v>
      </c>
      <c r="BB14">
        <v>4.0432718347806631</v>
      </c>
      <c r="BC14">
        <v>0.60739199179281278</v>
      </c>
      <c r="BD14">
        <v>0.31015152045375899</v>
      </c>
      <c r="BE14">
        <v>0.52363570351031952</v>
      </c>
      <c r="BF14">
        <v>0.28580441530893369</v>
      </c>
      <c r="BG14">
        <v>0.6078308936534258</v>
      </c>
      <c r="BH14">
        <v>1.466808158498853</v>
      </c>
      <c r="BI14">
        <v>0.57407006077435896</v>
      </c>
      <c r="BJ14">
        <v>0.53072152971032005</v>
      </c>
      <c r="BK14">
        <v>3.347414997236164</v>
      </c>
      <c r="BL14">
        <v>0.41560000000000002</v>
      </c>
      <c r="BM14">
        <v>0.20250000000000001</v>
      </c>
      <c r="BN14">
        <v>0.35339999999999999</v>
      </c>
      <c r="BO14">
        <v>0.10979999999999999</v>
      </c>
      <c r="BP14">
        <v>0.62580000000000002</v>
      </c>
      <c r="BQ14">
        <v>0.23380000000000001</v>
      </c>
      <c r="BR14">
        <v>9.0899999999999995E-2</v>
      </c>
      <c r="BS14">
        <v>0.18179999999999999</v>
      </c>
      <c r="BT14">
        <v>8.2799999999999999E-2</v>
      </c>
      <c r="BU14">
        <v>0.14099999999999999</v>
      </c>
      <c r="BV14">
        <v>0.29170000000000001</v>
      </c>
      <c r="BW14">
        <v>0.2</v>
      </c>
      <c r="BX14">
        <v>0.1067</v>
      </c>
      <c r="BY14">
        <v>0.44159999999999999</v>
      </c>
      <c r="BZ14">
        <v>1.2595511069670821E-11</v>
      </c>
      <c r="CA14">
        <v>7.7733837075246488E-13</v>
      </c>
      <c r="CB14">
        <v>2.7815501699934911E-12</v>
      </c>
      <c r="CC14">
        <v>2.2986483222448571E-13</v>
      </c>
      <c r="CD14">
        <v>9.7130042228198875E-12</v>
      </c>
      <c r="CE14">
        <v>4.3038172657666083E-12</v>
      </c>
      <c r="CF14">
        <v>8.5443307757888771E-13</v>
      </c>
      <c r="CG14">
        <v>2.8851167005464581E-12</v>
      </c>
      <c r="CH14">
        <v>7.1719875273761856E-13</v>
      </c>
      <c r="CI14">
        <v>3.2899322960861819E-13</v>
      </c>
      <c r="CJ14">
        <v>1.6424600851746419E-12</v>
      </c>
      <c r="CK14">
        <v>3.4796466820260068E-12</v>
      </c>
      <c r="CL14">
        <v>2.173783077760842E-13</v>
      </c>
      <c r="CM14">
        <v>5.6744490443122061E-12</v>
      </c>
      <c r="CN14">
        <v>2.1500099067437491E-11</v>
      </c>
      <c r="CO14">
        <v>2.801572800125755E-12</v>
      </c>
      <c r="CP14">
        <v>7.0485865875743247E-12</v>
      </c>
      <c r="CQ14">
        <v>1.0166096726855851E-12</v>
      </c>
      <c r="CR14">
        <v>1.4896221271921481E-11</v>
      </c>
      <c r="CS14">
        <v>1.365049267658953E-11</v>
      </c>
      <c r="CT14">
        <v>4.5214695017637117E-12</v>
      </c>
      <c r="CU14">
        <v>1.0036901783873309E-11</v>
      </c>
      <c r="CV14">
        <v>4.7821885037664952E-12</v>
      </c>
      <c r="CW14">
        <v>1.3950285848028021E-12</v>
      </c>
      <c r="CX14">
        <v>5.0060989413263061E-12</v>
      </c>
      <c r="CY14">
        <v>1.0004056025399421E-11</v>
      </c>
      <c r="CZ14">
        <v>1.170487248744248E-12</v>
      </c>
      <c r="DA14">
        <v>1.220618476481844E-11</v>
      </c>
    </row>
    <row r="15" spans="1:105" x14ac:dyDescent="0.25">
      <c r="A15">
        <v>14</v>
      </c>
      <c r="B15" t="s">
        <v>26</v>
      </c>
      <c r="C15" t="s">
        <v>196</v>
      </c>
      <c r="E15" t="s">
        <v>248</v>
      </c>
      <c r="F15" t="s">
        <v>199</v>
      </c>
      <c r="G15" t="s">
        <v>250</v>
      </c>
      <c r="H15">
        <v>4.5830449676418757E-12</v>
      </c>
      <c r="I15">
        <v>1.247008450924038E-12</v>
      </c>
      <c r="J15">
        <v>3.2442795240545181E-12</v>
      </c>
      <c r="K15">
        <v>1.7210382576933491E-12</v>
      </c>
      <c r="L15">
        <v>9.7727509469579767E-13</v>
      </c>
      <c r="M15">
        <v>4.2265146046554296E-12</v>
      </c>
      <c r="N15">
        <v>2.8462121287188799E-12</v>
      </c>
      <c r="O15">
        <v>2.890684132621426E-12</v>
      </c>
      <c r="P15">
        <v>2.8154087364116239E-12</v>
      </c>
      <c r="Q15">
        <v>2.6200989543713691E-12</v>
      </c>
      <c r="R15">
        <v>9.3823236760971445E-13</v>
      </c>
      <c r="S15">
        <v>4.715411048680902E-12</v>
      </c>
      <c r="T15">
        <v>3.5336363326599011E-12</v>
      </c>
      <c r="U15">
        <v>1.726705799972204E-12</v>
      </c>
      <c r="V15">
        <v>1.942660460282769E-12</v>
      </c>
      <c r="W15">
        <v>8.3322639436965704E-13</v>
      </c>
      <c r="X15">
        <v>1.0123541070480251E-12</v>
      </c>
      <c r="Y15">
        <v>1.352425537312667E-12</v>
      </c>
      <c r="Z15">
        <v>5.5133479631731687E-13</v>
      </c>
      <c r="AA15">
        <v>2.115474853409649E-12</v>
      </c>
      <c r="AB15">
        <v>1.53760960398396E-12</v>
      </c>
      <c r="AC15">
        <v>1.791573926759372E-12</v>
      </c>
      <c r="AD15">
        <v>1.5557836810751131E-12</v>
      </c>
      <c r="AE15">
        <v>2.37253875902287E-12</v>
      </c>
      <c r="AF15">
        <v>3.8784714531093508E-13</v>
      </c>
      <c r="AG15">
        <v>1.3945662581740619E-12</v>
      </c>
      <c r="AH15">
        <v>3.3747643730828661E-12</v>
      </c>
      <c r="AI15">
        <v>1.255362668066338E-12</v>
      </c>
      <c r="AJ15">
        <v>4.5830449676418757E-12</v>
      </c>
      <c r="AK15">
        <v>1.247008450924038E-12</v>
      </c>
      <c r="AL15">
        <v>1.247008450924038E-12</v>
      </c>
      <c r="AM15">
        <v>1.247008450924038E-12</v>
      </c>
      <c r="AN15">
        <v>1.247008450924038E-12</v>
      </c>
      <c r="AO15">
        <v>4.5830449676418757E-12</v>
      </c>
      <c r="AP15">
        <v>4.5830449676418757E-12</v>
      </c>
      <c r="AQ15">
        <v>4.5830449676418757E-12</v>
      </c>
      <c r="AR15">
        <v>4.5830449676418757E-12</v>
      </c>
      <c r="AS15">
        <v>1.247008450924038E-12</v>
      </c>
      <c r="AT15">
        <v>1.247008450924038E-12</v>
      </c>
      <c r="AU15">
        <v>4.5830449676418757E-12</v>
      </c>
      <c r="AV15">
        <v>1.247008450924038E-12</v>
      </c>
      <c r="AW15">
        <v>1.247008450924038E-12</v>
      </c>
      <c r="AX15">
        <v>1</v>
      </c>
      <c r="AY15">
        <v>1</v>
      </c>
      <c r="AZ15">
        <v>2.6016499901428038</v>
      </c>
      <c r="BA15">
        <v>1.3801335960618819</v>
      </c>
      <c r="BB15">
        <v>0.78369564694740679</v>
      </c>
      <c r="BC15">
        <v>0.92220666270924845</v>
      </c>
      <c r="BD15">
        <v>0.62103081004316385</v>
      </c>
      <c r="BE15">
        <v>0.63073440322554275</v>
      </c>
      <c r="BF15">
        <v>0.61430964703369306</v>
      </c>
      <c r="BG15">
        <v>2.101107616736571</v>
      </c>
      <c r="BH15">
        <v>0.75238653508280606</v>
      </c>
      <c r="BI15">
        <v>1.028881689351421</v>
      </c>
      <c r="BJ15">
        <v>2.833690766122285</v>
      </c>
      <c r="BK15">
        <v>1.3846785069441261</v>
      </c>
      <c r="BL15">
        <v>0.42859999999999998</v>
      </c>
      <c r="BM15">
        <v>0.3765</v>
      </c>
      <c r="BN15">
        <v>0.76160000000000005</v>
      </c>
      <c r="BO15">
        <v>0.36899999999999999</v>
      </c>
      <c r="BP15">
        <v>0.25729999999999997</v>
      </c>
      <c r="BQ15">
        <v>0.35289999999999999</v>
      </c>
      <c r="BR15">
        <v>0.20119999999999999</v>
      </c>
      <c r="BS15">
        <v>0.2</v>
      </c>
      <c r="BT15">
        <v>0.21049999999999999</v>
      </c>
      <c r="BU15">
        <v>0.60709999999999997</v>
      </c>
      <c r="BV15">
        <v>0.26590000000000003</v>
      </c>
      <c r="BW15">
        <v>0.45879999999999999</v>
      </c>
      <c r="BX15">
        <v>0.73809999999999998</v>
      </c>
      <c r="BY15">
        <v>0.44379999999999997</v>
      </c>
      <c r="BZ15">
        <v>1.9642930731313082E-12</v>
      </c>
      <c r="CA15">
        <v>4.6949868177290034E-13</v>
      </c>
      <c r="CB15">
        <v>2.4708432855199209E-12</v>
      </c>
      <c r="CC15">
        <v>6.3506311708884584E-13</v>
      </c>
      <c r="CD15">
        <v>2.5145288186522871E-13</v>
      </c>
      <c r="CE15">
        <v>1.4915370039829009E-12</v>
      </c>
      <c r="CF15">
        <v>5.7265788029823863E-13</v>
      </c>
      <c r="CG15">
        <v>5.7813682652428514E-13</v>
      </c>
      <c r="CH15">
        <v>5.9264353901464677E-13</v>
      </c>
      <c r="CI15">
        <v>1.590662075198858E-12</v>
      </c>
      <c r="CJ15">
        <v>2.4947598654742309E-13</v>
      </c>
      <c r="CK15">
        <v>2.1634305891347978E-12</v>
      </c>
      <c r="CL15">
        <v>2.6081769771362729E-12</v>
      </c>
      <c r="CM15">
        <v>7.6631203402766417E-13</v>
      </c>
      <c r="CN15">
        <v>3.1069800492766481E-12</v>
      </c>
      <c r="CO15">
        <v>9.3634898572550631E-13</v>
      </c>
      <c r="CP15">
        <v>3.1282785333391491E-12</v>
      </c>
      <c r="CQ15">
        <v>1.343388208755238E-12</v>
      </c>
      <c r="CR15">
        <v>5.7806038819817909E-13</v>
      </c>
      <c r="CS15">
        <v>2.7235098274010322E-12</v>
      </c>
      <c r="CT15">
        <v>1.393195911164854E-12</v>
      </c>
      <c r="CU15">
        <v>1.516555008136874E-12</v>
      </c>
      <c r="CV15">
        <v>1.714019621126169E-12</v>
      </c>
      <c r="CW15">
        <v>2.425902501548507E-12</v>
      </c>
      <c r="CX15">
        <v>5.8741472709670052E-13</v>
      </c>
      <c r="CY15">
        <v>3.7513632376531388E-12</v>
      </c>
      <c r="CZ15">
        <v>3.3710659756357349E-12</v>
      </c>
      <c r="DA15">
        <v>1.3647213005240781E-12</v>
      </c>
    </row>
    <row r="16" spans="1:105" x14ac:dyDescent="0.25">
      <c r="A16">
        <v>15</v>
      </c>
      <c r="B16" t="s">
        <v>21</v>
      </c>
      <c r="C16" t="s">
        <v>193</v>
      </c>
      <c r="D16" t="s">
        <v>194</v>
      </c>
      <c r="E16" t="s">
        <v>246</v>
      </c>
      <c r="F16" t="s">
        <v>199</v>
      </c>
      <c r="G16" t="s">
        <v>250</v>
      </c>
      <c r="H16">
        <v>4.0048140214797068E-12</v>
      </c>
      <c r="I16">
        <v>1.007566350223672E-12</v>
      </c>
      <c r="J16">
        <v>5.7348254287070756E-13</v>
      </c>
      <c r="K16">
        <v>8.580436114202692E-13</v>
      </c>
      <c r="L16">
        <v>6.5866594357187389E-13</v>
      </c>
      <c r="M16">
        <v>3.371503022108881E-12</v>
      </c>
      <c r="N16">
        <v>2.7230369082496159E-12</v>
      </c>
      <c r="O16">
        <v>2.730272529399859E-12</v>
      </c>
      <c r="P16">
        <v>3.0503610274637871E-12</v>
      </c>
      <c r="Q16">
        <v>1.042071585143972E-12</v>
      </c>
      <c r="R16">
        <v>6.987473874545878E-13</v>
      </c>
      <c r="S16">
        <v>3.348979877314989E-12</v>
      </c>
      <c r="T16">
        <v>1.077261297637084E-12</v>
      </c>
      <c r="U16">
        <v>6.927262702924402E-13</v>
      </c>
      <c r="V16">
        <v>7.0850919120666591E-13</v>
      </c>
      <c r="W16">
        <v>1.678536476578987E-13</v>
      </c>
      <c r="X16">
        <v>1.1484326156619201E-13</v>
      </c>
      <c r="Y16">
        <v>1.106083061627819E-13</v>
      </c>
      <c r="Z16">
        <v>1.7564927916548759E-13</v>
      </c>
      <c r="AA16">
        <v>7.1816418205971352E-13</v>
      </c>
      <c r="AB16">
        <v>7.4539544485663804E-13</v>
      </c>
      <c r="AC16">
        <v>7.9628911678312357E-13</v>
      </c>
      <c r="AD16">
        <v>9.6071570433487788E-13</v>
      </c>
      <c r="AE16">
        <v>1.5711272036849499E-13</v>
      </c>
      <c r="AF16">
        <v>1.7645172266613351E-13</v>
      </c>
      <c r="AG16">
        <v>7.669062259827194E-13</v>
      </c>
      <c r="AH16">
        <v>1.453542179464373E-13</v>
      </c>
      <c r="AI16">
        <v>1.5710223272788341E-13</v>
      </c>
      <c r="AJ16">
        <v>4.0048140214797068E-12</v>
      </c>
      <c r="AK16">
        <v>1.007566350223672E-12</v>
      </c>
      <c r="AL16">
        <v>1.007566350223672E-12</v>
      </c>
      <c r="AM16">
        <v>1.007566350223672E-12</v>
      </c>
      <c r="AN16">
        <v>1.007566350223672E-12</v>
      </c>
      <c r="AO16">
        <v>4.0048140214797068E-12</v>
      </c>
      <c r="AP16">
        <v>4.0048140214797068E-12</v>
      </c>
      <c r="AQ16">
        <v>4.0048140214797068E-12</v>
      </c>
      <c r="AR16">
        <v>4.0048140214797068E-12</v>
      </c>
      <c r="AS16">
        <v>1.007566350223672E-12</v>
      </c>
      <c r="AT16">
        <v>1.007566350223672E-12</v>
      </c>
      <c r="AU16">
        <v>4.0048140214797068E-12</v>
      </c>
      <c r="AV16">
        <v>1.007566350223672E-12</v>
      </c>
      <c r="AW16">
        <v>1.007566350223672E-12</v>
      </c>
      <c r="AX16">
        <v>1</v>
      </c>
      <c r="AY16">
        <v>1</v>
      </c>
      <c r="AZ16">
        <v>0.5691759582318312</v>
      </c>
      <c r="BA16">
        <v>0.85160010676199116</v>
      </c>
      <c r="BB16">
        <v>0.65371967158853095</v>
      </c>
      <c r="BC16">
        <v>0.84186256940420212</v>
      </c>
      <c r="BD16">
        <v>0.67994091452054572</v>
      </c>
      <c r="BE16">
        <v>0.68174764539779376</v>
      </c>
      <c r="BF16">
        <v>0.76167357862394169</v>
      </c>
      <c r="BG16">
        <v>1.0342461168067389</v>
      </c>
      <c r="BH16">
        <v>0.69350012264648475</v>
      </c>
      <c r="BI16">
        <v>0.83623855174118689</v>
      </c>
      <c r="BJ16">
        <v>1.0691715710810901</v>
      </c>
      <c r="BK16">
        <v>0.68752422124722601</v>
      </c>
      <c r="BL16">
        <v>0.38100000000000001</v>
      </c>
      <c r="BM16">
        <v>0.28239999999999998</v>
      </c>
      <c r="BN16">
        <v>0.1338</v>
      </c>
      <c r="BO16">
        <v>0.314</v>
      </c>
      <c r="BP16">
        <v>0.157</v>
      </c>
      <c r="BQ16">
        <v>0.25430000000000003</v>
      </c>
      <c r="BR16">
        <v>0.185</v>
      </c>
      <c r="BS16">
        <v>0.19189999999999999</v>
      </c>
      <c r="BT16">
        <v>0.2601</v>
      </c>
      <c r="BU16">
        <v>0.39529999999999998</v>
      </c>
      <c r="BV16">
        <v>0.18709999999999999</v>
      </c>
      <c r="BW16">
        <v>0.3095</v>
      </c>
      <c r="BX16">
        <v>0.36899999999999999</v>
      </c>
      <c r="BY16">
        <v>0.1588</v>
      </c>
      <c r="BZ16">
        <v>1.525834142183768E-12</v>
      </c>
      <c r="CA16">
        <v>2.845367373031651E-13</v>
      </c>
      <c r="CB16">
        <v>7.6731964236100671E-14</v>
      </c>
      <c r="CC16">
        <v>2.6942569398596451E-13</v>
      </c>
      <c r="CD16">
        <v>1.034105531407842E-13</v>
      </c>
      <c r="CE16">
        <v>8.573732185222886E-13</v>
      </c>
      <c r="CF16">
        <v>5.0376182802617899E-13</v>
      </c>
      <c r="CG16">
        <v>5.2393929839183294E-13</v>
      </c>
      <c r="CH16">
        <v>7.9339890324333116E-13</v>
      </c>
      <c r="CI16">
        <v>4.119308976074122E-13</v>
      </c>
      <c r="CJ16">
        <v>1.3073563619275339E-13</v>
      </c>
      <c r="CK16">
        <v>1.036509272028989E-12</v>
      </c>
      <c r="CL16">
        <v>3.9750941882808391E-13</v>
      </c>
      <c r="CM16">
        <v>1.100049317224395E-13</v>
      </c>
      <c r="CN16">
        <v>2.6904169703574658E-12</v>
      </c>
      <c r="CO16">
        <v>6.5123496318146231E-13</v>
      </c>
      <c r="CP16">
        <v>2.3548686143320322E-13</v>
      </c>
      <c r="CQ16">
        <v>5.3119049803178893E-13</v>
      </c>
      <c r="CR16">
        <v>2.8620455116823609E-13</v>
      </c>
      <c r="CS16">
        <v>2.2055471679131091E-12</v>
      </c>
      <c r="CT16">
        <v>1.6143981716490421E-12</v>
      </c>
      <c r="CU16">
        <v>1.5765866252980051E-12</v>
      </c>
      <c r="CV16">
        <v>1.8907849435758292E-12</v>
      </c>
      <c r="CW16">
        <v>7.1151275094899461E-13</v>
      </c>
      <c r="CX16">
        <v>3.0006002898370839E-13</v>
      </c>
      <c r="CY16">
        <v>2.1712962958247288E-12</v>
      </c>
      <c r="CZ16">
        <v>7.6642627488015501E-13</v>
      </c>
      <c r="DA16">
        <v>3.2574232155692882E-13</v>
      </c>
    </row>
    <row r="17" spans="1:105" x14ac:dyDescent="0.25">
      <c r="A17" t="s">
        <v>92</v>
      </c>
      <c r="B17" t="s">
        <v>62</v>
      </c>
      <c r="C17" t="s">
        <v>193</v>
      </c>
      <c r="D17" t="s">
        <v>198</v>
      </c>
      <c r="E17" t="s">
        <v>249</v>
      </c>
      <c r="F17" t="s">
        <v>199</v>
      </c>
      <c r="G17" t="s">
        <v>250</v>
      </c>
    </row>
    <row r="18" spans="1:105" x14ac:dyDescent="0.25">
      <c r="A18">
        <v>17</v>
      </c>
      <c r="B18" t="s">
        <v>55</v>
      </c>
      <c r="C18" t="s">
        <v>193</v>
      </c>
      <c r="D18" t="s">
        <v>198</v>
      </c>
      <c r="E18" t="s">
        <v>249</v>
      </c>
      <c r="F18" t="s">
        <v>195</v>
      </c>
      <c r="G18" t="s">
        <v>247</v>
      </c>
      <c r="H18">
        <v>9.2823855051838276E-12</v>
      </c>
      <c r="I18">
        <v>1.01565583068761E-11</v>
      </c>
      <c r="J18">
        <v>8.7453848306465768E-12</v>
      </c>
      <c r="K18">
        <v>1.096297535025108E-11</v>
      </c>
      <c r="L18">
        <v>9.1010583917952293E-12</v>
      </c>
      <c r="M18">
        <v>1.053926884666968E-11</v>
      </c>
      <c r="N18">
        <v>9.0601354569100419E-12</v>
      </c>
      <c r="O18">
        <v>1.2366218005483229E-11</v>
      </c>
      <c r="P18">
        <v>8.0270695157570412E-12</v>
      </c>
      <c r="Q18">
        <v>8.5448963720055904E-12</v>
      </c>
      <c r="R18">
        <v>7.5628241568631703E-12</v>
      </c>
      <c r="S18">
        <v>1.0022977267089501E-11</v>
      </c>
      <c r="T18">
        <v>8.2491585193398247E-12</v>
      </c>
      <c r="U18">
        <v>9.3167488983567221E-12</v>
      </c>
      <c r="V18">
        <v>1.347831802708721E-12</v>
      </c>
      <c r="W18">
        <v>2.5077574129184729E-12</v>
      </c>
      <c r="X18">
        <v>2.6407174515674449E-12</v>
      </c>
      <c r="Y18">
        <v>2.2768259703695821E-12</v>
      </c>
      <c r="Z18">
        <v>2.2024071905173571E-12</v>
      </c>
      <c r="AA18">
        <v>2.3304924704841059E-12</v>
      </c>
      <c r="AB18">
        <v>2.1648021179113411E-12</v>
      </c>
      <c r="AC18">
        <v>2.8599504456753019E-12</v>
      </c>
      <c r="AD18">
        <v>1.852951486535264E-12</v>
      </c>
      <c r="AE18">
        <v>1.8478095564589361E-12</v>
      </c>
      <c r="AF18">
        <v>1.7585537503032709E-12</v>
      </c>
      <c r="AG18">
        <v>3.1110654181466311E-12</v>
      </c>
      <c r="AH18">
        <v>1.543494780062299E-12</v>
      </c>
      <c r="AI18">
        <v>1.465895511343877E-12</v>
      </c>
      <c r="AJ18">
        <v>9.2823855051838276E-12</v>
      </c>
      <c r="AK18">
        <v>1.01565583068761E-11</v>
      </c>
      <c r="AL18">
        <v>1.01565583068761E-11</v>
      </c>
      <c r="AM18">
        <v>9.2823855051838276E-12</v>
      </c>
      <c r="AN18">
        <v>9.2823855051838276E-12</v>
      </c>
      <c r="AO18">
        <v>1.01565583068761E-11</v>
      </c>
      <c r="AP18">
        <v>1.01565583068761E-11</v>
      </c>
      <c r="AQ18">
        <v>1.01565583068761E-11</v>
      </c>
      <c r="AR18">
        <v>1.01565583068761E-11</v>
      </c>
      <c r="AS18">
        <v>9.2823855051838276E-12</v>
      </c>
      <c r="AT18">
        <v>9.2823855051838276E-12</v>
      </c>
      <c r="AU18">
        <v>9.2823855051838276E-12</v>
      </c>
      <c r="AV18">
        <v>1.01565583068761E-11</v>
      </c>
      <c r="AW18">
        <v>1.01565583068761E-11</v>
      </c>
      <c r="AX18">
        <v>1</v>
      </c>
      <c r="AY18">
        <v>1</v>
      </c>
      <c r="AZ18">
        <v>0.86105790627183776</v>
      </c>
      <c r="BA18">
        <v>1.181051502776814</v>
      </c>
      <c r="BB18">
        <v>0.98046546189152184</v>
      </c>
      <c r="BC18">
        <v>1.037681124671384</v>
      </c>
      <c r="BD18">
        <v>0.89204779642491994</v>
      </c>
      <c r="BE18">
        <v>1.217559889072972</v>
      </c>
      <c r="BF18">
        <v>0.79033362219981818</v>
      </c>
      <c r="BG18">
        <v>0.92054961165248095</v>
      </c>
      <c r="BH18">
        <v>0.81475006103114833</v>
      </c>
      <c r="BI18">
        <v>1.079784637418052</v>
      </c>
      <c r="BJ18">
        <v>0.81220018337856181</v>
      </c>
      <c r="BK18">
        <v>0.91731358368210036</v>
      </c>
      <c r="BL18">
        <v>0.40239999999999998</v>
      </c>
      <c r="BM18">
        <v>0.33329999999999999</v>
      </c>
      <c r="BN18">
        <v>0.30769999999999997</v>
      </c>
      <c r="BO18">
        <v>0.47670000000000001</v>
      </c>
      <c r="BP18">
        <v>0.38009999999999999</v>
      </c>
      <c r="BQ18">
        <v>0.42109999999999997</v>
      </c>
      <c r="BR18">
        <v>0.39290000000000003</v>
      </c>
      <c r="BS18">
        <v>0.53920000000000001</v>
      </c>
      <c r="BT18">
        <v>0.26719999999999999</v>
      </c>
      <c r="BU18">
        <v>0.35470000000000002</v>
      </c>
      <c r="BV18">
        <v>0.28989999999999999</v>
      </c>
      <c r="BW18">
        <v>0.439</v>
      </c>
      <c r="BX18">
        <v>0.32429999999999998</v>
      </c>
      <c r="BY18">
        <v>0.307</v>
      </c>
      <c r="BZ18">
        <v>3.7352319272859721E-12</v>
      </c>
      <c r="CA18">
        <v>3.3851808836818042E-12</v>
      </c>
      <c r="CB18">
        <v>2.690954912389951E-12</v>
      </c>
      <c r="CC18">
        <v>5.2260503494646879E-12</v>
      </c>
      <c r="CD18">
        <v>3.459312294721367E-12</v>
      </c>
      <c r="CE18">
        <v>4.4380861113325997E-12</v>
      </c>
      <c r="CF18">
        <v>3.5597272210199561E-12</v>
      </c>
      <c r="CG18">
        <v>6.6678647485565599E-12</v>
      </c>
      <c r="CH18">
        <v>2.1448329746102812E-12</v>
      </c>
      <c r="CI18">
        <v>3.030874743150383E-12</v>
      </c>
      <c r="CJ18">
        <v>2.192462723074633E-12</v>
      </c>
      <c r="CK18">
        <v>4.4000870202522886E-12</v>
      </c>
      <c r="CL18">
        <v>2.6752021078219048E-12</v>
      </c>
      <c r="CM18">
        <v>2.8602419117955142E-12</v>
      </c>
      <c r="CN18">
        <v>6.1261347271739742E-12</v>
      </c>
      <c r="CO18">
        <v>6.829900126206112E-12</v>
      </c>
      <c r="CP18">
        <v>5.5953490859416211E-12</v>
      </c>
      <c r="CQ18">
        <v>8.0833779450346927E-12</v>
      </c>
      <c r="CR18">
        <v>5.7916278922710114E-12</v>
      </c>
      <c r="CS18">
        <v>7.4642861997401895E-12</v>
      </c>
      <c r="CT18">
        <v>6.37233029369766E-12</v>
      </c>
      <c r="CU18">
        <v>9.5530607474779438E-12</v>
      </c>
      <c r="CV18">
        <v>4.3659702439368093E-12</v>
      </c>
      <c r="CW18">
        <v>5.1961322534272036E-12</v>
      </c>
      <c r="CX18">
        <v>4.108398036654782E-12</v>
      </c>
      <c r="CY18">
        <v>7.0163527697289758E-12</v>
      </c>
      <c r="CZ18">
        <v>4.8294797786120873E-12</v>
      </c>
      <c r="DA18">
        <v>5.5366401613556641E-12</v>
      </c>
    </row>
    <row r="19" spans="1:105" x14ac:dyDescent="0.25">
      <c r="A19">
        <v>18</v>
      </c>
      <c r="B19" t="s">
        <v>47</v>
      </c>
      <c r="C19" t="s">
        <v>193</v>
      </c>
      <c r="D19" t="s">
        <v>194</v>
      </c>
      <c r="E19" t="s">
        <v>246</v>
      </c>
      <c r="F19" t="s">
        <v>199</v>
      </c>
      <c r="G19" t="s">
        <v>250</v>
      </c>
      <c r="H19">
        <v>2.7875456457544978E-13</v>
      </c>
      <c r="I19">
        <v>2.137886651564272E-13</v>
      </c>
      <c r="J19">
        <v>3.369009293345048E-13</v>
      </c>
      <c r="K19">
        <v>3.6189712879509259E-13</v>
      </c>
      <c r="L19">
        <v>3.8478064259973258E-13</v>
      </c>
      <c r="M19">
        <v>4.1439363723963238E-13</v>
      </c>
      <c r="N19">
        <v>3.3334068909189572E-13</v>
      </c>
      <c r="O19">
        <v>3.8792224719516591E-13</v>
      </c>
      <c r="P19">
        <v>3.2498254450457799E-13</v>
      </c>
      <c r="Q19">
        <v>3.6990454001190378E-13</v>
      </c>
      <c r="R19">
        <v>3.6663811617448881E-13</v>
      </c>
      <c r="S19">
        <v>3.839424102610774E-13</v>
      </c>
      <c r="T19">
        <v>3.9117785533296379E-13</v>
      </c>
      <c r="U19">
        <v>4.7822757426755286E-13</v>
      </c>
      <c r="V19">
        <v>5.1407583018008273E-15</v>
      </c>
      <c r="W19">
        <v>1.057572305045931E-14</v>
      </c>
      <c r="X19">
        <v>3.6985591924337448E-14</v>
      </c>
      <c r="Y19">
        <v>7.4761168503524974E-14</v>
      </c>
      <c r="Z19">
        <v>4.7900775259991309E-14</v>
      </c>
      <c r="AA19">
        <v>7.3731956719360713E-14</v>
      </c>
      <c r="AB19">
        <v>2.4920313577292228E-14</v>
      </c>
      <c r="AC19">
        <v>1.092436196953711E-14</v>
      </c>
      <c r="AD19">
        <v>8.6990095208880982E-15</v>
      </c>
      <c r="AE19">
        <v>4.6398580781590201E-14</v>
      </c>
      <c r="AF19">
        <v>3.8517876645442389E-14</v>
      </c>
      <c r="AG19">
        <v>7.7175358905487195E-14</v>
      </c>
      <c r="AH19">
        <v>5.8174969106288267E-14</v>
      </c>
      <c r="AI19">
        <v>1.092515550468996E-13</v>
      </c>
      <c r="AJ19">
        <v>2.7875456457544978E-13</v>
      </c>
      <c r="AK19">
        <v>2.137886651564272E-13</v>
      </c>
      <c r="AL19">
        <v>2.137886651564272E-13</v>
      </c>
      <c r="AM19">
        <v>2.137886651564272E-13</v>
      </c>
      <c r="AN19">
        <v>2.137886651564272E-13</v>
      </c>
      <c r="AO19">
        <v>2.7875456457544978E-13</v>
      </c>
      <c r="AP19">
        <v>2.7875456457544978E-13</v>
      </c>
      <c r="AQ19">
        <v>2.7875456457544978E-13</v>
      </c>
      <c r="AR19">
        <v>2.7875456457544978E-13</v>
      </c>
      <c r="AS19">
        <v>2.137886651564272E-13</v>
      </c>
      <c r="AT19">
        <v>2.137886651564272E-13</v>
      </c>
      <c r="AU19">
        <v>2.7875456457544978E-13</v>
      </c>
      <c r="AV19">
        <v>2.137886651564272E-13</v>
      </c>
      <c r="AW19">
        <v>2.137886651564272E-13</v>
      </c>
      <c r="AX19">
        <v>1</v>
      </c>
      <c r="AY19">
        <v>1</v>
      </c>
      <c r="AZ19">
        <v>1.575859641988024</v>
      </c>
      <c r="BA19">
        <v>1.692779776375402</v>
      </c>
      <c r="BB19">
        <v>1.799817788834559</v>
      </c>
      <c r="BC19">
        <v>1.4865896021138321</v>
      </c>
      <c r="BD19">
        <v>1.195821455335025</v>
      </c>
      <c r="BE19">
        <v>1.3916265291869969</v>
      </c>
      <c r="BF19">
        <v>1.165837571124744</v>
      </c>
      <c r="BG19">
        <v>1.7302345741353879</v>
      </c>
      <c r="BH19">
        <v>1.714955822874066</v>
      </c>
      <c r="BI19">
        <v>1.3773493210625321</v>
      </c>
      <c r="BJ19">
        <v>1.829740856685468</v>
      </c>
      <c r="BK19">
        <v>2.2369173497464798</v>
      </c>
      <c r="BL19">
        <v>0.40239999999999998</v>
      </c>
      <c r="BM19">
        <v>0.3846</v>
      </c>
      <c r="BN19">
        <v>0.66669999999999996</v>
      </c>
      <c r="BO19">
        <v>0.5645</v>
      </c>
      <c r="BP19">
        <v>0.69569999999999999</v>
      </c>
      <c r="BQ19">
        <v>0.50880000000000003</v>
      </c>
      <c r="BR19">
        <v>0.34549999999999997</v>
      </c>
      <c r="BS19">
        <v>0.5706</v>
      </c>
      <c r="BT19">
        <v>0.43790000000000001</v>
      </c>
      <c r="BU19">
        <v>0.67649999999999999</v>
      </c>
      <c r="BV19">
        <v>0.66669999999999996</v>
      </c>
      <c r="BW19">
        <v>0.49380000000000002</v>
      </c>
      <c r="BX19">
        <v>0.68569999999999998</v>
      </c>
      <c r="BY19">
        <v>0.77680000000000005</v>
      </c>
      <c r="BZ19">
        <v>1.12170836785161E-13</v>
      </c>
      <c r="CA19">
        <v>8.22231206191619E-14</v>
      </c>
      <c r="CB19">
        <v>2.2461184958731429E-13</v>
      </c>
      <c r="CC19">
        <v>2.042909292048298E-13</v>
      </c>
      <c r="CD19">
        <v>2.67691893056634E-13</v>
      </c>
      <c r="CE19">
        <v>2.10843482627525E-13</v>
      </c>
      <c r="CF19">
        <v>1.1516920808124989E-13</v>
      </c>
      <c r="CG19">
        <v>2.2134843424956169E-13</v>
      </c>
      <c r="CH19">
        <v>1.423098562385547E-13</v>
      </c>
      <c r="CI19">
        <v>2.5024042131805288E-13</v>
      </c>
      <c r="CJ19">
        <v>2.4443763205353171E-13</v>
      </c>
      <c r="CK19">
        <v>1.8959076218692E-13</v>
      </c>
      <c r="CL19">
        <v>2.6823065540181331E-13</v>
      </c>
      <c r="CM19">
        <v>3.7148717969103511E-13</v>
      </c>
      <c r="CN19">
        <v>1.8309554552247521E-13</v>
      </c>
      <c r="CO19">
        <v>1.3310286931012451E-13</v>
      </c>
      <c r="CP19">
        <v>2.940377255227391E-13</v>
      </c>
      <c r="CQ19">
        <v>3.090517405683174E-13</v>
      </c>
      <c r="CR19">
        <v>3.4572932413658818E-13</v>
      </c>
      <c r="CS19">
        <v>3.3122933461378849E-13</v>
      </c>
      <c r="CT19">
        <v>2.1718951472640751E-13</v>
      </c>
      <c r="CU19">
        <v>3.1235884156222172E-13</v>
      </c>
      <c r="CV19">
        <v>2.3450268980559521E-13</v>
      </c>
      <c r="CW19">
        <v>3.3068837859890219E-13</v>
      </c>
      <c r="CX19">
        <v>3.2239843349252059E-13</v>
      </c>
      <c r="CY19">
        <v>2.9680806108950122E-13</v>
      </c>
      <c r="CZ19">
        <v>3.5218759470170841E-13</v>
      </c>
      <c r="DA19">
        <v>4.4445872443869982E-13</v>
      </c>
    </row>
    <row r="20" spans="1:105" x14ac:dyDescent="0.25">
      <c r="A20">
        <v>19</v>
      </c>
      <c r="B20" t="s">
        <v>56</v>
      </c>
      <c r="C20" t="s">
        <v>196</v>
      </c>
      <c r="E20" t="s">
        <v>248</v>
      </c>
      <c r="F20" t="s">
        <v>195</v>
      </c>
      <c r="G20" t="s">
        <v>247</v>
      </c>
      <c r="H20">
        <v>1.209830501598289E-12</v>
      </c>
      <c r="I20">
        <v>5.9222603112868367E-13</v>
      </c>
      <c r="J20">
        <v>9.6534059001013767E-13</v>
      </c>
      <c r="K20">
        <v>9.0148727581841905E-13</v>
      </c>
      <c r="L20">
        <v>6.0974512386004567E-13</v>
      </c>
      <c r="M20">
        <v>6.5192657894212537E-13</v>
      </c>
      <c r="N20">
        <v>8.8533602139286222E-13</v>
      </c>
      <c r="O20">
        <v>5.8464556016902725E-13</v>
      </c>
      <c r="P20">
        <v>1.134761862435808E-12</v>
      </c>
      <c r="Q20">
        <v>1.1854229730588201E-12</v>
      </c>
      <c r="R20">
        <v>7.3682503925030404E-13</v>
      </c>
      <c r="S20">
        <v>5.6214508827033211E-13</v>
      </c>
      <c r="T20">
        <v>7.2143681595475586E-13</v>
      </c>
      <c r="U20">
        <v>9.2309777108971096E-13</v>
      </c>
      <c r="V20">
        <v>3.7633598442359761E-13</v>
      </c>
      <c r="W20">
        <v>3.1779788231301538E-14</v>
      </c>
      <c r="X20">
        <v>1.652717591723518E-13</v>
      </c>
      <c r="Y20">
        <v>1.629653494052116E-13</v>
      </c>
      <c r="Z20">
        <v>9.6236514591480092E-14</v>
      </c>
      <c r="AA20">
        <v>5.0532764053807213E-14</v>
      </c>
      <c r="AB20">
        <v>8.3937087920149266E-14</v>
      </c>
      <c r="AC20">
        <v>3.488648279342064E-14</v>
      </c>
      <c r="AD20">
        <v>1.976372294182414E-13</v>
      </c>
      <c r="AE20">
        <v>3.06609243923393E-13</v>
      </c>
      <c r="AF20">
        <v>1.211756710765834E-13</v>
      </c>
      <c r="AG20">
        <v>6.7453490294288595E-14</v>
      </c>
      <c r="AH20">
        <v>1.0965809868740061E-13</v>
      </c>
      <c r="AI20">
        <v>1.2864219297818649E-13</v>
      </c>
      <c r="AJ20">
        <v>1.209830501598289E-12</v>
      </c>
      <c r="AK20">
        <v>5.9222603112868367E-13</v>
      </c>
      <c r="AL20">
        <v>5.9222603112868367E-13</v>
      </c>
      <c r="AM20">
        <v>1.209830501598289E-12</v>
      </c>
      <c r="AN20">
        <v>1.209830501598289E-12</v>
      </c>
      <c r="AO20">
        <v>5.9222603112868367E-13</v>
      </c>
      <c r="AP20">
        <v>5.9222603112868367E-13</v>
      </c>
      <c r="AQ20">
        <v>5.9222603112868367E-13</v>
      </c>
      <c r="AR20">
        <v>5.9222603112868367E-13</v>
      </c>
      <c r="AS20">
        <v>1.209830501598289E-12</v>
      </c>
      <c r="AT20">
        <v>1.209830501598289E-12</v>
      </c>
      <c r="AU20">
        <v>1.209830501598289E-12</v>
      </c>
      <c r="AV20">
        <v>5.9222603112868367E-13</v>
      </c>
      <c r="AW20">
        <v>5.9222603112868367E-13</v>
      </c>
      <c r="AX20">
        <v>1</v>
      </c>
      <c r="AY20">
        <v>1</v>
      </c>
      <c r="AZ20">
        <v>1.6300205314689731</v>
      </c>
      <c r="BA20">
        <v>0.74513518598471262</v>
      </c>
      <c r="BB20">
        <v>0.50399218986008421</v>
      </c>
      <c r="BC20">
        <v>1.1008070308893081</v>
      </c>
      <c r="BD20">
        <v>1.4949292581846829</v>
      </c>
      <c r="BE20">
        <v>0.98720003755118746</v>
      </c>
      <c r="BF20">
        <v>1.9160958870266851</v>
      </c>
      <c r="BG20">
        <v>0.9798256627624905</v>
      </c>
      <c r="BH20">
        <v>0.60903162738656003</v>
      </c>
      <c r="BI20">
        <v>0.46464780605852701</v>
      </c>
      <c r="BJ20">
        <v>1.218178158396412</v>
      </c>
      <c r="BK20">
        <v>1.558691652459858</v>
      </c>
      <c r="BL20">
        <v>0.33729999999999999</v>
      </c>
      <c r="BM20">
        <v>0.32050000000000001</v>
      </c>
      <c r="BN20">
        <v>0.56620000000000004</v>
      </c>
      <c r="BO20">
        <v>0.24709999999999999</v>
      </c>
      <c r="BP20">
        <v>9.8799999999999999E-2</v>
      </c>
      <c r="BQ20">
        <v>0.38669999999999999</v>
      </c>
      <c r="BR20">
        <v>0.6552</v>
      </c>
      <c r="BS20">
        <v>0.3846</v>
      </c>
      <c r="BT20">
        <v>0.64710000000000001</v>
      </c>
      <c r="BU20">
        <v>0.33329999999999999</v>
      </c>
      <c r="BV20">
        <v>0.1686</v>
      </c>
      <c r="BW20">
        <v>8.3299999999999999E-2</v>
      </c>
      <c r="BX20">
        <v>0.41980000000000001</v>
      </c>
      <c r="BY20">
        <v>0.56720000000000004</v>
      </c>
      <c r="BZ20">
        <v>4.0807582818910279E-13</v>
      </c>
      <c r="CA20">
        <v>1.898084429767431E-13</v>
      </c>
      <c r="CB20">
        <v>5.4657584206374002E-13</v>
      </c>
      <c r="CC20">
        <v>2.2275750585473131E-13</v>
      </c>
      <c r="CD20">
        <v>6.0242818237372514E-14</v>
      </c>
      <c r="CE20">
        <v>2.5210000807691988E-13</v>
      </c>
      <c r="CF20">
        <v>5.8007216121660334E-13</v>
      </c>
      <c r="CG20">
        <v>2.248546824410079E-13</v>
      </c>
      <c r="CH20">
        <v>7.3430440118221157E-13</v>
      </c>
      <c r="CI20">
        <v>3.9510147692050461E-13</v>
      </c>
      <c r="CJ20">
        <v>1.2422870161760129E-13</v>
      </c>
      <c r="CK20">
        <v>4.6826685852918662E-14</v>
      </c>
      <c r="CL20">
        <v>3.0285917533780651E-13</v>
      </c>
      <c r="CM20">
        <v>5.2358105576208408E-13</v>
      </c>
      <c r="CN20">
        <v>7.9308899343318006E-13</v>
      </c>
      <c r="CO20">
        <v>3.2390680692638601E-13</v>
      </c>
      <c r="CP20">
        <v>8.0296413824746452E-13</v>
      </c>
      <c r="CQ20">
        <v>5.1348197025932186E-13</v>
      </c>
      <c r="CR20">
        <v>1.811499908901014E-13</v>
      </c>
      <c r="CS20">
        <v>4.4310725251807849E-13</v>
      </c>
      <c r="CT20">
        <v>7.7535185965121399E-13</v>
      </c>
      <c r="CU20">
        <v>4.0028059518631788E-13</v>
      </c>
      <c r="CV20">
        <v>9.9653378921994191E-13</v>
      </c>
      <c r="CW20">
        <v>7.7303112034924287E-13</v>
      </c>
      <c r="CX20">
        <v>2.920523485641857E-13</v>
      </c>
      <c r="CY20">
        <v>1.488006778063325E-13</v>
      </c>
      <c r="CZ20">
        <v>5.2945070681188529E-13</v>
      </c>
      <c r="DA20">
        <v>7.715742631317342E-13</v>
      </c>
    </row>
    <row r="21" spans="1:105" x14ac:dyDescent="0.25">
      <c r="A21">
        <v>20</v>
      </c>
      <c r="B21" t="s">
        <v>48</v>
      </c>
      <c r="C21" t="s">
        <v>196</v>
      </c>
      <c r="E21" t="s">
        <v>248</v>
      </c>
      <c r="F21" t="s">
        <v>195</v>
      </c>
      <c r="G21" t="s">
        <v>247</v>
      </c>
      <c r="H21">
        <v>3.9365149194525853E-12</v>
      </c>
      <c r="I21">
        <v>6.9502433962736513E-13</v>
      </c>
      <c r="J21">
        <v>1.028102452148244E-12</v>
      </c>
      <c r="K21">
        <v>6.2928077928577353E-12</v>
      </c>
      <c r="L21">
        <v>3.3929460340151811E-12</v>
      </c>
      <c r="M21">
        <v>1.2451056501782971E-12</v>
      </c>
      <c r="N21">
        <v>1.0240193291603E-12</v>
      </c>
      <c r="O21">
        <v>1.6106491492584511E-12</v>
      </c>
      <c r="P21">
        <v>8.1046535367474202E-13</v>
      </c>
      <c r="Q21">
        <v>1.1112218600752589E-11</v>
      </c>
      <c r="R21">
        <v>8.5163004072890188E-12</v>
      </c>
      <c r="S21">
        <v>6.4662589063830233E-12</v>
      </c>
      <c r="T21">
        <v>1.4567865405237851E-12</v>
      </c>
      <c r="U21">
        <v>1.324833960861833E-12</v>
      </c>
      <c r="V21">
        <v>6.3525411711346062E-13</v>
      </c>
      <c r="W21">
        <v>1.1372760300798819E-13</v>
      </c>
      <c r="X21">
        <v>1.83334012299491E-13</v>
      </c>
      <c r="Y21">
        <v>1.046311518480875E-12</v>
      </c>
      <c r="Z21">
        <v>8.0808337825764855E-13</v>
      </c>
      <c r="AA21">
        <v>2.4967696915576982E-13</v>
      </c>
      <c r="AB21">
        <v>1.104876745174453E-13</v>
      </c>
      <c r="AC21">
        <v>3.31190849834866E-13</v>
      </c>
      <c r="AD21">
        <v>1.4160039026903829E-13</v>
      </c>
      <c r="AE21">
        <v>2.2968148026772461E-12</v>
      </c>
      <c r="AF21">
        <v>1.4725069180862259E-12</v>
      </c>
      <c r="AG21">
        <v>1.1289573320424891E-12</v>
      </c>
      <c r="AH21">
        <v>3.1679294454268968E-13</v>
      </c>
      <c r="AI21">
        <v>2.8627172015460971E-13</v>
      </c>
      <c r="AJ21">
        <v>3.9365149194525853E-12</v>
      </c>
      <c r="AK21">
        <v>6.9502433962736513E-13</v>
      </c>
      <c r="AL21">
        <v>6.9502433962736513E-13</v>
      </c>
      <c r="AM21">
        <v>3.9365149194525853E-12</v>
      </c>
      <c r="AN21">
        <v>3.9365149194525853E-12</v>
      </c>
      <c r="AO21">
        <v>6.9502433962736513E-13</v>
      </c>
      <c r="AP21">
        <v>6.9502433962736513E-13</v>
      </c>
      <c r="AQ21">
        <v>6.9502433962736513E-13</v>
      </c>
      <c r="AR21">
        <v>6.9502433962736513E-13</v>
      </c>
      <c r="AS21">
        <v>3.9365149194525853E-12</v>
      </c>
      <c r="AT21">
        <v>3.9365149194525853E-12</v>
      </c>
      <c r="AU21">
        <v>3.9365149194525853E-12</v>
      </c>
      <c r="AV21">
        <v>6.9502433962736513E-13</v>
      </c>
      <c r="AW21">
        <v>6.9502433962736513E-13</v>
      </c>
      <c r="AX21">
        <v>1</v>
      </c>
      <c r="AY21">
        <v>1</v>
      </c>
      <c r="AZ21">
        <v>1.4792322995471761</v>
      </c>
      <c r="BA21">
        <v>1.5985733374872659</v>
      </c>
      <c r="BB21">
        <v>0.86191621356461334</v>
      </c>
      <c r="BC21">
        <v>1.7914561824494599</v>
      </c>
      <c r="BD21">
        <v>1.4733575081835619</v>
      </c>
      <c r="BE21">
        <v>2.3173996325394808</v>
      </c>
      <c r="BF21">
        <v>1.166096361617019</v>
      </c>
      <c r="BG21">
        <v>2.822856975808913</v>
      </c>
      <c r="BH21">
        <v>2.1634111851590041</v>
      </c>
      <c r="BI21">
        <v>1.64263543735844</v>
      </c>
      <c r="BJ21">
        <v>2.0960223368649729</v>
      </c>
      <c r="BK21">
        <v>1.9061691588702321</v>
      </c>
      <c r="BL21">
        <v>0.34520000000000001</v>
      </c>
      <c r="BM21">
        <v>0.49230000000000002</v>
      </c>
      <c r="BN21">
        <v>0.54290000000000005</v>
      </c>
      <c r="BO21">
        <v>0.55559999999999998</v>
      </c>
      <c r="BP21">
        <v>0.21249999999999999</v>
      </c>
      <c r="BQ21">
        <v>0.65149999999999997</v>
      </c>
      <c r="BR21">
        <v>0.55100000000000005</v>
      </c>
      <c r="BS21">
        <v>0.6613</v>
      </c>
      <c r="BT21">
        <v>0.44059999999999999</v>
      </c>
      <c r="BU21">
        <v>0.77110000000000001</v>
      </c>
      <c r="BV21">
        <v>0.60229999999999995</v>
      </c>
      <c r="BW21">
        <v>0.46429999999999999</v>
      </c>
      <c r="BX21">
        <v>0.6351</v>
      </c>
      <c r="BY21">
        <v>0.61639999999999995</v>
      </c>
      <c r="BZ21">
        <v>1.3588849501950321E-12</v>
      </c>
      <c r="CA21">
        <v>3.4216048239855179E-13</v>
      </c>
      <c r="CB21">
        <v>5.5815682127128195E-13</v>
      </c>
      <c r="CC21">
        <v>3.4962840097117571E-12</v>
      </c>
      <c r="CD21">
        <v>7.2100103222822594E-13</v>
      </c>
      <c r="CE21">
        <v>8.1118633109116022E-13</v>
      </c>
      <c r="CF21">
        <v>5.6423465036732551E-13</v>
      </c>
      <c r="CG21">
        <v>1.065122282404614E-12</v>
      </c>
      <c r="CH21">
        <v>3.570910348290913E-13</v>
      </c>
      <c r="CI21">
        <v>8.5686317630403257E-12</v>
      </c>
      <c r="CJ21">
        <v>5.1293677353101757E-12</v>
      </c>
      <c r="CK21">
        <v>3.0022840102336369E-12</v>
      </c>
      <c r="CL21">
        <v>9.252051318866557E-13</v>
      </c>
      <c r="CM21">
        <v>8.1662765347523363E-13</v>
      </c>
      <c r="CN21">
        <v>2.793059505667648E-12</v>
      </c>
      <c r="CO21">
        <v>5.0635272516168464E-13</v>
      </c>
      <c r="CP21">
        <v>8.3841545795654265E-13</v>
      </c>
      <c r="CQ21">
        <v>5.4544117266635993E-12</v>
      </c>
      <c r="CR21">
        <v>2.0844488586877348E-12</v>
      </c>
      <c r="CS21">
        <v>1.1070290491541109E-12</v>
      </c>
      <c r="CT21">
        <v>8.190508293584306E-13</v>
      </c>
      <c r="CU21">
        <v>1.4732931303244161E-12</v>
      </c>
      <c r="CV21">
        <v>5.6394147336601301E-13</v>
      </c>
      <c r="CW21">
        <v>1.061766913828634E-11</v>
      </c>
      <c r="CX21">
        <v>7.7065933529262529E-12</v>
      </c>
      <c r="CY21">
        <v>5.5951437283912427E-12</v>
      </c>
      <c r="CZ21">
        <v>1.3010568837244879E-12</v>
      </c>
      <c r="DA21">
        <v>1.1742780136691061E-12</v>
      </c>
    </row>
    <row r="22" spans="1:105" x14ac:dyDescent="0.25">
      <c r="A22">
        <v>21</v>
      </c>
      <c r="B22" t="s">
        <v>59</v>
      </c>
      <c r="C22" t="s">
        <v>193</v>
      </c>
      <c r="D22" t="s">
        <v>198</v>
      </c>
      <c r="E22" t="s">
        <v>249</v>
      </c>
      <c r="F22" t="s">
        <v>199</v>
      </c>
      <c r="G22" t="s">
        <v>250</v>
      </c>
      <c r="H22">
        <v>4.1216797101132162E-11</v>
      </c>
      <c r="I22">
        <v>2.416154011088425E-12</v>
      </c>
      <c r="J22">
        <v>2.2002248874003139E-12</v>
      </c>
      <c r="K22">
        <v>3.9763283856742437E-12</v>
      </c>
      <c r="L22">
        <v>2.3886570712711489E-12</v>
      </c>
      <c r="M22">
        <v>3.9767202917961193E-11</v>
      </c>
      <c r="N22">
        <v>2.771586411773279E-11</v>
      </c>
      <c r="O22">
        <v>2.783347391403396E-11</v>
      </c>
      <c r="P22">
        <v>2.6701360427818018E-11</v>
      </c>
      <c r="Q22">
        <v>9.6055302127765924E-12</v>
      </c>
      <c r="R22">
        <v>3.392256634051921E-12</v>
      </c>
      <c r="S22">
        <v>5.5841749874940857E-11</v>
      </c>
      <c r="T22">
        <v>8.9256930124042617E-12</v>
      </c>
      <c r="U22">
        <v>5.8551736668812276E-12</v>
      </c>
      <c r="V22">
        <v>1.128599583005107E-11</v>
      </c>
      <c r="W22">
        <v>4.162979153497856E-13</v>
      </c>
      <c r="X22">
        <v>6.2912785936857233E-13</v>
      </c>
      <c r="Y22">
        <v>1.276602788061919E-12</v>
      </c>
      <c r="Z22">
        <v>6.7243064986541681E-13</v>
      </c>
      <c r="AA22">
        <v>1.3983841866538619E-11</v>
      </c>
      <c r="AB22">
        <v>1.331115348333624E-11</v>
      </c>
      <c r="AC22">
        <v>1.265030618869949E-11</v>
      </c>
      <c r="AD22">
        <v>1.298905597350791E-11</v>
      </c>
      <c r="AE22">
        <v>3.1391820549853339E-12</v>
      </c>
      <c r="AF22">
        <v>8.7525872583830304E-13</v>
      </c>
      <c r="AG22">
        <v>1.6619023185144471E-11</v>
      </c>
      <c r="AH22">
        <v>2.0897551358270121E-12</v>
      </c>
      <c r="AI22">
        <v>1.5739449204309409E-12</v>
      </c>
      <c r="AJ22">
        <v>4.1216797101132162E-11</v>
      </c>
      <c r="AK22">
        <v>2.416154011088425E-12</v>
      </c>
      <c r="AL22">
        <v>2.416154011088425E-12</v>
      </c>
      <c r="AM22">
        <v>2.416154011088425E-12</v>
      </c>
      <c r="AN22">
        <v>2.416154011088425E-12</v>
      </c>
      <c r="AO22">
        <v>4.1216797101132162E-11</v>
      </c>
      <c r="AP22">
        <v>4.1216797101132162E-11</v>
      </c>
      <c r="AQ22">
        <v>4.1216797101132162E-11</v>
      </c>
      <c r="AR22">
        <v>4.1216797101132162E-11</v>
      </c>
      <c r="AS22">
        <v>2.416154011088425E-12</v>
      </c>
      <c r="AT22">
        <v>2.416154011088425E-12</v>
      </c>
      <c r="AU22">
        <v>4.1216797101132162E-11</v>
      </c>
      <c r="AV22">
        <v>2.416154011088425E-12</v>
      </c>
      <c r="AW22">
        <v>2.416154011088425E-12</v>
      </c>
      <c r="AX22">
        <v>1</v>
      </c>
      <c r="AY22">
        <v>1</v>
      </c>
      <c r="AZ22">
        <v>0.91063105965217817</v>
      </c>
      <c r="BA22">
        <v>1.6457263764750629</v>
      </c>
      <c r="BB22">
        <v>0.98861954176303102</v>
      </c>
      <c r="BC22">
        <v>0.96483001385056311</v>
      </c>
      <c r="BD22">
        <v>0.67244099656087741</v>
      </c>
      <c r="BE22">
        <v>0.67529443992797344</v>
      </c>
      <c r="BF22">
        <v>0.6478271555720807</v>
      </c>
      <c r="BG22">
        <v>3.975545502767643</v>
      </c>
      <c r="BH22">
        <v>1.4039902334387131</v>
      </c>
      <c r="BI22">
        <v>1.3548299189265971</v>
      </c>
      <c r="BJ22">
        <v>3.6941738694808728</v>
      </c>
      <c r="BK22">
        <v>2.4233445550284261</v>
      </c>
      <c r="BL22">
        <v>0.4118</v>
      </c>
      <c r="BM22">
        <v>0.28210000000000002</v>
      </c>
      <c r="BN22">
        <v>0.2452</v>
      </c>
      <c r="BO22">
        <v>0.36249999999999999</v>
      </c>
      <c r="BP22">
        <v>0.25790000000000002</v>
      </c>
      <c r="BQ22">
        <v>0.42599999999999999</v>
      </c>
      <c r="BR22">
        <v>0.21970000000000001</v>
      </c>
      <c r="BS22">
        <v>0.2442</v>
      </c>
      <c r="BT22">
        <v>0.22220000000000001</v>
      </c>
      <c r="BU22">
        <v>0.62570000000000003</v>
      </c>
      <c r="BV22">
        <v>0.42599999999999999</v>
      </c>
      <c r="BW22">
        <v>0.5</v>
      </c>
      <c r="BX22">
        <v>0.5</v>
      </c>
      <c r="BY22">
        <v>0.54269999999999996</v>
      </c>
      <c r="BZ22">
        <v>1.697307704624622E-11</v>
      </c>
      <c r="CA22">
        <v>6.8159704652804484E-13</v>
      </c>
      <c r="CB22">
        <v>5.3949514239055683E-13</v>
      </c>
      <c r="CC22">
        <v>1.441419039806913E-12</v>
      </c>
      <c r="CD22">
        <v>6.1603465868082928E-13</v>
      </c>
      <c r="CE22">
        <v>1.694082844305147E-11</v>
      </c>
      <c r="CF22">
        <v>6.0891753466658941E-12</v>
      </c>
      <c r="CG22">
        <v>6.7969343298070934E-12</v>
      </c>
      <c r="CH22">
        <v>5.933042287061165E-12</v>
      </c>
      <c r="CI22">
        <v>6.0101802541343136E-12</v>
      </c>
      <c r="CJ22">
        <v>1.4451013261061179E-12</v>
      </c>
      <c r="CK22">
        <v>2.7920874937470429E-11</v>
      </c>
      <c r="CL22">
        <v>4.4628465062021309E-12</v>
      </c>
      <c r="CM22">
        <v>3.1776027490164419E-12</v>
      </c>
      <c r="CN22">
        <v>3.0435015913355622E-11</v>
      </c>
      <c r="CO22">
        <v>1.610747092527847E-12</v>
      </c>
      <c r="CP22">
        <v>1.4468883974899891E-12</v>
      </c>
      <c r="CQ22">
        <v>3.2531509030779991E-12</v>
      </c>
      <c r="CR22">
        <v>1.564080670168898E-12</v>
      </c>
      <c r="CS22">
        <v>2.8755954202512051E-11</v>
      </c>
      <c r="CT22">
        <v>1.723181427149529E-11</v>
      </c>
      <c r="CU22">
        <v>1.7912831085887131E-11</v>
      </c>
      <c r="CV22">
        <v>1.6249906216847549E-11</v>
      </c>
      <c r="CW22">
        <v>9.0941313746232133E-12</v>
      </c>
      <c r="CX22">
        <v>2.71212326078882E-12</v>
      </c>
      <c r="CY22">
        <v>4.492606905485317E-11</v>
      </c>
      <c r="CZ22">
        <v>8.3321280478266339E-12</v>
      </c>
      <c r="DA22">
        <v>5.2935036031128568E-12</v>
      </c>
    </row>
    <row r="23" spans="1:105" x14ac:dyDescent="0.25">
      <c r="A23">
        <v>22</v>
      </c>
      <c r="B23" t="s">
        <v>32</v>
      </c>
      <c r="C23" t="s">
        <v>196</v>
      </c>
      <c r="E23" t="s">
        <v>248</v>
      </c>
      <c r="F23" t="s">
        <v>199</v>
      </c>
      <c r="G23" t="s">
        <v>250</v>
      </c>
      <c r="H23">
        <v>4.6095560375700139E-11</v>
      </c>
      <c r="I23">
        <v>5.812527342455783E-12</v>
      </c>
      <c r="J23">
        <v>1.4362544851607141E-12</v>
      </c>
      <c r="K23">
        <v>1.364184798072136E-11</v>
      </c>
      <c r="L23">
        <v>1.8482097950441979E-12</v>
      </c>
      <c r="M23">
        <v>6.0468980312541785E-11</v>
      </c>
      <c r="N23">
        <v>2.858583949905053E-11</v>
      </c>
      <c r="O23">
        <v>5.4275166853769888E-11</v>
      </c>
      <c r="P23">
        <v>3.0009688178160702E-11</v>
      </c>
      <c r="Q23">
        <v>2.4109335135881149E-11</v>
      </c>
      <c r="R23">
        <v>2.4605608899603509E-12</v>
      </c>
      <c r="S23">
        <v>5.5042844212586799E-11</v>
      </c>
      <c r="T23">
        <v>6.2369332710265027E-12</v>
      </c>
      <c r="U23">
        <v>2.411124714406616E-12</v>
      </c>
      <c r="V23">
        <v>1.21439822495899E-11</v>
      </c>
      <c r="W23">
        <v>7.284573508147216E-13</v>
      </c>
      <c r="X23">
        <v>1.9361487184259951E-13</v>
      </c>
      <c r="Y23">
        <v>1.9857079183757329E-12</v>
      </c>
      <c r="Z23">
        <v>3.1123859403913228E-13</v>
      </c>
      <c r="AA23">
        <v>1.7261510444190521E-11</v>
      </c>
      <c r="AB23">
        <v>4.7193931181716381E-12</v>
      </c>
      <c r="AC23">
        <v>1.1157947597006759E-11</v>
      </c>
      <c r="AD23">
        <v>5.0841001591336736E-12</v>
      </c>
      <c r="AE23">
        <v>4.3930265702936197E-12</v>
      </c>
      <c r="AF23">
        <v>3.250713097440059E-13</v>
      </c>
      <c r="AG23">
        <v>1.1364531846167791E-11</v>
      </c>
      <c r="AH23">
        <v>9.0936088803472206E-13</v>
      </c>
      <c r="AI23">
        <v>3.5039523003029071E-13</v>
      </c>
      <c r="AJ23">
        <v>4.6095560375700139E-11</v>
      </c>
      <c r="AK23">
        <v>5.812527342455783E-12</v>
      </c>
      <c r="AL23">
        <v>5.812527342455783E-12</v>
      </c>
      <c r="AM23">
        <v>5.812527342455783E-12</v>
      </c>
      <c r="AN23">
        <v>5.812527342455783E-12</v>
      </c>
      <c r="AO23">
        <v>4.6095560375700139E-11</v>
      </c>
      <c r="AP23">
        <v>4.6095560375700139E-11</v>
      </c>
      <c r="AQ23">
        <v>4.6095560375700139E-11</v>
      </c>
      <c r="AR23">
        <v>4.6095560375700139E-11</v>
      </c>
      <c r="AS23">
        <v>5.812527342455783E-12</v>
      </c>
      <c r="AT23">
        <v>5.812527342455783E-12</v>
      </c>
      <c r="AU23">
        <v>4.6095560375700139E-11</v>
      </c>
      <c r="AV23">
        <v>5.812527342455783E-12</v>
      </c>
      <c r="AW23">
        <v>5.812527342455783E-12</v>
      </c>
      <c r="AX23">
        <v>1</v>
      </c>
      <c r="AY23">
        <v>1</v>
      </c>
      <c r="AZ23">
        <v>0.24709638347333771</v>
      </c>
      <c r="BA23">
        <v>2.346973558486126</v>
      </c>
      <c r="BB23">
        <v>0.31797008188581399</v>
      </c>
      <c r="BC23">
        <v>1.3118178805006731</v>
      </c>
      <c r="BD23">
        <v>0.62014300869894434</v>
      </c>
      <c r="BE23">
        <v>1.177448899881077</v>
      </c>
      <c r="BF23">
        <v>0.65103207192987489</v>
      </c>
      <c r="BG23">
        <v>4.1478230923374877</v>
      </c>
      <c r="BH23">
        <v>0.42332031231714912</v>
      </c>
      <c r="BI23">
        <v>1.1941029410199631</v>
      </c>
      <c r="BJ23">
        <v>1.073015730260876</v>
      </c>
      <c r="BK23">
        <v>0.41481520384348342</v>
      </c>
      <c r="BL23">
        <v>0.4405</v>
      </c>
      <c r="BM23">
        <v>0.2432</v>
      </c>
      <c r="BN23">
        <v>1.37E-2</v>
      </c>
      <c r="BO23">
        <v>0.42470000000000002</v>
      </c>
      <c r="BP23">
        <v>2.9000000000000001E-2</v>
      </c>
      <c r="BQ23">
        <v>0.59519999999999995</v>
      </c>
      <c r="BR23">
        <v>0.18709999999999999</v>
      </c>
      <c r="BS23">
        <v>0.52380000000000004</v>
      </c>
      <c r="BT23">
        <v>0.22220000000000001</v>
      </c>
      <c r="BU23">
        <v>0.55359999999999998</v>
      </c>
      <c r="BV23">
        <v>5.67E-2</v>
      </c>
      <c r="BW23">
        <v>0.54879999999999995</v>
      </c>
      <c r="BX23">
        <v>0.26669999999999999</v>
      </c>
      <c r="BY23">
        <v>9.5500000000000002E-2</v>
      </c>
      <c r="BZ23">
        <v>2.030509434549591E-11</v>
      </c>
      <c r="CA23">
        <v>1.413606649685246E-12</v>
      </c>
      <c r="CB23">
        <v>1.9676686446701791E-14</v>
      </c>
      <c r="CC23">
        <v>5.7936928374123598E-12</v>
      </c>
      <c r="CD23">
        <v>5.3598084056281753E-14</v>
      </c>
      <c r="CE23">
        <v>3.5991137082024858E-11</v>
      </c>
      <c r="CF23">
        <v>5.3484105702723532E-12</v>
      </c>
      <c r="CG23">
        <v>2.842933239800467E-11</v>
      </c>
      <c r="CH23">
        <v>6.6681527131873087E-12</v>
      </c>
      <c r="CI23">
        <v>1.33469279312238E-11</v>
      </c>
      <c r="CJ23">
        <v>1.3951380246075191E-13</v>
      </c>
      <c r="CK23">
        <v>3.0207512903867632E-11</v>
      </c>
      <c r="CL23">
        <v>1.6633901033827679E-12</v>
      </c>
      <c r="CM23">
        <v>2.302624102258318E-13</v>
      </c>
      <c r="CN23">
        <v>3.3373646679369229E-11</v>
      </c>
      <c r="CO23">
        <v>4.1901299037711847E-12</v>
      </c>
      <c r="CP23">
        <v>8.787326734282511E-14</v>
      </c>
      <c r="CQ23">
        <v>1.223250688081312E-11</v>
      </c>
      <c r="CR23">
        <v>2.5316310563095389E-13</v>
      </c>
      <c r="CS23">
        <v>5.0477931407732573E-11</v>
      </c>
      <c r="CT23">
        <v>1.4865438606250561E-11</v>
      </c>
      <c r="CU23">
        <v>4.238465030690898E-11</v>
      </c>
      <c r="CV23">
        <v>1.6479781863962391E-11</v>
      </c>
      <c r="CW23">
        <v>2.2880796580633899E-11</v>
      </c>
      <c r="CX23">
        <v>8.5006247276917167E-13</v>
      </c>
      <c r="CY23">
        <v>4.3435517107480712E-11</v>
      </c>
      <c r="CZ23">
        <v>4.6534171280782272E-12</v>
      </c>
      <c r="DA23">
        <v>7.0457437475973048E-13</v>
      </c>
    </row>
    <row r="24" spans="1:105" x14ac:dyDescent="0.25">
      <c r="A24">
        <v>23</v>
      </c>
      <c r="B24" t="s">
        <v>15</v>
      </c>
      <c r="C24" t="s">
        <v>193</v>
      </c>
      <c r="D24" t="s">
        <v>194</v>
      </c>
      <c r="E24" t="s">
        <v>246</v>
      </c>
      <c r="F24" t="s">
        <v>195</v>
      </c>
      <c r="G24" t="s">
        <v>247</v>
      </c>
      <c r="H24">
        <v>2.6664267454270509E-11</v>
      </c>
      <c r="I24">
        <v>2.982337217444252E-12</v>
      </c>
      <c r="J24">
        <v>1.7468426153010071E-11</v>
      </c>
      <c r="K24">
        <v>2.2270641998541551E-11</v>
      </c>
      <c r="L24">
        <v>1.742391323133893E-11</v>
      </c>
      <c r="M24">
        <v>3.7479317488678401E-12</v>
      </c>
      <c r="N24">
        <v>1.213863026636331E-11</v>
      </c>
      <c r="O24">
        <v>2.6158063675857078E-12</v>
      </c>
      <c r="P24">
        <v>5.0694336299544437E-12</v>
      </c>
      <c r="Q24">
        <v>1.590505486272924E-11</v>
      </c>
      <c r="R24">
        <v>1.0007515820491989E-11</v>
      </c>
      <c r="S24">
        <v>1.1551586657403539E-11</v>
      </c>
      <c r="T24">
        <v>4.2956721313856453E-12</v>
      </c>
      <c r="U24">
        <v>1.0178659242783141E-11</v>
      </c>
      <c r="V24">
        <v>1.0135034883109949E-11</v>
      </c>
      <c r="W24">
        <v>1.357987030592553E-12</v>
      </c>
      <c r="X24">
        <v>8.8328538486761779E-12</v>
      </c>
      <c r="Y24">
        <v>1.043982569336611E-11</v>
      </c>
      <c r="Z24">
        <v>9.5683398793132084E-12</v>
      </c>
      <c r="AA24">
        <v>1.7224520009564059E-12</v>
      </c>
      <c r="AB24">
        <v>5.2840082945456313E-12</v>
      </c>
      <c r="AC24">
        <v>1.0908350931521829E-12</v>
      </c>
      <c r="AD24">
        <v>2.0417213584978121E-12</v>
      </c>
      <c r="AE24">
        <v>6.7863248199554516E-12</v>
      </c>
      <c r="AF24">
        <v>4.3275413258295647E-12</v>
      </c>
      <c r="AG24">
        <v>4.3452265981270011E-12</v>
      </c>
      <c r="AH24">
        <v>1.6811833710475471E-12</v>
      </c>
      <c r="AI24">
        <v>3.6526515943168394E-12</v>
      </c>
      <c r="AJ24">
        <v>2.6664267454270509E-11</v>
      </c>
      <c r="AK24">
        <v>2.982337217444252E-12</v>
      </c>
      <c r="AL24">
        <v>2.982337217444252E-12</v>
      </c>
      <c r="AM24">
        <v>2.6664267454270509E-11</v>
      </c>
      <c r="AN24">
        <v>2.6664267454270509E-11</v>
      </c>
      <c r="AO24">
        <v>2.982337217444252E-12</v>
      </c>
      <c r="AP24">
        <v>2.982337217444252E-12</v>
      </c>
      <c r="AQ24">
        <v>2.982337217444252E-12</v>
      </c>
      <c r="AR24">
        <v>2.982337217444252E-12</v>
      </c>
      <c r="AS24">
        <v>2.6664267454270509E-11</v>
      </c>
      <c r="AT24">
        <v>2.6664267454270509E-11</v>
      </c>
      <c r="AU24">
        <v>2.6664267454270509E-11</v>
      </c>
      <c r="AV24">
        <v>2.982337217444252E-12</v>
      </c>
      <c r="AW24">
        <v>2.982337217444252E-12</v>
      </c>
      <c r="AX24">
        <v>1</v>
      </c>
      <c r="AY24">
        <v>1</v>
      </c>
      <c r="AZ24">
        <v>5.85729408828551</v>
      </c>
      <c r="BA24">
        <v>0.83522422045668132</v>
      </c>
      <c r="BB24">
        <v>0.6534555378737148</v>
      </c>
      <c r="BC24">
        <v>1.256709578965612</v>
      </c>
      <c r="BD24">
        <v>4.070173619321845</v>
      </c>
      <c r="BE24">
        <v>0.87709946155161933</v>
      </c>
      <c r="BF24">
        <v>1.6998190547676411</v>
      </c>
      <c r="BG24">
        <v>0.5964932241250045</v>
      </c>
      <c r="BH24">
        <v>0.37531561058840202</v>
      </c>
      <c r="BI24">
        <v>0.43322347697024199</v>
      </c>
      <c r="BJ24">
        <v>1.440371030566044</v>
      </c>
      <c r="BK24">
        <v>3.4129806593453789</v>
      </c>
      <c r="BL24">
        <v>0.36899999999999999</v>
      </c>
      <c r="BM24">
        <v>0.39679999999999999</v>
      </c>
      <c r="BN24">
        <v>0.86899999999999999</v>
      </c>
      <c r="BO24">
        <v>0.314</v>
      </c>
      <c r="BP24">
        <v>0.25</v>
      </c>
      <c r="BQ24">
        <v>0.3548</v>
      </c>
      <c r="BR24">
        <v>0.61080000000000001</v>
      </c>
      <c r="BS24">
        <v>0.2024</v>
      </c>
      <c r="BT24">
        <v>0.46489999999999998</v>
      </c>
      <c r="BU24">
        <v>0.22670000000000001</v>
      </c>
      <c r="BV24">
        <v>0.1163</v>
      </c>
      <c r="BW24">
        <v>0.1429</v>
      </c>
      <c r="BX24">
        <v>0.60660000000000003</v>
      </c>
      <c r="BY24">
        <v>0.69399999999999995</v>
      </c>
      <c r="BZ24">
        <v>9.8391146906258185E-12</v>
      </c>
      <c r="CA24">
        <v>1.183391407881879E-12</v>
      </c>
      <c r="CB24">
        <v>1.5180062326965749E-11</v>
      </c>
      <c r="CC24">
        <v>6.9929815875420473E-12</v>
      </c>
      <c r="CD24">
        <v>4.3559783078347317E-12</v>
      </c>
      <c r="CE24">
        <v>1.3297661844983099E-12</v>
      </c>
      <c r="CF24">
        <v>7.4142753666947096E-12</v>
      </c>
      <c r="CG24">
        <v>5.2943920879934728E-13</v>
      </c>
      <c r="CH24">
        <v>2.356779694565821E-12</v>
      </c>
      <c r="CI24">
        <v>3.6056759373807201E-12</v>
      </c>
      <c r="CJ24">
        <v>1.163874089923219E-12</v>
      </c>
      <c r="CK24">
        <v>1.6507217333429649E-12</v>
      </c>
      <c r="CL24">
        <v>2.6057547148985319E-12</v>
      </c>
      <c r="CM24">
        <v>7.0639895144915009E-12</v>
      </c>
      <c r="CN24">
        <v>1.9055807386692021E-11</v>
      </c>
      <c r="CO24">
        <v>1.9729432876495979E-12</v>
      </c>
      <c r="CP24">
        <v>1.7241721073855989E-11</v>
      </c>
      <c r="CQ24">
        <v>1.415870725032488E-11</v>
      </c>
      <c r="CR24">
        <v>1.0433590121378839E-11</v>
      </c>
      <c r="CS24">
        <v>2.718471424288797E-12</v>
      </c>
      <c r="CT24">
        <v>1.150000998107278E-11</v>
      </c>
      <c r="CU24">
        <v>1.473602971652002E-12</v>
      </c>
      <c r="CV24">
        <v>4.1411500160918557E-12</v>
      </c>
      <c r="CW24">
        <v>1.056301482522536E-11</v>
      </c>
      <c r="CX24">
        <v>5.2381205298040948E-12</v>
      </c>
      <c r="CY24">
        <v>7.2058533481814232E-12</v>
      </c>
      <c r="CZ24">
        <v>3.62698758547206E-12</v>
      </c>
      <c r="DA24">
        <v>9.6327753005388397E-12</v>
      </c>
    </row>
    <row r="25" spans="1:105" x14ac:dyDescent="0.25">
      <c r="A25">
        <v>24</v>
      </c>
      <c r="B25" t="s">
        <v>17</v>
      </c>
      <c r="C25" t="s">
        <v>193</v>
      </c>
      <c r="D25" t="s">
        <v>198</v>
      </c>
      <c r="E25" t="s">
        <v>249</v>
      </c>
      <c r="F25" t="s">
        <v>199</v>
      </c>
      <c r="G25" t="s">
        <v>250</v>
      </c>
      <c r="H25">
        <v>4.8648963096959687E-12</v>
      </c>
      <c r="I25">
        <v>1.161737626558573E-12</v>
      </c>
      <c r="J25">
        <v>1.5059315598368231E-12</v>
      </c>
      <c r="K25">
        <v>1.5937825254450029E-12</v>
      </c>
      <c r="L25">
        <v>1.3881681348221101E-12</v>
      </c>
      <c r="M25">
        <v>2.066980609511571E-12</v>
      </c>
      <c r="N25">
        <v>1.9330777707506948E-12</v>
      </c>
      <c r="O25">
        <v>1.6913608616811189E-12</v>
      </c>
      <c r="P25">
        <v>1.8939386152912191E-12</v>
      </c>
      <c r="Q25">
        <v>1.6351270770364531E-12</v>
      </c>
      <c r="R25">
        <v>2.1325396583994132E-12</v>
      </c>
      <c r="S25">
        <v>2.1706967287849541E-12</v>
      </c>
      <c r="T25">
        <v>1.4035543380296241E-12</v>
      </c>
      <c r="U25">
        <v>1.8809114899170968E-12</v>
      </c>
      <c r="V25">
        <v>7.5623409648307769E-13</v>
      </c>
      <c r="W25">
        <v>6.1269012169868222E-14</v>
      </c>
      <c r="X25">
        <v>1.1607021835066521E-13</v>
      </c>
      <c r="Y25">
        <v>7.5899856302890526E-14</v>
      </c>
      <c r="Z25">
        <v>7.8985519032906069E-14</v>
      </c>
      <c r="AA25">
        <v>2.9760405827636231E-13</v>
      </c>
      <c r="AB25">
        <v>2.4768811477395489E-13</v>
      </c>
      <c r="AC25">
        <v>1.084287098084965E-13</v>
      </c>
      <c r="AD25">
        <v>1.242435776255444E-13</v>
      </c>
      <c r="AE25">
        <v>4.4199454783389928E-14</v>
      </c>
      <c r="AF25">
        <v>1.42647261106485E-13</v>
      </c>
      <c r="AG25">
        <v>4.290554312782511E-13</v>
      </c>
      <c r="AH25">
        <v>2.4372076248425561E-14</v>
      </c>
      <c r="AI25">
        <v>1.774550527742317E-13</v>
      </c>
      <c r="AJ25">
        <v>4.8648963096959687E-12</v>
      </c>
      <c r="AK25">
        <v>1.161737626558573E-12</v>
      </c>
      <c r="AL25">
        <v>1.161737626558573E-12</v>
      </c>
      <c r="AM25">
        <v>1.161737626558573E-12</v>
      </c>
      <c r="AN25">
        <v>1.161737626558573E-12</v>
      </c>
      <c r="AO25">
        <v>4.8648963096959687E-12</v>
      </c>
      <c r="AP25">
        <v>4.8648963096959687E-12</v>
      </c>
      <c r="AQ25">
        <v>4.8648963096959687E-12</v>
      </c>
      <c r="AR25">
        <v>4.8648963096959687E-12</v>
      </c>
      <c r="AS25">
        <v>1.161737626558573E-12</v>
      </c>
      <c r="AT25">
        <v>1.161737626558573E-12</v>
      </c>
      <c r="AU25">
        <v>4.8648963096959687E-12</v>
      </c>
      <c r="AV25">
        <v>1.161737626558573E-12</v>
      </c>
      <c r="AW25">
        <v>1.161737626558573E-12</v>
      </c>
      <c r="AX25">
        <v>1</v>
      </c>
      <c r="AY25">
        <v>1</v>
      </c>
      <c r="AZ25">
        <v>1.296275101545828</v>
      </c>
      <c r="BA25">
        <v>1.371895416838897</v>
      </c>
      <c r="BB25">
        <v>1.194906752684163</v>
      </c>
      <c r="BC25">
        <v>0.42487660125293519</v>
      </c>
      <c r="BD25">
        <v>0.39735230674865152</v>
      </c>
      <c r="BE25">
        <v>0.34766637437064302</v>
      </c>
      <c r="BF25">
        <v>0.38930708790576052</v>
      </c>
      <c r="BG25">
        <v>1.4074839616585439</v>
      </c>
      <c r="BH25">
        <v>1.835646543287625</v>
      </c>
      <c r="BI25">
        <v>0.44619588796962678</v>
      </c>
      <c r="BJ25">
        <v>1.2081508818711399</v>
      </c>
      <c r="BK25">
        <v>1.619050159792913</v>
      </c>
      <c r="BL25">
        <v>0.34520000000000001</v>
      </c>
      <c r="BM25">
        <v>0.38100000000000001</v>
      </c>
      <c r="BN25">
        <v>0.50760000000000005</v>
      </c>
      <c r="BO25">
        <v>0.4667</v>
      </c>
      <c r="BP25">
        <v>0.5161</v>
      </c>
      <c r="BQ25">
        <v>9.8799999999999999E-2</v>
      </c>
      <c r="BR25">
        <v>6.4000000000000001E-2</v>
      </c>
      <c r="BS25">
        <v>4.07E-2</v>
      </c>
      <c r="BT25">
        <v>5.2299999999999999E-2</v>
      </c>
      <c r="BU25">
        <v>0.50339999999999996</v>
      </c>
      <c r="BV25">
        <v>0.55969999999999998</v>
      </c>
      <c r="BW25">
        <v>9.5200000000000007E-2</v>
      </c>
      <c r="BX25">
        <v>0.4375</v>
      </c>
      <c r="BY25">
        <v>0.57640000000000002</v>
      </c>
      <c r="BZ25">
        <v>1.6793622061070491E-12</v>
      </c>
      <c r="CA25">
        <v>4.4262203571881609E-13</v>
      </c>
      <c r="CB25">
        <v>7.6441085977317161E-13</v>
      </c>
      <c r="CC25">
        <v>7.438183046251831E-13</v>
      </c>
      <c r="CD25">
        <v>7.1643357438169123E-13</v>
      </c>
      <c r="CE25">
        <v>2.042176842197432E-13</v>
      </c>
      <c r="CF25">
        <v>1.237169773280445E-13</v>
      </c>
      <c r="CG25">
        <v>6.8838387070421531E-14</v>
      </c>
      <c r="CH25">
        <v>9.9052989579730739E-14</v>
      </c>
      <c r="CI25">
        <v>8.2312297058015056E-13</v>
      </c>
      <c r="CJ25">
        <v>1.1935824468061511E-12</v>
      </c>
      <c r="CK25">
        <v>2.0665032858032761E-13</v>
      </c>
      <c r="CL25">
        <v>6.1405502288796068E-13</v>
      </c>
      <c r="CM25">
        <v>1.0841573827882151E-12</v>
      </c>
      <c r="CN25">
        <v>3.3873919804781261E-12</v>
      </c>
      <c r="CO25">
        <v>7.4287364321443077E-13</v>
      </c>
      <c r="CP25">
        <v>1.2013288620784279E-12</v>
      </c>
      <c r="CQ25">
        <v>1.2056013284639549E-12</v>
      </c>
      <c r="CR25">
        <v>1.0358395732979381E-12</v>
      </c>
      <c r="CS25">
        <v>7.3175216744664732E-13</v>
      </c>
      <c r="CT25">
        <v>5.5241874642879732E-13</v>
      </c>
      <c r="CU25">
        <v>3.6654932821628148E-13</v>
      </c>
      <c r="CV25">
        <v>6.3969001844936678E-13</v>
      </c>
      <c r="CW25">
        <v>1.2968772870477859E-12</v>
      </c>
      <c r="CX25">
        <v>1.7800757655393039E-12</v>
      </c>
      <c r="CY25">
        <v>6.5160020747242289E-13</v>
      </c>
      <c r="CZ25">
        <v>1.0801280860369639E-12</v>
      </c>
      <c r="DA25">
        <v>1.602842227441719E-12</v>
      </c>
    </row>
    <row r="26" spans="1:105" x14ac:dyDescent="0.25">
      <c r="A26">
        <v>25</v>
      </c>
      <c r="B26" t="s">
        <v>30</v>
      </c>
      <c r="C26" t="s">
        <v>196</v>
      </c>
      <c r="E26" t="s">
        <v>248</v>
      </c>
      <c r="F26" t="s">
        <v>195</v>
      </c>
      <c r="G26" t="s">
        <v>247</v>
      </c>
      <c r="H26">
        <v>4.379578673907578E-11</v>
      </c>
      <c r="I26">
        <v>1.2431374369664469E-12</v>
      </c>
      <c r="J26">
        <v>1.1515646115553559E-12</v>
      </c>
      <c r="K26">
        <v>4.4338385245847943E-11</v>
      </c>
      <c r="L26">
        <v>1.950257394845318E-11</v>
      </c>
      <c r="M26">
        <v>1.6066762702395009E-12</v>
      </c>
      <c r="N26">
        <v>1.070515438083958E-12</v>
      </c>
      <c r="O26">
        <v>2.733106481313134E-12</v>
      </c>
      <c r="P26">
        <v>1.054311175317117E-12</v>
      </c>
      <c r="Q26">
        <v>4.2614763176643449E-11</v>
      </c>
      <c r="R26">
        <v>2.8774364938268462E-11</v>
      </c>
      <c r="S26">
        <v>3.2098295078978257E-11</v>
      </c>
      <c r="T26">
        <v>1.361937008697244E-12</v>
      </c>
      <c r="U26">
        <v>1.5532756277463419E-12</v>
      </c>
      <c r="V26">
        <v>7.4359990117365794E-12</v>
      </c>
      <c r="W26">
        <v>1.934543253895775E-13</v>
      </c>
      <c r="X26">
        <v>8.709136987547494E-14</v>
      </c>
      <c r="Y26">
        <v>7.7627163342855961E-12</v>
      </c>
      <c r="Z26">
        <v>7.9658676491067549E-12</v>
      </c>
      <c r="AA26">
        <v>1.61904110876449E-13</v>
      </c>
      <c r="AB26">
        <v>6.3875618978936557E-14</v>
      </c>
      <c r="AC26">
        <v>5.0578147425725435E-13</v>
      </c>
      <c r="AD26">
        <v>1.381181823817994E-13</v>
      </c>
      <c r="AE26">
        <v>7.9673220201490692E-12</v>
      </c>
      <c r="AF26">
        <v>1.230935014560053E-11</v>
      </c>
      <c r="AG26">
        <v>1.0735567984528199E-11</v>
      </c>
      <c r="AH26">
        <v>5.7594929592692037E-14</v>
      </c>
      <c r="AI26">
        <v>1.3999952364283801E-13</v>
      </c>
      <c r="AJ26">
        <v>4.379578673907578E-11</v>
      </c>
      <c r="AK26">
        <v>1.2431374369664469E-12</v>
      </c>
      <c r="AL26">
        <v>1.2431374369664469E-12</v>
      </c>
      <c r="AM26">
        <v>4.379578673907578E-11</v>
      </c>
      <c r="AN26">
        <v>4.379578673907578E-11</v>
      </c>
      <c r="AO26">
        <v>1.2431374369664469E-12</v>
      </c>
      <c r="AP26">
        <v>1.2431374369664469E-12</v>
      </c>
      <c r="AQ26">
        <v>1.2431374369664469E-12</v>
      </c>
      <c r="AR26">
        <v>1.2431374369664469E-12</v>
      </c>
      <c r="AS26">
        <v>4.379578673907578E-11</v>
      </c>
      <c r="AT26">
        <v>4.379578673907578E-11</v>
      </c>
      <c r="AU26">
        <v>4.379578673907578E-11</v>
      </c>
      <c r="AV26">
        <v>1.2431374369664469E-12</v>
      </c>
      <c r="AW26">
        <v>1.2431374369664469E-12</v>
      </c>
      <c r="AX26">
        <v>1</v>
      </c>
      <c r="AY26">
        <v>1</v>
      </c>
      <c r="AZ26">
        <v>0.92633732788664891</v>
      </c>
      <c r="BA26">
        <v>1.012389285526593</v>
      </c>
      <c r="BB26">
        <v>0.44530708089900489</v>
      </c>
      <c r="BC26">
        <v>1.2924365580688939</v>
      </c>
      <c r="BD26">
        <v>0.86114005278151073</v>
      </c>
      <c r="BE26">
        <v>2.1985553648698488</v>
      </c>
      <c r="BF26">
        <v>0.84810507990965878</v>
      </c>
      <c r="BG26">
        <v>0.97303339772228381</v>
      </c>
      <c r="BH26">
        <v>0.65701217127800104</v>
      </c>
      <c r="BI26">
        <v>0.73290828796413199</v>
      </c>
      <c r="BJ26">
        <v>1.0955643102670101</v>
      </c>
      <c r="BK26">
        <v>1.2494802115659129</v>
      </c>
      <c r="BL26">
        <v>0.40479999999999999</v>
      </c>
      <c r="BM26">
        <v>0.3377</v>
      </c>
      <c r="BN26">
        <v>0.36509999999999998</v>
      </c>
      <c r="BO26">
        <v>0.4405</v>
      </c>
      <c r="BP26">
        <v>8.2400000000000001E-2</v>
      </c>
      <c r="BQ26">
        <v>0.39290000000000003</v>
      </c>
      <c r="BR26">
        <v>0.29320000000000002</v>
      </c>
      <c r="BS26">
        <v>0.65329999999999999</v>
      </c>
      <c r="BT26">
        <v>0.2475</v>
      </c>
      <c r="BU26">
        <v>0.42859999999999998</v>
      </c>
      <c r="BV26">
        <v>0.23669999999999999</v>
      </c>
      <c r="BW26">
        <v>0.29759999999999998</v>
      </c>
      <c r="BX26">
        <v>0.3614</v>
      </c>
      <c r="BY26">
        <v>0.48780000000000001</v>
      </c>
      <c r="BZ26">
        <v>1.7728534471977871E-11</v>
      </c>
      <c r="CA26">
        <v>4.19807512463569E-13</v>
      </c>
      <c r="CB26">
        <v>4.204362396788603E-13</v>
      </c>
      <c r="CC26">
        <v>1.9531058700796019E-11</v>
      </c>
      <c r="CD26">
        <v>1.607012093352542E-12</v>
      </c>
      <c r="CE26">
        <v>6.312631065770999E-13</v>
      </c>
      <c r="CF26">
        <v>3.1387512644621638E-13</v>
      </c>
      <c r="CG26">
        <v>1.7855384642418709E-12</v>
      </c>
      <c r="CH26">
        <v>2.6094201589098628E-13</v>
      </c>
      <c r="CI26">
        <v>1.826468749750938E-11</v>
      </c>
      <c r="CJ26">
        <v>6.8108921808881454E-12</v>
      </c>
      <c r="CK26">
        <v>9.5524526155039311E-12</v>
      </c>
      <c r="CL26">
        <v>4.9220403494318389E-13</v>
      </c>
      <c r="CM26">
        <v>7.576878512146657E-13</v>
      </c>
      <c r="CN26">
        <v>2.8399068064559381E-11</v>
      </c>
      <c r="CO26">
        <v>7.4955603315881693E-13</v>
      </c>
      <c r="CP26">
        <v>7.488591375174013E-13</v>
      </c>
      <c r="CQ26">
        <v>2.988336170385398E-11</v>
      </c>
      <c r="CR26">
        <v>4.7067480802187463E-12</v>
      </c>
      <c r="CS26">
        <v>1.1709918037080999E-12</v>
      </c>
      <c r="CT26">
        <v>6.0006440396282691E-13</v>
      </c>
      <c r="CU26">
        <v>2.5147848620204662E-12</v>
      </c>
      <c r="CV26">
        <v>5.4007632598431994E-13</v>
      </c>
      <c r="CW26">
        <v>2.792347034366572E-11</v>
      </c>
      <c r="CX26">
        <v>1.485237412379995E-11</v>
      </c>
      <c r="CY26">
        <v>1.8587738092948289E-11</v>
      </c>
      <c r="CZ26">
        <v>9.4985296612881987E-13</v>
      </c>
      <c r="DA26">
        <v>1.176067581413822E-12</v>
      </c>
    </row>
    <row r="27" spans="1:105" x14ac:dyDescent="0.25">
      <c r="A27">
        <v>26</v>
      </c>
      <c r="B27" t="s">
        <v>54</v>
      </c>
      <c r="C27" t="s">
        <v>196</v>
      </c>
      <c r="E27" t="s">
        <v>248</v>
      </c>
      <c r="F27" t="s">
        <v>195</v>
      </c>
      <c r="G27" t="s">
        <v>247</v>
      </c>
      <c r="H27">
        <v>3.7833463500726238E-11</v>
      </c>
      <c r="I27">
        <v>7.3533894270485129E-12</v>
      </c>
      <c r="J27">
        <v>3.9057849154682176E-12</v>
      </c>
      <c r="K27">
        <v>3.0011782230637681E-11</v>
      </c>
      <c r="L27">
        <v>4.9292682221867562E-11</v>
      </c>
      <c r="M27">
        <v>1.010849725206183E-11</v>
      </c>
      <c r="N27">
        <v>5.2623629523962593E-12</v>
      </c>
      <c r="O27">
        <v>7.1677963458169264E-12</v>
      </c>
      <c r="P27">
        <v>3.387229799205059E-12</v>
      </c>
      <c r="Q27">
        <v>2.2305978733714741E-11</v>
      </c>
      <c r="R27">
        <v>3.9350039828738409E-11</v>
      </c>
      <c r="S27">
        <v>4.6815427273028432E-11</v>
      </c>
      <c r="T27">
        <v>1.0786905681092821E-11</v>
      </c>
      <c r="U27">
        <v>1.07480535618064E-11</v>
      </c>
      <c r="V27">
        <v>1.0682009877736931E-11</v>
      </c>
      <c r="W27">
        <v>1.8883698283752001E-12</v>
      </c>
      <c r="X27">
        <v>7.3873844588468391E-13</v>
      </c>
      <c r="Y27">
        <v>6.1697531305795346E-12</v>
      </c>
      <c r="Z27">
        <v>9.9776206977453727E-12</v>
      </c>
      <c r="AA27">
        <v>1.799736584666451E-12</v>
      </c>
      <c r="AB27">
        <v>1.1450196398183549E-12</v>
      </c>
      <c r="AC27">
        <v>1.6113048354533049E-12</v>
      </c>
      <c r="AD27">
        <v>6.9948210858192794E-13</v>
      </c>
      <c r="AE27">
        <v>3.746162239915789E-12</v>
      </c>
      <c r="AF27">
        <v>7.1411999986461496E-12</v>
      </c>
      <c r="AG27">
        <v>8.5766596611469649E-12</v>
      </c>
      <c r="AH27">
        <v>1.7076120421412799E-12</v>
      </c>
      <c r="AI27">
        <v>1.8644790635127348E-12</v>
      </c>
      <c r="AJ27">
        <v>3.7833463500726238E-11</v>
      </c>
      <c r="AK27">
        <v>7.3533894270485129E-12</v>
      </c>
      <c r="AL27">
        <v>7.3533894270485129E-12</v>
      </c>
      <c r="AM27">
        <v>3.7833463500726238E-11</v>
      </c>
      <c r="AN27">
        <v>3.7833463500726238E-11</v>
      </c>
      <c r="AO27">
        <v>7.3533894270485129E-12</v>
      </c>
      <c r="AP27">
        <v>7.3533894270485129E-12</v>
      </c>
      <c r="AQ27">
        <v>7.3533894270485129E-12</v>
      </c>
      <c r="AR27">
        <v>7.3533894270485129E-12</v>
      </c>
      <c r="AS27">
        <v>3.7833463500726238E-11</v>
      </c>
      <c r="AT27">
        <v>3.7833463500726238E-11</v>
      </c>
      <c r="AU27">
        <v>3.7833463500726238E-11</v>
      </c>
      <c r="AV27">
        <v>7.3533894270485129E-12</v>
      </c>
      <c r="AW27">
        <v>7.3533894270485129E-12</v>
      </c>
      <c r="AX27">
        <v>1</v>
      </c>
      <c r="AY27">
        <v>1</v>
      </c>
      <c r="AZ27">
        <v>0.53115436822933415</v>
      </c>
      <c r="BA27">
        <v>0.79326023719878525</v>
      </c>
      <c r="BB27">
        <v>1.3028857963511951</v>
      </c>
      <c r="BC27">
        <v>1.374671823428663</v>
      </c>
      <c r="BD27">
        <v>0.71563773476205716</v>
      </c>
      <c r="BE27">
        <v>0.97476087958174684</v>
      </c>
      <c r="BF27">
        <v>0.46063517141436328</v>
      </c>
      <c r="BG27">
        <v>0.58958331248965778</v>
      </c>
      <c r="BH27">
        <v>1.0400855800046711</v>
      </c>
      <c r="BI27">
        <v>1.237407917256367</v>
      </c>
      <c r="BJ27">
        <v>1.466929745542179</v>
      </c>
      <c r="BK27">
        <v>1.4616461794163991</v>
      </c>
      <c r="BL27">
        <v>0.41670000000000001</v>
      </c>
      <c r="BM27">
        <v>0.21690000000000001</v>
      </c>
      <c r="BN27">
        <v>7.5899999999999995E-2</v>
      </c>
      <c r="BO27">
        <v>0.29759999999999998</v>
      </c>
      <c r="BP27">
        <v>0.50580000000000003</v>
      </c>
      <c r="BQ27">
        <v>0.40960000000000002</v>
      </c>
      <c r="BR27">
        <v>0.21079999999999999</v>
      </c>
      <c r="BS27">
        <v>0.25</v>
      </c>
      <c r="BT27">
        <v>8.0199999999999994E-2</v>
      </c>
      <c r="BU27">
        <v>0.21429999999999999</v>
      </c>
      <c r="BV27">
        <v>0.38369999999999999</v>
      </c>
      <c r="BW27">
        <v>0.42859999999999998</v>
      </c>
      <c r="BX27">
        <v>0.3659</v>
      </c>
      <c r="BY27">
        <v>0.33729999999999999</v>
      </c>
      <c r="BZ27">
        <v>1.5765204240752622E-11</v>
      </c>
      <c r="CA27">
        <v>1.5949501667268229E-12</v>
      </c>
      <c r="CB27">
        <v>2.9644907508403778E-13</v>
      </c>
      <c r="CC27">
        <v>8.9315063918377732E-12</v>
      </c>
      <c r="CD27">
        <v>2.4932238667820611E-11</v>
      </c>
      <c r="CE27">
        <v>4.140440474444526E-12</v>
      </c>
      <c r="CF27">
        <v>1.1093061103651311E-12</v>
      </c>
      <c r="CG27">
        <v>1.791949086454231E-12</v>
      </c>
      <c r="CH27">
        <v>2.7165582989624571E-13</v>
      </c>
      <c r="CI27">
        <v>4.7801712426350687E-12</v>
      </c>
      <c r="CJ27">
        <v>1.5098610282286929E-11</v>
      </c>
      <c r="CK27">
        <v>2.006509212921998E-11</v>
      </c>
      <c r="CL27">
        <v>3.9469287887118654E-12</v>
      </c>
      <c r="CM27">
        <v>3.6253184663972991E-12</v>
      </c>
      <c r="CN27">
        <v>2.807421098725044E-11</v>
      </c>
      <c r="CO27">
        <v>5.1877642792382979E-12</v>
      </c>
      <c r="CP27">
        <v>2.118975970277218E-12</v>
      </c>
      <c r="CQ27">
        <v>2.0254718077980191E-11</v>
      </c>
      <c r="CR27">
        <v>4.0418266155632069E-11</v>
      </c>
      <c r="CS27">
        <v>8.5865197787480922E-12</v>
      </c>
      <c r="CT27">
        <v>3.2421742329678521E-12</v>
      </c>
      <c r="CU27">
        <v>5.2700713293376801E-12</v>
      </c>
      <c r="CV27">
        <v>1.2410866478363029E-12</v>
      </c>
      <c r="CW27">
        <v>1.5107399918767379E-11</v>
      </c>
      <c r="CX27">
        <v>3.2632246908552307E-11</v>
      </c>
      <c r="CY27">
        <v>3.7395064187357852E-11</v>
      </c>
      <c r="CZ27">
        <v>8.7480559460526807E-12</v>
      </c>
      <c r="DA27">
        <v>8.6038482473908556E-12</v>
      </c>
    </row>
    <row r="28" spans="1:105" x14ac:dyDescent="0.25">
      <c r="A28">
        <v>27</v>
      </c>
      <c r="B28" t="s">
        <v>46</v>
      </c>
      <c r="C28" t="s">
        <v>196</v>
      </c>
      <c r="E28" t="s">
        <v>248</v>
      </c>
      <c r="F28" t="s">
        <v>199</v>
      </c>
      <c r="G28" t="s">
        <v>250</v>
      </c>
      <c r="H28">
        <v>7.0796575468656624E-12</v>
      </c>
      <c r="I28">
        <v>1.1660701274848461E-12</v>
      </c>
      <c r="J28">
        <v>1.4643801125737949E-12</v>
      </c>
      <c r="K28">
        <v>9.7891948659004815E-13</v>
      </c>
      <c r="L28">
        <v>2.3591299764014252E-12</v>
      </c>
      <c r="M28">
        <v>1.113061502552919E-11</v>
      </c>
      <c r="N28">
        <v>7.0177342079573404E-12</v>
      </c>
      <c r="O28">
        <v>6.4724964887853701E-12</v>
      </c>
      <c r="P28">
        <v>3.8588606490714534E-12</v>
      </c>
      <c r="Q28">
        <v>1.8580256424686181E-12</v>
      </c>
      <c r="R28">
        <v>2.2062940178680441E-12</v>
      </c>
      <c r="S28">
        <v>1.011489049716982E-11</v>
      </c>
      <c r="T28">
        <v>1.7225784572612669E-12</v>
      </c>
      <c r="U28">
        <v>1.574781386496325E-12</v>
      </c>
      <c r="V28">
        <v>3.0149624756394879E-12</v>
      </c>
      <c r="W28">
        <v>1.358279909256943E-13</v>
      </c>
      <c r="X28">
        <v>3.038191968096021E-13</v>
      </c>
      <c r="Y28">
        <v>9.9627568271303613E-14</v>
      </c>
      <c r="Z28">
        <v>5.4882061515667494E-13</v>
      </c>
      <c r="AA28">
        <v>4.0707812210718328E-12</v>
      </c>
      <c r="AB28">
        <v>2.016468865675968E-12</v>
      </c>
      <c r="AC28">
        <v>1.6227058009817469E-12</v>
      </c>
      <c r="AD28">
        <v>9.3679163498145963E-13</v>
      </c>
      <c r="AE28">
        <v>2.5281231810564608E-13</v>
      </c>
      <c r="AF28">
        <v>3.557388397503862E-13</v>
      </c>
      <c r="AG28">
        <v>3.2490377774247838E-12</v>
      </c>
      <c r="AH28">
        <v>3.312430292666146E-13</v>
      </c>
      <c r="AI28">
        <v>1.9837747011722021E-13</v>
      </c>
      <c r="AJ28">
        <v>7.0796575468656624E-12</v>
      </c>
      <c r="AK28">
        <v>1.1660701274848461E-12</v>
      </c>
      <c r="AL28">
        <v>1.1660701274848461E-12</v>
      </c>
      <c r="AM28">
        <v>1.1660701274848461E-12</v>
      </c>
      <c r="AN28">
        <v>1.1660701274848461E-12</v>
      </c>
      <c r="AO28">
        <v>7.0796575468656624E-12</v>
      </c>
      <c r="AP28">
        <v>7.0796575468656624E-12</v>
      </c>
      <c r="AQ28">
        <v>7.0796575468656624E-12</v>
      </c>
      <c r="AR28">
        <v>7.0796575468656624E-12</v>
      </c>
      <c r="AS28">
        <v>1.1660701274848461E-12</v>
      </c>
      <c r="AT28">
        <v>1.1660701274848461E-12</v>
      </c>
      <c r="AU28">
        <v>7.0796575468656624E-12</v>
      </c>
      <c r="AV28">
        <v>1.1660701274848461E-12</v>
      </c>
      <c r="AW28">
        <v>1.1660701274848461E-12</v>
      </c>
      <c r="AX28">
        <v>1</v>
      </c>
      <c r="AY28">
        <v>1</v>
      </c>
      <c r="AZ28">
        <v>1.255825081234512</v>
      </c>
      <c r="BA28">
        <v>0.83950309978485382</v>
      </c>
      <c r="BB28">
        <v>2.023145881877574</v>
      </c>
      <c r="BC28">
        <v>1.5721968120417049</v>
      </c>
      <c r="BD28">
        <v>0.99125334262308551</v>
      </c>
      <c r="BE28">
        <v>0.9142386402080851</v>
      </c>
      <c r="BF28">
        <v>0.54506317904880375</v>
      </c>
      <c r="BG28">
        <v>1.593408148167113</v>
      </c>
      <c r="BH28">
        <v>1.892076613459696</v>
      </c>
      <c r="BI28">
        <v>1.4287259560524841</v>
      </c>
      <c r="BJ28">
        <v>1.477251167540653</v>
      </c>
      <c r="BK28">
        <v>1.3505031553231259</v>
      </c>
      <c r="BL28">
        <v>0.41670000000000001</v>
      </c>
      <c r="BM28">
        <v>0.27539999999999998</v>
      </c>
      <c r="BN28">
        <v>0.433</v>
      </c>
      <c r="BO28">
        <v>0.32840000000000003</v>
      </c>
      <c r="BP28">
        <v>0.55559999999999998</v>
      </c>
      <c r="BQ28">
        <v>0.54759999999999998</v>
      </c>
      <c r="BR28">
        <v>0.29070000000000001</v>
      </c>
      <c r="BS28">
        <v>0.28239999999999998</v>
      </c>
      <c r="BT28">
        <v>0.1221</v>
      </c>
      <c r="BU28">
        <v>0.52110000000000001</v>
      </c>
      <c r="BV28">
        <v>0.59599999999999997</v>
      </c>
      <c r="BW28">
        <v>0.59519999999999995</v>
      </c>
      <c r="BX28">
        <v>0.4839</v>
      </c>
      <c r="BY28">
        <v>0.53469999999999995</v>
      </c>
      <c r="BZ28">
        <v>2.9500932997789209E-12</v>
      </c>
      <c r="CA28">
        <v>3.211357131093266E-13</v>
      </c>
      <c r="CB28">
        <v>6.3407658874445326E-13</v>
      </c>
      <c r="CC28">
        <v>3.214771593961719E-13</v>
      </c>
      <c r="CD28">
        <v>1.3107326148886319E-12</v>
      </c>
      <c r="CE28">
        <v>6.0951247879797841E-12</v>
      </c>
      <c r="CF28">
        <v>2.0400553342531992E-12</v>
      </c>
      <c r="CG28">
        <v>1.827833008432988E-12</v>
      </c>
      <c r="CH28">
        <v>4.7116688525162436E-13</v>
      </c>
      <c r="CI28">
        <v>9.6821716229039662E-13</v>
      </c>
      <c r="CJ28">
        <v>1.3149512346493539E-12</v>
      </c>
      <c r="CK28">
        <v>6.0203828239154776E-12</v>
      </c>
      <c r="CL28">
        <v>8.3355571546872727E-13</v>
      </c>
      <c r="CM28">
        <v>8.4203560735958484E-13</v>
      </c>
      <c r="CN28">
        <v>5.2837976206440063E-12</v>
      </c>
      <c r="CO28">
        <v>7.1062889072960779E-13</v>
      </c>
      <c r="CP28">
        <v>1.1029035038131179E-12</v>
      </c>
      <c r="CQ28">
        <v>5.8656733093590459E-13</v>
      </c>
      <c r="CR28">
        <v>2.066556296715754E-12</v>
      </c>
      <c r="CS28">
        <v>9.3453597905997826E-12</v>
      </c>
      <c r="CT28">
        <v>5.0572534515172173E-12</v>
      </c>
      <c r="CU28">
        <v>4.0423246493110118E-12</v>
      </c>
      <c r="CV28">
        <v>2.0982900222701581E-12</v>
      </c>
      <c r="CW28">
        <v>1.549322175074098E-12</v>
      </c>
      <c r="CX28">
        <v>1.9572951396740699E-12</v>
      </c>
      <c r="CY28">
        <v>8.6575318042868433E-12</v>
      </c>
      <c r="CZ28">
        <v>1.3570957671355229E-12</v>
      </c>
      <c r="DA28">
        <v>1.259591666384356E-12</v>
      </c>
    </row>
    <row r="29" spans="1:105" x14ac:dyDescent="0.25">
      <c r="A29">
        <v>28</v>
      </c>
      <c r="B29" t="s">
        <v>57</v>
      </c>
      <c r="C29" t="s">
        <v>193</v>
      </c>
      <c r="D29" t="s">
        <v>198</v>
      </c>
      <c r="E29" t="s">
        <v>249</v>
      </c>
      <c r="F29" t="s">
        <v>195</v>
      </c>
      <c r="G29" t="s">
        <v>247</v>
      </c>
      <c r="H29">
        <v>2.3274900651167381E-12</v>
      </c>
      <c r="I29">
        <v>5.1920348452676284E-13</v>
      </c>
      <c r="J29">
        <v>1.1473791378493841E-12</v>
      </c>
      <c r="K29">
        <v>1.6050759217340411E-12</v>
      </c>
      <c r="L29">
        <v>9.0806482718902679E-13</v>
      </c>
      <c r="M29">
        <v>8.3169185099819891E-13</v>
      </c>
      <c r="N29">
        <v>1.450449021367407E-12</v>
      </c>
      <c r="O29">
        <v>9.3977428494690643E-13</v>
      </c>
      <c r="P29">
        <v>9.1226557636792568E-13</v>
      </c>
      <c r="Q29">
        <v>2.2198923898380449E-12</v>
      </c>
      <c r="R29">
        <v>1.1264134862334571E-12</v>
      </c>
      <c r="S29">
        <v>1.021327131658812E-12</v>
      </c>
      <c r="T29">
        <v>8.3646590251466897E-13</v>
      </c>
      <c r="U29">
        <v>8.9762504164913527E-13</v>
      </c>
      <c r="V29">
        <v>4.0164448780468621E-13</v>
      </c>
      <c r="W29">
        <v>1.815145245092254E-14</v>
      </c>
      <c r="X29">
        <v>2.912882399119475E-13</v>
      </c>
      <c r="Y29">
        <v>4.1476032144674408E-13</v>
      </c>
      <c r="Z29">
        <v>1.5001026583646941E-13</v>
      </c>
      <c r="AA29">
        <v>1.2319572215040409E-13</v>
      </c>
      <c r="AB29">
        <v>1.263496073020182E-13</v>
      </c>
      <c r="AC29">
        <v>1.023094859415215E-13</v>
      </c>
      <c r="AD29">
        <v>5.6182102564923622E-14</v>
      </c>
      <c r="AE29">
        <v>1.6691183388601619E-13</v>
      </c>
      <c r="AF29">
        <v>6.6874471119200448E-14</v>
      </c>
      <c r="AG29">
        <v>1.7814330132769511E-13</v>
      </c>
      <c r="AH29">
        <v>1.259663134139047E-14</v>
      </c>
      <c r="AI29">
        <v>7.3901654062528509E-14</v>
      </c>
      <c r="AJ29">
        <v>2.3274900651167381E-12</v>
      </c>
      <c r="AK29">
        <v>5.1920348452676284E-13</v>
      </c>
      <c r="AL29">
        <v>5.1920348452676284E-13</v>
      </c>
      <c r="AM29">
        <v>2.3274900651167381E-12</v>
      </c>
      <c r="AN29">
        <v>2.3274900651167381E-12</v>
      </c>
      <c r="AO29">
        <v>5.1920348452676284E-13</v>
      </c>
      <c r="AP29">
        <v>5.1920348452676284E-13</v>
      </c>
      <c r="AQ29">
        <v>5.1920348452676284E-13</v>
      </c>
      <c r="AR29">
        <v>5.1920348452676284E-13</v>
      </c>
      <c r="AS29">
        <v>2.3274900651167381E-12</v>
      </c>
      <c r="AT29">
        <v>2.3274900651167381E-12</v>
      </c>
      <c r="AU29">
        <v>2.3274900651167381E-12</v>
      </c>
      <c r="AV29">
        <v>5.1920348452676284E-13</v>
      </c>
      <c r="AW29">
        <v>5.1920348452676284E-13</v>
      </c>
      <c r="AX29">
        <v>1</v>
      </c>
      <c r="AY29">
        <v>1</v>
      </c>
      <c r="AZ29">
        <v>2.209883354105727</v>
      </c>
      <c r="BA29">
        <v>0.68961665864448563</v>
      </c>
      <c r="BB29">
        <v>0.39014767057382987</v>
      </c>
      <c r="BC29">
        <v>1.601861073325151</v>
      </c>
      <c r="BD29">
        <v>2.793604173688172</v>
      </c>
      <c r="BE29">
        <v>1.810030773971943</v>
      </c>
      <c r="BF29">
        <v>1.757048254788633</v>
      </c>
      <c r="BG29">
        <v>0.95377094111321326</v>
      </c>
      <c r="BH29">
        <v>0.48396059906574102</v>
      </c>
      <c r="BI29">
        <v>0.43881052253066688</v>
      </c>
      <c r="BJ29">
        <v>1.611056026091737</v>
      </c>
      <c r="BK29">
        <v>1.7288501876432729</v>
      </c>
      <c r="BL29">
        <v>0.35709999999999997</v>
      </c>
      <c r="BM29">
        <v>0.38819999999999999</v>
      </c>
      <c r="BN29">
        <v>0.70409999999999995</v>
      </c>
      <c r="BO29">
        <v>0.2442</v>
      </c>
      <c r="BP29">
        <v>8.1900000000000001E-2</v>
      </c>
      <c r="BQ29">
        <v>0.55689999999999995</v>
      </c>
      <c r="BR29">
        <v>0.71509999999999996</v>
      </c>
      <c r="BS29">
        <v>0.55879999999999996</v>
      </c>
      <c r="BT29">
        <v>0.61080000000000001</v>
      </c>
      <c r="BU29">
        <v>0.26740000000000003</v>
      </c>
      <c r="BV29">
        <v>0.1163</v>
      </c>
      <c r="BW29">
        <v>0.13100000000000001</v>
      </c>
      <c r="BX29">
        <v>0.53569999999999995</v>
      </c>
      <c r="BY29">
        <v>0.70809999999999995</v>
      </c>
      <c r="BZ29">
        <v>8.3114670225318694E-13</v>
      </c>
      <c r="CA29">
        <v>2.0155479269328929E-13</v>
      </c>
      <c r="CB29">
        <v>8.0786965095975112E-13</v>
      </c>
      <c r="CC29">
        <v>3.9195954008745278E-13</v>
      </c>
      <c r="CD29">
        <v>7.4370509346781291E-14</v>
      </c>
      <c r="CE29">
        <v>4.6316919182089695E-13</v>
      </c>
      <c r="CF29">
        <v>1.037216095179833E-12</v>
      </c>
      <c r="CG29">
        <v>5.2514587042833126E-13</v>
      </c>
      <c r="CH29">
        <v>5.5721181404552906E-13</v>
      </c>
      <c r="CI29">
        <v>5.9359922504269328E-13</v>
      </c>
      <c r="CJ29">
        <v>1.31001888448951E-13</v>
      </c>
      <c r="CK29">
        <v>1.3379385424730429E-13</v>
      </c>
      <c r="CL29">
        <v>4.480947839771081E-13</v>
      </c>
      <c r="CM29">
        <v>6.3560829199175266E-13</v>
      </c>
      <c r="CN29">
        <v>1.6062462791595809E-12</v>
      </c>
      <c r="CO29">
        <v>3.4456528677864158E-13</v>
      </c>
      <c r="CP29">
        <v>1.053413055318756E-12</v>
      </c>
      <c r="CQ29">
        <v>1.055173483801395E-12</v>
      </c>
      <c r="CR29">
        <v>2.5154556094156021E-13</v>
      </c>
      <c r="CS29">
        <v>6.9171143763402639E-13</v>
      </c>
      <c r="CT29">
        <v>1.356759007717713E-12</v>
      </c>
      <c r="CU29">
        <v>7.9759927560751412E-13</v>
      </c>
      <c r="CV29">
        <v>7.9800853369276402E-13</v>
      </c>
      <c r="CW29">
        <v>1.6824985075952961E-12</v>
      </c>
      <c r="CX29">
        <v>4.3335222496013618E-13</v>
      </c>
      <c r="CY29">
        <v>4.2448938639592299E-13</v>
      </c>
      <c r="CZ29">
        <v>6.71880171819376E-13</v>
      </c>
      <c r="DA29">
        <v>7.9864799918928676E-13</v>
      </c>
    </row>
    <row r="30" spans="1:105" x14ac:dyDescent="0.25">
      <c r="A30">
        <v>29</v>
      </c>
      <c r="B30" t="s">
        <v>50</v>
      </c>
      <c r="C30" t="s">
        <v>196</v>
      </c>
      <c r="E30" t="s">
        <v>248</v>
      </c>
      <c r="F30" t="s">
        <v>199</v>
      </c>
      <c r="G30" t="s">
        <v>250</v>
      </c>
      <c r="H30">
        <v>2.591812231306623E-11</v>
      </c>
      <c r="I30">
        <v>4.5008112611919924E-12</v>
      </c>
      <c r="J30">
        <v>3.647750192505554E-12</v>
      </c>
      <c r="K30">
        <v>6.0678258887906946E-12</v>
      </c>
      <c r="L30">
        <v>4.5236701220741547E-12</v>
      </c>
      <c r="M30">
        <v>2.5202395255009179E-11</v>
      </c>
      <c r="N30">
        <v>2.029382939673102E-11</v>
      </c>
      <c r="O30">
        <v>2.0951491386893469E-11</v>
      </c>
      <c r="P30">
        <v>1.8255561088423468E-11</v>
      </c>
      <c r="Q30">
        <v>6.9423875347905146E-12</v>
      </c>
      <c r="R30">
        <v>4.9654951436812503E-12</v>
      </c>
      <c r="S30">
        <v>1.5523234358463502E-11</v>
      </c>
      <c r="T30">
        <v>5.0290790809241723E-12</v>
      </c>
      <c r="U30">
        <v>8.0558511823788947E-12</v>
      </c>
      <c r="V30">
        <v>4.9236556387552417E-12</v>
      </c>
      <c r="W30">
        <v>7.887843098021404E-13</v>
      </c>
      <c r="X30">
        <v>6.1514281506472887E-13</v>
      </c>
      <c r="Y30">
        <v>1.0636699381809801E-12</v>
      </c>
      <c r="Z30">
        <v>7.9362565815533031E-13</v>
      </c>
      <c r="AA30">
        <v>4.7261585752354808E-12</v>
      </c>
      <c r="AB30">
        <v>3.682509585096363E-12</v>
      </c>
      <c r="AC30">
        <v>3.8694837957077133E-12</v>
      </c>
      <c r="AD30">
        <v>3.5468782929506571E-12</v>
      </c>
      <c r="AE30">
        <v>1.30730670830685E-12</v>
      </c>
      <c r="AF30">
        <v>9.8722126365665177E-13</v>
      </c>
      <c r="AG30">
        <v>2.7861725389389811E-12</v>
      </c>
      <c r="AH30">
        <v>1.0506396720653531E-12</v>
      </c>
      <c r="AI30">
        <v>1.7489026148833881E-12</v>
      </c>
      <c r="AJ30">
        <v>2.591812231306623E-11</v>
      </c>
      <c r="AK30">
        <v>4.5008112611919924E-12</v>
      </c>
      <c r="AL30">
        <v>4.5008112611919924E-12</v>
      </c>
      <c r="AM30">
        <v>4.5008112611919924E-12</v>
      </c>
      <c r="AN30">
        <v>4.5008112611919924E-12</v>
      </c>
      <c r="AO30">
        <v>2.591812231306623E-11</v>
      </c>
      <c r="AP30">
        <v>2.591812231306623E-11</v>
      </c>
      <c r="AQ30">
        <v>2.591812231306623E-11</v>
      </c>
      <c r="AR30">
        <v>2.591812231306623E-11</v>
      </c>
      <c r="AS30">
        <v>4.5008112611919924E-12</v>
      </c>
      <c r="AT30">
        <v>4.5008112611919924E-12</v>
      </c>
      <c r="AU30">
        <v>2.591812231306623E-11</v>
      </c>
      <c r="AV30">
        <v>4.5008112611919924E-12</v>
      </c>
      <c r="AW30">
        <v>4.5008112611919924E-12</v>
      </c>
      <c r="AX30">
        <v>1</v>
      </c>
      <c r="AY30">
        <v>1</v>
      </c>
      <c r="AZ30">
        <v>0.81046504303748246</v>
      </c>
      <c r="BA30">
        <v>1.348162705934862</v>
      </c>
      <c r="BB30">
        <v>1.0050788312496599</v>
      </c>
      <c r="BC30">
        <v>0.97238507290722087</v>
      </c>
      <c r="BD30">
        <v>0.78299767057199943</v>
      </c>
      <c r="BE30">
        <v>0.80837227071542495</v>
      </c>
      <c r="BF30">
        <v>0.70435507896419658</v>
      </c>
      <c r="BG30">
        <v>1.542474707760106</v>
      </c>
      <c r="BH30">
        <v>1.103244472056842</v>
      </c>
      <c r="BI30">
        <v>0.59893360217062097</v>
      </c>
      <c r="BJ30">
        <v>1.117371689030185</v>
      </c>
      <c r="BK30">
        <v>1.7898664740377019</v>
      </c>
      <c r="BL30">
        <v>0.5</v>
      </c>
      <c r="BM30">
        <v>0.26829999999999998</v>
      </c>
      <c r="BN30">
        <v>0.25</v>
      </c>
      <c r="BO30">
        <v>0.31169999999999998</v>
      </c>
      <c r="BP30">
        <v>0.36199999999999999</v>
      </c>
      <c r="BQ30">
        <v>0.4405</v>
      </c>
      <c r="BR30">
        <v>0.3392</v>
      </c>
      <c r="BS30">
        <v>0.28570000000000001</v>
      </c>
      <c r="BT30">
        <v>0.26740000000000003</v>
      </c>
      <c r="BU30">
        <v>0.4375</v>
      </c>
      <c r="BV30">
        <v>0.33729999999999999</v>
      </c>
      <c r="BW30">
        <v>0.16869999999999999</v>
      </c>
      <c r="BX30">
        <v>0.32100000000000001</v>
      </c>
      <c r="BY30">
        <v>0.4788</v>
      </c>
      <c r="BZ30">
        <v>1.295906115653312E-11</v>
      </c>
      <c r="CA30">
        <v>1.2075676613778111E-12</v>
      </c>
      <c r="CB30">
        <v>9.119375481263885E-13</v>
      </c>
      <c r="CC30">
        <v>1.89134132953606E-12</v>
      </c>
      <c r="CD30">
        <v>1.637568584190844E-12</v>
      </c>
      <c r="CE30">
        <v>1.1101655109831541E-11</v>
      </c>
      <c r="CF30">
        <v>6.8836669313711633E-12</v>
      </c>
      <c r="CG30">
        <v>5.985841089235465E-12</v>
      </c>
      <c r="CH30">
        <v>4.8815370350444369E-12</v>
      </c>
      <c r="CI30">
        <v>3.0372945464708502E-12</v>
      </c>
      <c r="CJ30">
        <v>1.6748615119636859E-12</v>
      </c>
      <c r="CK30">
        <v>2.6187696362727931E-12</v>
      </c>
      <c r="CL30">
        <v>1.614334384976659E-12</v>
      </c>
      <c r="CM30">
        <v>3.8571415461230153E-12</v>
      </c>
      <c r="CN30">
        <v>1.8649413894346401E-11</v>
      </c>
      <c r="CO30">
        <v>3.7614689916993128E-12</v>
      </c>
      <c r="CP30">
        <v>2.8756524523256231E-12</v>
      </c>
      <c r="CQ30">
        <v>5.187542442400485E-12</v>
      </c>
      <c r="CR30">
        <v>3.736374301409661E-12</v>
      </c>
      <c r="CS30">
        <v>1.6806986140914389E-11</v>
      </c>
      <c r="CT30">
        <v>1.1130529647284061E-11</v>
      </c>
      <c r="CU30">
        <v>1.0689835234991789E-11</v>
      </c>
      <c r="CV30">
        <v>9.695050712884975E-12</v>
      </c>
      <c r="CW30">
        <v>6.110768289529268E-12</v>
      </c>
      <c r="CX30">
        <v>3.9959435860913676E-12</v>
      </c>
      <c r="CY30">
        <v>5.7362134681742326E-12</v>
      </c>
      <c r="CZ30">
        <v>4.3312463660540014E-12</v>
      </c>
      <c r="DA30">
        <v>7.1110539479107109E-12</v>
      </c>
    </row>
    <row r="31" spans="1:105" x14ac:dyDescent="0.25">
      <c r="A31">
        <v>30</v>
      </c>
      <c r="B31" t="s">
        <v>7</v>
      </c>
      <c r="C31" t="s">
        <v>193</v>
      </c>
      <c r="D31" t="s">
        <v>194</v>
      </c>
      <c r="E31" t="s">
        <v>246</v>
      </c>
      <c r="F31" t="s">
        <v>195</v>
      </c>
      <c r="G31" t="s">
        <v>247</v>
      </c>
      <c r="H31">
        <v>1.274479158490866E-11</v>
      </c>
      <c r="I31">
        <v>2.3360570243775619E-12</v>
      </c>
      <c r="J31">
        <v>2.913087572866676E-12</v>
      </c>
      <c r="K31">
        <v>1.070592366926603E-11</v>
      </c>
      <c r="L31">
        <v>9.1821150282483233E-12</v>
      </c>
      <c r="M31">
        <v>2.5154370009620429E-12</v>
      </c>
      <c r="N31">
        <v>2.642613348809047E-12</v>
      </c>
      <c r="O31">
        <v>2.486593209573097E-12</v>
      </c>
      <c r="P31">
        <v>2.41186475858646E-12</v>
      </c>
      <c r="Q31">
        <v>1.138116895154944E-11</v>
      </c>
      <c r="R31">
        <v>4.4293244311923206E-12</v>
      </c>
      <c r="S31">
        <v>8.7450911496380056E-12</v>
      </c>
      <c r="T31">
        <v>1.8682825783120389E-12</v>
      </c>
      <c r="U31">
        <v>2.7155804813189388E-12</v>
      </c>
      <c r="V31">
        <v>2.6258370192365601E-12</v>
      </c>
      <c r="W31">
        <v>2.9340940526504132E-13</v>
      </c>
      <c r="X31">
        <v>7.008705717637382E-13</v>
      </c>
      <c r="Y31">
        <v>2.179585930279158E-12</v>
      </c>
      <c r="Z31">
        <v>2.0135250579546379E-12</v>
      </c>
      <c r="AA31">
        <v>3.0108709876760421E-13</v>
      </c>
      <c r="AB31">
        <v>4.3392132049579592E-13</v>
      </c>
      <c r="AC31">
        <v>3.1251445791632232E-13</v>
      </c>
      <c r="AD31">
        <v>4.3770022235049018E-13</v>
      </c>
      <c r="AE31">
        <v>1.7878172641559251E-12</v>
      </c>
      <c r="AF31">
        <v>8.0652497295272175E-13</v>
      </c>
      <c r="AG31">
        <v>1.7863029896178121E-12</v>
      </c>
      <c r="AH31">
        <v>2.104185370884407E-13</v>
      </c>
      <c r="AI31">
        <v>3.775989044674593E-13</v>
      </c>
      <c r="AJ31">
        <v>1.274479158490866E-11</v>
      </c>
      <c r="AK31">
        <v>2.3360570243775619E-12</v>
      </c>
      <c r="AL31">
        <v>2.3360570243775619E-12</v>
      </c>
      <c r="AM31">
        <v>1.274479158490866E-11</v>
      </c>
      <c r="AN31">
        <v>1.274479158490866E-11</v>
      </c>
      <c r="AO31">
        <v>2.3360570243775619E-12</v>
      </c>
      <c r="AP31">
        <v>2.3360570243775619E-12</v>
      </c>
      <c r="AQ31">
        <v>2.3360570243775619E-12</v>
      </c>
      <c r="AR31">
        <v>2.3360570243775619E-12</v>
      </c>
      <c r="AS31">
        <v>1.274479158490866E-11</v>
      </c>
      <c r="AT31">
        <v>1.274479158490866E-11</v>
      </c>
      <c r="AU31">
        <v>1.274479158490866E-11</v>
      </c>
      <c r="AV31">
        <v>2.3360570243775619E-12</v>
      </c>
      <c r="AW31">
        <v>2.3360570243775619E-12</v>
      </c>
      <c r="AX31">
        <v>1</v>
      </c>
      <c r="AY31">
        <v>1</v>
      </c>
      <c r="AZ31">
        <v>1.247010472119302</v>
      </c>
      <c r="BA31">
        <v>0.84002344000219753</v>
      </c>
      <c r="BB31">
        <v>0.72046019482350976</v>
      </c>
      <c r="BC31">
        <v>1.0767874990689821</v>
      </c>
      <c r="BD31">
        <v>1.1312280998419411</v>
      </c>
      <c r="BE31">
        <v>1.064440287041214</v>
      </c>
      <c r="BF31">
        <v>1.032451148845178</v>
      </c>
      <c r="BG31">
        <v>0.89300549763607662</v>
      </c>
      <c r="BH31">
        <v>0.3475399657721483</v>
      </c>
      <c r="BI31">
        <v>0.68616980445511766</v>
      </c>
      <c r="BJ31">
        <v>0.79975897797693485</v>
      </c>
      <c r="BK31">
        <v>1.1624632673692969</v>
      </c>
      <c r="BL31">
        <v>0.45240000000000002</v>
      </c>
      <c r="BM31">
        <v>0.34939999999999999</v>
      </c>
      <c r="BN31">
        <v>0.33579999999999999</v>
      </c>
      <c r="BO31">
        <v>0.29480000000000001</v>
      </c>
      <c r="BP31">
        <v>0.26740000000000003</v>
      </c>
      <c r="BQ31">
        <v>0.36259999999999998</v>
      </c>
      <c r="BR31">
        <v>0.35880000000000001</v>
      </c>
      <c r="BS31">
        <v>0.37430000000000002</v>
      </c>
      <c r="BT31">
        <v>0.28660000000000002</v>
      </c>
      <c r="BU31">
        <v>0.3372</v>
      </c>
      <c r="BV31">
        <v>9.2999999999999999E-2</v>
      </c>
      <c r="BW31">
        <v>0.28570000000000001</v>
      </c>
      <c r="BX31">
        <v>0.29759999999999998</v>
      </c>
      <c r="BY31">
        <v>0.32350000000000001</v>
      </c>
      <c r="BZ31">
        <v>5.7657437130126797E-12</v>
      </c>
      <c r="CA31">
        <v>8.1621832431752013E-13</v>
      </c>
      <c r="CB31">
        <v>9.7821480696863E-13</v>
      </c>
      <c r="CC31">
        <v>3.1561062976996271E-12</v>
      </c>
      <c r="CD31">
        <v>2.4552975585536021E-12</v>
      </c>
      <c r="CE31">
        <v>9.1209745654883684E-13</v>
      </c>
      <c r="CF31">
        <v>9.4816966955268609E-13</v>
      </c>
      <c r="CG31">
        <v>9.3073183834321013E-13</v>
      </c>
      <c r="CH31">
        <v>6.9124043981087964E-13</v>
      </c>
      <c r="CI31">
        <v>3.8377301704624706E-12</v>
      </c>
      <c r="CJ31">
        <v>4.1192717210088582E-13</v>
      </c>
      <c r="CK31">
        <v>2.4984725414515781E-12</v>
      </c>
      <c r="CL31">
        <v>5.5600089530566265E-13</v>
      </c>
      <c r="CM31">
        <v>8.7849028570667676E-13</v>
      </c>
      <c r="CN31">
        <v>9.7852590692606898E-12</v>
      </c>
      <c r="CO31">
        <v>1.636576554518931E-12</v>
      </c>
      <c r="CP31">
        <v>2.257682742737906E-12</v>
      </c>
      <c r="CQ31">
        <v>6.7488881607012878E-12</v>
      </c>
      <c r="CR31">
        <v>5.4558573989948538E-12</v>
      </c>
      <c r="CS31">
        <v>1.796700351852722E-12</v>
      </c>
      <c r="CT31">
        <v>1.862437944679941E-12</v>
      </c>
      <c r="CU31">
        <v>1.7327080493539751E-12</v>
      </c>
      <c r="CV31">
        <v>1.5703801146271621E-12</v>
      </c>
      <c r="CW31">
        <v>8.4086047033321442E-12</v>
      </c>
      <c r="CX31">
        <v>2.2128652064632332E-12</v>
      </c>
      <c r="CY31">
        <v>6.6568670749227713E-12</v>
      </c>
      <c r="CZ31">
        <v>1.0816618007414611E-12</v>
      </c>
      <c r="DA31">
        <v>1.9973415773330049E-12</v>
      </c>
    </row>
    <row r="32" spans="1:105" x14ac:dyDescent="0.25">
      <c r="A32">
        <v>31</v>
      </c>
      <c r="B32" t="s">
        <v>1</v>
      </c>
      <c r="C32" t="s">
        <v>193</v>
      </c>
      <c r="D32" t="s">
        <v>198</v>
      </c>
      <c r="E32" t="s">
        <v>249</v>
      </c>
      <c r="F32" t="s">
        <v>195</v>
      </c>
      <c r="G32" t="s">
        <v>247</v>
      </c>
      <c r="H32">
        <v>2.5521077222239621E-12</v>
      </c>
      <c r="I32">
        <v>8.9788421013343144E-13</v>
      </c>
      <c r="J32">
        <v>1.73367354437649E-12</v>
      </c>
      <c r="K32">
        <v>2.098461206967887E-12</v>
      </c>
      <c r="L32">
        <v>2.2882423190335492E-12</v>
      </c>
      <c r="M32">
        <v>7.9968465307111668E-13</v>
      </c>
      <c r="N32">
        <v>7.2598102397417042E-13</v>
      </c>
      <c r="O32">
        <v>7.4749152554959846E-13</v>
      </c>
      <c r="P32">
        <v>8.5498607538276483E-13</v>
      </c>
      <c r="Q32">
        <v>2.9472971722717731E-12</v>
      </c>
      <c r="R32">
        <v>2.859898819941333E-12</v>
      </c>
      <c r="S32">
        <v>1.925173353369676E-12</v>
      </c>
      <c r="T32">
        <v>8.5818711639876249E-13</v>
      </c>
      <c r="U32">
        <v>7.7481232605697005E-13</v>
      </c>
      <c r="V32">
        <v>5.935758126386521E-13</v>
      </c>
      <c r="W32">
        <v>1.5102141291715139E-13</v>
      </c>
      <c r="X32">
        <v>2.0007802169513869E-13</v>
      </c>
      <c r="Y32">
        <v>3.3046676082515349E-13</v>
      </c>
      <c r="Z32">
        <v>2.9315037228123911E-13</v>
      </c>
      <c r="AA32">
        <v>9.0863193575276061E-14</v>
      </c>
      <c r="AB32">
        <v>4.3067308049421623E-14</v>
      </c>
      <c r="AC32">
        <v>2.81168893575604E-14</v>
      </c>
      <c r="AD32">
        <v>9.6556700454266469E-14</v>
      </c>
      <c r="AE32">
        <v>4.03537517967411E-13</v>
      </c>
      <c r="AF32">
        <v>4.0318732383185931E-13</v>
      </c>
      <c r="AG32">
        <v>2.4322314509351302E-13</v>
      </c>
      <c r="AH32">
        <v>1.1857082956594029E-13</v>
      </c>
      <c r="AI32">
        <v>1.1527696913670429E-13</v>
      </c>
      <c r="AJ32">
        <v>2.5521077222239621E-12</v>
      </c>
      <c r="AK32">
        <v>8.9788421013343144E-13</v>
      </c>
      <c r="AL32">
        <v>8.9788421013343144E-13</v>
      </c>
      <c r="AM32">
        <v>2.5521077222239621E-12</v>
      </c>
      <c r="AN32">
        <v>2.5521077222239621E-12</v>
      </c>
      <c r="AO32">
        <v>8.9788421013343144E-13</v>
      </c>
      <c r="AP32">
        <v>8.9788421013343144E-13</v>
      </c>
      <c r="AQ32">
        <v>8.9788421013343144E-13</v>
      </c>
      <c r="AR32">
        <v>8.9788421013343144E-13</v>
      </c>
      <c r="AS32">
        <v>2.5521077222239621E-12</v>
      </c>
      <c r="AT32">
        <v>2.5521077222239621E-12</v>
      </c>
      <c r="AU32">
        <v>2.5521077222239621E-12</v>
      </c>
      <c r="AV32">
        <v>8.9788421013343144E-13</v>
      </c>
      <c r="AW32">
        <v>8.9788421013343144E-13</v>
      </c>
      <c r="AX32">
        <v>1</v>
      </c>
      <c r="AY32">
        <v>1</v>
      </c>
      <c r="AZ32">
        <v>1.930843114079102</v>
      </c>
      <c r="BA32">
        <v>0.82224632945322629</v>
      </c>
      <c r="BB32">
        <v>0.89660883006910286</v>
      </c>
      <c r="BC32">
        <v>0.890632270894126</v>
      </c>
      <c r="BD32">
        <v>0.80854637578077571</v>
      </c>
      <c r="BE32">
        <v>0.83250325277300108</v>
      </c>
      <c r="BF32">
        <v>0.95222308815933887</v>
      </c>
      <c r="BG32">
        <v>1.154848263890458</v>
      </c>
      <c r="BH32">
        <v>1.120602706162088</v>
      </c>
      <c r="BI32">
        <v>0.75434643162007242</v>
      </c>
      <c r="BJ32">
        <v>0.9557881814975121</v>
      </c>
      <c r="BK32">
        <v>0.86293123023271334</v>
      </c>
      <c r="BL32">
        <v>0.39240000000000003</v>
      </c>
      <c r="BM32">
        <v>0.3125</v>
      </c>
      <c r="BN32">
        <v>0.55469999999999997</v>
      </c>
      <c r="BO32">
        <v>0.33139999999999997</v>
      </c>
      <c r="BP32">
        <v>0.29070000000000001</v>
      </c>
      <c r="BQ32">
        <v>0.31409999999999999</v>
      </c>
      <c r="BR32">
        <v>0.29449999999999998</v>
      </c>
      <c r="BS32">
        <v>0.28079999999999999</v>
      </c>
      <c r="BT32">
        <v>0.32329999999999998</v>
      </c>
      <c r="BU32">
        <v>0.4128</v>
      </c>
      <c r="BV32">
        <v>0.40350000000000003</v>
      </c>
      <c r="BW32">
        <v>0.26829999999999998</v>
      </c>
      <c r="BX32">
        <v>0.3125</v>
      </c>
      <c r="BY32">
        <v>0.25</v>
      </c>
      <c r="BZ32">
        <v>1.001447070200683E-12</v>
      </c>
      <c r="CA32">
        <v>2.8058881566669729E-13</v>
      </c>
      <c r="CB32">
        <v>9.6166871506563875E-13</v>
      </c>
      <c r="CC32">
        <v>6.9543004398915751E-13</v>
      </c>
      <c r="CD32">
        <v>6.6519204214305281E-13</v>
      </c>
      <c r="CE32">
        <v>2.511809495296377E-13</v>
      </c>
      <c r="CF32">
        <v>2.1380141156039319E-13</v>
      </c>
      <c r="CG32">
        <v>2.098956203743272E-13</v>
      </c>
      <c r="CH32">
        <v>2.7641699817124779E-13</v>
      </c>
      <c r="CI32">
        <v>1.2166442727137881E-12</v>
      </c>
      <c r="CJ32">
        <v>1.1539691738463279E-12</v>
      </c>
      <c r="CK32">
        <v>5.165240107090842E-13</v>
      </c>
      <c r="CL32">
        <v>2.6818347387461332E-13</v>
      </c>
      <c r="CM32">
        <v>1.9370308151424251E-13</v>
      </c>
      <c r="CN32">
        <v>1.6538950486160909E-12</v>
      </c>
      <c r="CO32">
        <v>6.1003007893091405E-13</v>
      </c>
      <c r="CP32">
        <v>1.5436063938536491E-12</v>
      </c>
      <c r="CQ32">
        <v>1.2624519568291739E-12</v>
      </c>
      <c r="CR32">
        <v>1.392444687729196E-12</v>
      </c>
      <c r="CS32">
        <v>4.9954674446657496E-13</v>
      </c>
      <c r="CT32">
        <v>4.0887659478212352E-13</v>
      </c>
      <c r="CU32">
        <v>3.9664942721661882E-13</v>
      </c>
      <c r="CV32">
        <v>5.384948246110557E-13</v>
      </c>
      <c r="CW32">
        <v>2.1403691185745402E-12</v>
      </c>
      <c r="CX32">
        <v>2.0491872199850359E-12</v>
      </c>
      <c r="CY32">
        <v>1.0315165364736559E-12</v>
      </c>
      <c r="CZ32">
        <v>5.5033628291117348E-13</v>
      </c>
      <c r="DA32">
        <v>4.112572472458109E-13</v>
      </c>
    </row>
    <row r="33" spans="1:105" x14ac:dyDescent="0.25">
      <c r="A33">
        <v>32</v>
      </c>
      <c r="B33" t="s">
        <v>37</v>
      </c>
      <c r="C33" t="s">
        <v>193</v>
      </c>
      <c r="D33" t="s">
        <v>194</v>
      </c>
      <c r="E33" t="s">
        <v>246</v>
      </c>
      <c r="F33" t="s">
        <v>195</v>
      </c>
      <c r="G33" t="s">
        <v>247</v>
      </c>
      <c r="H33">
        <v>8.4057037852434177E-13</v>
      </c>
      <c r="I33">
        <v>5.4210352545947793E-13</v>
      </c>
      <c r="J33">
        <v>6.272154480439274E-13</v>
      </c>
      <c r="K33">
        <v>7.6858240778071652E-13</v>
      </c>
      <c r="L33">
        <v>6.6557889189347586E-13</v>
      </c>
      <c r="M33">
        <v>5.6160498775577642E-13</v>
      </c>
      <c r="N33">
        <v>5.7233233976406592E-13</v>
      </c>
      <c r="O33">
        <v>5.1332951768384681E-13</v>
      </c>
      <c r="P33">
        <v>6.6871274455554927E-13</v>
      </c>
      <c r="Q33">
        <v>8.566301978860657E-13</v>
      </c>
      <c r="R33">
        <v>8.0035319957213956E-13</v>
      </c>
      <c r="S33">
        <v>7.6971210725567832E-13</v>
      </c>
      <c r="T33">
        <v>4.695449923303751E-13</v>
      </c>
      <c r="U33">
        <v>6.655718404221266E-13</v>
      </c>
      <c r="V33">
        <v>4.1359900303846608E-14</v>
      </c>
      <c r="W33">
        <v>5.3113737061475277E-14</v>
      </c>
      <c r="X33">
        <v>8.7079732446353029E-14</v>
      </c>
      <c r="Y33">
        <v>4.9001305086136522E-14</v>
      </c>
      <c r="Z33">
        <v>5.0707153955358463E-14</v>
      </c>
      <c r="AA33">
        <v>4.3339605334894202E-14</v>
      </c>
      <c r="AB33">
        <v>9.2982340860174556E-14</v>
      </c>
      <c r="AC33">
        <v>2.3340816121292731E-14</v>
      </c>
      <c r="AD33">
        <v>6.9982232100996888E-14</v>
      </c>
      <c r="AE33">
        <v>9.0637382742307835E-14</v>
      </c>
      <c r="AF33">
        <v>9.8142510587376049E-14</v>
      </c>
      <c r="AG33">
        <v>7.1914796347330384E-14</v>
      </c>
      <c r="AH33">
        <v>3.3777822461803361E-14</v>
      </c>
      <c r="AI33">
        <v>3.7153203782797148E-14</v>
      </c>
      <c r="AJ33">
        <v>8.4057037852434177E-13</v>
      </c>
      <c r="AK33">
        <v>5.4210352545947793E-13</v>
      </c>
      <c r="AL33">
        <v>5.4210352545947793E-13</v>
      </c>
      <c r="AM33">
        <v>8.4057037852434177E-13</v>
      </c>
      <c r="AN33">
        <v>8.4057037852434177E-13</v>
      </c>
      <c r="AO33">
        <v>5.4210352545947793E-13</v>
      </c>
      <c r="AP33">
        <v>5.4210352545947793E-13</v>
      </c>
      <c r="AQ33">
        <v>5.4210352545947793E-13</v>
      </c>
      <c r="AR33">
        <v>5.4210352545947793E-13</v>
      </c>
      <c r="AS33">
        <v>8.4057037852434177E-13</v>
      </c>
      <c r="AT33">
        <v>8.4057037852434177E-13</v>
      </c>
      <c r="AU33">
        <v>8.4057037852434177E-13</v>
      </c>
      <c r="AV33">
        <v>5.4210352545947793E-13</v>
      </c>
      <c r="AW33">
        <v>5.4210352545947793E-13</v>
      </c>
      <c r="AX33">
        <v>1</v>
      </c>
      <c r="AY33">
        <v>1</v>
      </c>
      <c r="AZ33">
        <v>1.1570030789087931</v>
      </c>
      <c r="BA33">
        <v>0.91435818750834008</v>
      </c>
      <c r="BB33">
        <v>0.79181816168912456</v>
      </c>
      <c r="BC33">
        <v>1.035973686538507</v>
      </c>
      <c r="BD33">
        <v>1.055762069208029</v>
      </c>
      <c r="BE33">
        <v>0.94692156308844744</v>
      </c>
      <c r="BF33">
        <v>1.233551735323543</v>
      </c>
      <c r="BG33">
        <v>1.019105859273697</v>
      </c>
      <c r="BH33">
        <v>0.95215489389144881</v>
      </c>
      <c r="BI33">
        <v>0.91570215525193943</v>
      </c>
      <c r="BJ33">
        <v>0.86615373314976429</v>
      </c>
      <c r="BK33">
        <v>1.2277578159227041</v>
      </c>
      <c r="BL33">
        <v>0.35709999999999997</v>
      </c>
      <c r="BM33">
        <v>0.371</v>
      </c>
      <c r="BN33">
        <v>0.4425</v>
      </c>
      <c r="BO33">
        <v>0.27910000000000001</v>
      </c>
      <c r="BP33">
        <v>0.25729999999999997</v>
      </c>
      <c r="BQ33">
        <v>0.4032</v>
      </c>
      <c r="BR33">
        <v>0.36940000000000001</v>
      </c>
      <c r="BS33">
        <v>0.38140000000000002</v>
      </c>
      <c r="BT33">
        <v>0.52100000000000002</v>
      </c>
      <c r="BU33">
        <v>0.38369999999999999</v>
      </c>
      <c r="BV33">
        <v>0.3216</v>
      </c>
      <c r="BW33">
        <v>0.41670000000000001</v>
      </c>
      <c r="BX33">
        <v>0.29849999999999999</v>
      </c>
      <c r="BY33">
        <v>0.43090000000000001</v>
      </c>
      <c r="BZ33">
        <v>3.0016768217104238E-13</v>
      </c>
      <c r="CA33">
        <v>2.0112040794546629E-13</v>
      </c>
      <c r="CB33">
        <v>2.7754283575943788E-13</v>
      </c>
      <c r="CC33">
        <v>2.1451135001159801E-13</v>
      </c>
      <c r="CD33">
        <v>1.7125344888419131E-13</v>
      </c>
      <c r="CE33">
        <v>2.26439131063129E-13</v>
      </c>
      <c r="CF33">
        <v>2.114195663088459E-13</v>
      </c>
      <c r="CG33">
        <v>1.9578387804461921E-13</v>
      </c>
      <c r="CH33">
        <v>3.4839933991344119E-13</v>
      </c>
      <c r="CI33">
        <v>3.2868900692888341E-13</v>
      </c>
      <c r="CJ33">
        <v>2.5739358898240008E-13</v>
      </c>
      <c r="CK33">
        <v>3.207390350934412E-13</v>
      </c>
      <c r="CL33">
        <v>1.40159180210617E-13</v>
      </c>
      <c r="CM33">
        <v>2.867949060378943E-13</v>
      </c>
      <c r="CN33">
        <v>5.1309220804031122E-13</v>
      </c>
      <c r="CO33">
        <v>3.4231302535881298E-13</v>
      </c>
      <c r="CP33">
        <v>4.4654811523099492E-13</v>
      </c>
      <c r="CQ33">
        <v>4.2633762488775342E-13</v>
      </c>
      <c r="CR33">
        <v>3.227815068194121E-13</v>
      </c>
      <c r="CS33">
        <v>3.7636094627667742E-13</v>
      </c>
      <c r="CT33">
        <v>3.8845807654602211E-13</v>
      </c>
      <c r="CU33">
        <v>3.1828382299813378E-13</v>
      </c>
      <c r="CV33">
        <v>4.9115384635266854E-13</v>
      </c>
      <c r="CW33">
        <v>5.6324692063477746E-13</v>
      </c>
      <c r="CX33">
        <v>4.8321662506755235E-13</v>
      </c>
      <c r="CY33">
        <v>5.1028770240293527E-13</v>
      </c>
      <c r="CZ33">
        <v>2.4051996409567699E-13</v>
      </c>
      <c r="DA33">
        <v>4.8416726214732983E-13</v>
      </c>
    </row>
    <row r="34" spans="1:105" x14ac:dyDescent="0.25">
      <c r="A34">
        <v>33</v>
      </c>
      <c r="B34" t="s">
        <v>43</v>
      </c>
      <c r="C34" t="s">
        <v>193</v>
      </c>
      <c r="D34" t="s">
        <v>198</v>
      </c>
      <c r="E34" t="s">
        <v>249</v>
      </c>
      <c r="F34" t="s">
        <v>199</v>
      </c>
      <c r="G34" t="s">
        <v>250</v>
      </c>
      <c r="H34">
        <v>6.8317552217255658E-13</v>
      </c>
      <c r="I34">
        <v>6.0848644559067228E-13</v>
      </c>
      <c r="J34">
        <v>5.5539101410743841E-13</v>
      </c>
      <c r="K34">
        <v>5.5487452762360347E-13</v>
      </c>
      <c r="L34">
        <v>5.4222626053993967E-13</v>
      </c>
      <c r="M34">
        <v>9.357872421468943E-13</v>
      </c>
      <c r="N34">
        <v>1.06929483397089E-12</v>
      </c>
      <c r="O34">
        <v>7.1770989472640201E-13</v>
      </c>
      <c r="P34">
        <v>7.0884351353903835E-13</v>
      </c>
      <c r="Q34">
        <v>5.5287977769135413E-13</v>
      </c>
      <c r="R34">
        <v>7.2001976614260076E-13</v>
      </c>
      <c r="S34">
        <v>8.3222687396174231E-13</v>
      </c>
      <c r="T34">
        <v>5.1412358830712147E-13</v>
      </c>
      <c r="U34">
        <v>5.5573385078329389E-13</v>
      </c>
      <c r="V34">
        <v>5.5511465725592509E-14</v>
      </c>
      <c r="W34">
        <v>2.9557646669599232E-14</v>
      </c>
      <c r="X34">
        <v>3.3092205822467978E-14</v>
      </c>
      <c r="Y34">
        <v>1.6837295631128851E-14</v>
      </c>
      <c r="Z34">
        <v>3.1263818747114119E-14</v>
      </c>
      <c r="AA34">
        <v>1.5791872998775459E-13</v>
      </c>
      <c r="AB34">
        <v>1.87309306445599E-13</v>
      </c>
      <c r="AC34">
        <v>1.093626636934145E-13</v>
      </c>
      <c r="AD34">
        <v>6.5730920743927893E-14</v>
      </c>
      <c r="AE34">
        <v>8.4557577015948403E-14</v>
      </c>
      <c r="AF34">
        <v>5.8250000323670959E-14</v>
      </c>
      <c r="AG34">
        <v>1.3778147316931381E-13</v>
      </c>
      <c r="AH34">
        <v>1.9984187368921191E-14</v>
      </c>
      <c r="AI34">
        <v>5.4449377198077833E-14</v>
      </c>
      <c r="AJ34">
        <v>6.8317552217255658E-13</v>
      </c>
      <c r="AK34">
        <v>6.0848644559067228E-13</v>
      </c>
      <c r="AL34">
        <v>6.0848644559067228E-13</v>
      </c>
      <c r="AM34">
        <v>6.0848644559067228E-13</v>
      </c>
      <c r="AN34">
        <v>6.0848644559067228E-13</v>
      </c>
      <c r="AO34">
        <v>6.8317552217255658E-13</v>
      </c>
      <c r="AP34">
        <v>6.8317552217255658E-13</v>
      </c>
      <c r="AQ34">
        <v>6.8317552217255658E-13</v>
      </c>
      <c r="AR34">
        <v>6.8317552217255658E-13</v>
      </c>
      <c r="AS34">
        <v>6.0848644559067228E-13</v>
      </c>
      <c r="AT34">
        <v>6.0848644559067228E-13</v>
      </c>
      <c r="AU34">
        <v>6.8317552217255658E-13</v>
      </c>
      <c r="AV34">
        <v>6.0848644559067228E-13</v>
      </c>
      <c r="AW34">
        <v>6.0848644559067228E-13</v>
      </c>
      <c r="AX34">
        <v>1</v>
      </c>
      <c r="AY34">
        <v>1</v>
      </c>
      <c r="AZ34">
        <v>0.91274180079444023</v>
      </c>
      <c r="BA34">
        <v>0.91189299555386738</v>
      </c>
      <c r="BB34">
        <v>0.8911065554033627</v>
      </c>
      <c r="BC34">
        <v>1.3697610815607251</v>
      </c>
      <c r="BD34">
        <v>1.565183176602172</v>
      </c>
      <c r="BE34">
        <v>1.0505497803024659</v>
      </c>
      <c r="BF34">
        <v>1.037571591096905</v>
      </c>
      <c r="BG34">
        <v>0.9086147796680345</v>
      </c>
      <c r="BH34">
        <v>1.1832963106411689</v>
      </c>
      <c r="BI34">
        <v>1.2181743153138589</v>
      </c>
      <c r="BJ34">
        <v>0.84492200612299495</v>
      </c>
      <c r="BK34">
        <v>0.91330522612353315</v>
      </c>
      <c r="BL34">
        <v>0.41670000000000001</v>
      </c>
      <c r="BM34">
        <v>0.36230000000000001</v>
      </c>
      <c r="BN34">
        <v>0.33329999999999999</v>
      </c>
      <c r="BO34">
        <v>0.34179999999999999</v>
      </c>
      <c r="BP34">
        <v>0.31759999999999999</v>
      </c>
      <c r="BQ34">
        <v>0.51739999999999997</v>
      </c>
      <c r="BR34">
        <v>0.61180000000000001</v>
      </c>
      <c r="BS34">
        <v>0.436</v>
      </c>
      <c r="BT34">
        <v>0.36630000000000001</v>
      </c>
      <c r="BU34">
        <v>0.32690000000000002</v>
      </c>
      <c r="BV34">
        <v>0.47849999999999998</v>
      </c>
      <c r="BW34">
        <v>0.42680000000000001</v>
      </c>
      <c r="BX34">
        <v>0.27850000000000003</v>
      </c>
      <c r="BY34">
        <v>0.32940000000000003</v>
      </c>
      <c r="BZ34">
        <v>2.846792400893043E-13</v>
      </c>
      <c r="CA34">
        <v>2.2045463923750061E-13</v>
      </c>
      <c r="CB34">
        <v>1.8511182500200921E-13</v>
      </c>
      <c r="CC34">
        <v>1.896561135417477E-13</v>
      </c>
      <c r="CD34">
        <v>1.7221106034748479E-13</v>
      </c>
      <c r="CE34">
        <v>4.8417631908680312E-13</v>
      </c>
      <c r="CF34">
        <v>6.5419457942339041E-13</v>
      </c>
      <c r="CG34">
        <v>3.1292151410071132E-13</v>
      </c>
      <c r="CH34">
        <v>2.5964937900934978E-13</v>
      </c>
      <c r="CI34">
        <v>1.8073639932730371E-13</v>
      </c>
      <c r="CJ34">
        <v>3.4452945809923439E-13</v>
      </c>
      <c r="CK34">
        <v>3.551944298068717E-13</v>
      </c>
      <c r="CL34">
        <v>1.431834193435333E-13</v>
      </c>
      <c r="CM34">
        <v>1.83058730448017E-13</v>
      </c>
      <c r="CN34">
        <v>4.8394807665365216E-13</v>
      </c>
      <c r="CO34">
        <v>3.8504592037545072E-13</v>
      </c>
      <c r="CP34">
        <v>3.3690543830758709E-13</v>
      </c>
      <c r="CQ34">
        <v>3.2533992377727742E-13</v>
      </c>
      <c r="CR34">
        <v>3.053653458120373E-13</v>
      </c>
      <c r="CS34">
        <v>7.3163265511801434E-13</v>
      </c>
      <c r="CT34">
        <v>9.0143548918944336E-13</v>
      </c>
      <c r="CU34">
        <v>5.1234353635579519E-13</v>
      </c>
      <c r="CV34">
        <v>4.5656728195231924E-13</v>
      </c>
      <c r="CW34">
        <v>3.259035321660404E-13</v>
      </c>
      <c r="CX34">
        <v>5.3548574819633736E-13</v>
      </c>
      <c r="CY34">
        <v>6.030270104092081E-13</v>
      </c>
      <c r="CZ34">
        <v>2.7193806979924079E-13</v>
      </c>
      <c r="DA34">
        <v>3.4185343094639242E-13</v>
      </c>
    </row>
    <row r="35" spans="1:105" x14ac:dyDescent="0.25">
      <c r="A35">
        <v>34</v>
      </c>
      <c r="B35" t="s">
        <v>45</v>
      </c>
      <c r="C35" t="s">
        <v>193</v>
      </c>
      <c r="D35" t="s">
        <v>194</v>
      </c>
      <c r="E35" t="s">
        <v>246</v>
      </c>
      <c r="F35" t="s">
        <v>199</v>
      </c>
      <c r="G35" t="s">
        <v>250</v>
      </c>
      <c r="H35">
        <v>2.807116500054138E-11</v>
      </c>
      <c r="I35">
        <v>7.5531751818887448E-12</v>
      </c>
      <c r="J35">
        <v>1.9862757346700979E-12</v>
      </c>
      <c r="K35">
        <v>1.163164415803733E-11</v>
      </c>
      <c r="L35">
        <v>5.2588606482331217E-12</v>
      </c>
      <c r="M35">
        <v>2.027485712141235E-11</v>
      </c>
      <c r="N35">
        <v>1.9573258151592021E-11</v>
      </c>
      <c r="O35">
        <v>1.2410935533239251E-11</v>
      </c>
      <c r="P35">
        <v>1.038483206666298E-11</v>
      </c>
      <c r="Q35">
        <v>1.167702924140965E-11</v>
      </c>
      <c r="R35">
        <v>4.4409740151297632E-12</v>
      </c>
      <c r="S35">
        <v>1.6727041592612959E-11</v>
      </c>
      <c r="T35">
        <v>1.035107957580671E-11</v>
      </c>
      <c r="U35">
        <v>3.9671368741849688E-12</v>
      </c>
      <c r="V35">
        <v>6.7821431571246837E-12</v>
      </c>
      <c r="W35">
        <v>2.2750472476049532E-12</v>
      </c>
      <c r="X35">
        <v>6.1312682281071567E-13</v>
      </c>
      <c r="Y35">
        <v>4.1309110630756313E-12</v>
      </c>
      <c r="Z35">
        <v>1.8230143278822842E-12</v>
      </c>
      <c r="AA35">
        <v>6.2154010226202556E-12</v>
      </c>
      <c r="AB35">
        <v>6.977911789268479E-12</v>
      </c>
      <c r="AC35">
        <v>4.9746509910054608E-12</v>
      </c>
      <c r="AD35">
        <v>4.2587895499630693E-12</v>
      </c>
      <c r="AE35">
        <v>3.8084533828828559E-12</v>
      </c>
      <c r="AF35">
        <v>1.231177425085433E-12</v>
      </c>
      <c r="AG35">
        <v>5.2574679260513848E-12</v>
      </c>
      <c r="AH35">
        <v>3.0130272093411068E-12</v>
      </c>
      <c r="AI35">
        <v>1.0536176891931179E-12</v>
      </c>
      <c r="AJ35">
        <v>2.807116500054138E-11</v>
      </c>
      <c r="AK35">
        <v>7.5531751818887448E-12</v>
      </c>
      <c r="AL35">
        <v>7.5531751818887448E-12</v>
      </c>
      <c r="AM35">
        <v>7.5531751818887448E-12</v>
      </c>
      <c r="AN35">
        <v>7.5531751818887448E-12</v>
      </c>
      <c r="AO35">
        <v>2.807116500054138E-11</v>
      </c>
      <c r="AP35">
        <v>2.807116500054138E-11</v>
      </c>
      <c r="AQ35">
        <v>2.807116500054138E-11</v>
      </c>
      <c r="AR35">
        <v>2.807116500054138E-11</v>
      </c>
      <c r="AS35">
        <v>7.5531751818887448E-12</v>
      </c>
      <c r="AT35">
        <v>7.5531751818887448E-12</v>
      </c>
      <c r="AU35">
        <v>2.807116500054138E-11</v>
      </c>
      <c r="AV35">
        <v>7.5531751818887448E-12</v>
      </c>
      <c r="AW35">
        <v>7.5531751818887448E-12</v>
      </c>
      <c r="AX35">
        <v>1</v>
      </c>
      <c r="AY35">
        <v>1</v>
      </c>
      <c r="AZ35">
        <v>0.26297228474626883</v>
      </c>
      <c r="BA35">
        <v>1.539967480951332</v>
      </c>
      <c r="BB35">
        <v>0.69624502564735868</v>
      </c>
      <c r="BC35">
        <v>0.72226632279142433</v>
      </c>
      <c r="BD35">
        <v>0.69727274059393451</v>
      </c>
      <c r="BE35">
        <v>0.44212399211076192</v>
      </c>
      <c r="BF35">
        <v>0.36994660059397971</v>
      </c>
      <c r="BG35">
        <v>1.545976223272197</v>
      </c>
      <c r="BH35">
        <v>0.58796120944983221</v>
      </c>
      <c r="BI35">
        <v>0.59587985009850353</v>
      </c>
      <c r="BJ35">
        <v>1.3704275786727249</v>
      </c>
      <c r="BK35">
        <v>0.52522770605102631</v>
      </c>
      <c r="BL35">
        <v>0.36899999999999999</v>
      </c>
      <c r="BM35">
        <v>0.26250000000000001</v>
      </c>
      <c r="BN35">
        <v>0.05</v>
      </c>
      <c r="BO35">
        <v>0.30590000000000001</v>
      </c>
      <c r="BP35">
        <v>0.1928</v>
      </c>
      <c r="BQ35">
        <v>0.29070000000000001</v>
      </c>
      <c r="BR35">
        <v>0.28489999999999999</v>
      </c>
      <c r="BS35">
        <v>0.157</v>
      </c>
      <c r="BT35">
        <v>0.1105</v>
      </c>
      <c r="BU35">
        <v>0.41289999999999999</v>
      </c>
      <c r="BV35">
        <v>0.17960000000000001</v>
      </c>
      <c r="BW35">
        <v>0.253</v>
      </c>
      <c r="BX35">
        <v>0.31580000000000003</v>
      </c>
      <c r="BY35">
        <v>0.12939999999999999</v>
      </c>
      <c r="BZ35">
        <v>1.035825988519977E-11</v>
      </c>
      <c r="CA35">
        <v>1.982708485245796E-12</v>
      </c>
      <c r="CB35">
        <v>9.9313786733504903E-14</v>
      </c>
      <c r="CC35">
        <v>3.5581199479436191E-12</v>
      </c>
      <c r="CD35">
        <v>1.013908332979346E-12</v>
      </c>
      <c r="CE35">
        <v>5.893900965194571E-12</v>
      </c>
      <c r="CF35">
        <v>5.5764212473885663E-12</v>
      </c>
      <c r="CG35">
        <v>1.9485168787185618E-12</v>
      </c>
      <c r="CH35">
        <v>1.1475239433662601E-12</v>
      </c>
      <c r="CI35">
        <v>4.8214453737780442E-12</v>
      </c>
      <c r="CJ35">
        <v>7.9759893311730555E-13</v>
      </c>
      <c r="CK35">
        <v>4.2319415229310766E-12</v>
      </c>
      <c r="CL35">
        <v>3.2688709300397592E-12</v>
      </c>
      <c r="CM35">
        <v>5.1334751151953491E-13</v>
      </c>
      <c r="CN35">
        <v>2.0809158021878328E-11</v>
      </c>
      <c r="CO35">
        <v>6.5410852407155758E-12</v>
      </c>
      <c r="CP35">
        <v>7.6690172947006068E-13</v>
      </c>
      <c r="CQ35">
        <v>1.057466574282732E-11</v>
      </c>
      <c r="CR35">
        <v>3.8082459121533137E-12</v>
      </c>
      <c r="CS35">
        <v>1.24508350532193E-11</v>
      </c>
      <c r="CT35">
        <v>1.2946651579418311E-11</v>
      </c>
      <c r="CU35">
        <v>7.5846826478534258E-12</v>
      </c>
      <c r="CV35">
        <v>4.5355087015100723E-12</v>
      </c>
      <c r="CW35">
        <v>1.0435705427135291E-11</v>
      </c>
      <c r="CX35">
        <v>2.474196435868976E-12</v>
      </c>
      <c r="CY35">
        <v>1.013278652731266E-11</v>
      </c>
      <c r="CZ35">
        <v>9.0647691993692658E-12</v>
      </c>
      <c r="DA35">
        <v>2.4616204981888699E-12</v>
      </c>
    </row>
    <row r="36" spans="1:105" x14ac:dyDescent="0.25">
      <c r="A36">
        <v>35</v>
      </c>
      <c r="B36" t="s">
        <v>35</v>
      </c>
      <c r="C36" t="s">
        <v>193</v>
      </c>
      <c r="D36" t="s">
        <v>194</v>
      </c>
      <c r="E36" t="s">
        <v>246</v>
      </c>
      <c r="F36" t="s">
        <v>199</v>
      </c>
      <c r="G36" t="s">
        <v>250</v>
      </c>
      <c r="H36">
        <v>6.8764480750558762E-12</v>
      </c>
      <c r="I36">
        <v>5.3477959897193793E-13</v>
      </c>
      <c r="J36">
        <v>1.059078375401887E-12</v>
      </c>
      <c r="K36">
        <v>2.1200793803012241E-12</v>
      </c>
      <c r="L36">
        <v>1.075297136617072E-12</v>
      </c>
      <c r="M36">
        <v>4.169647331814457E-12</v>
      </c>
      <c r="N36">
        <v>3.515140074161637E-12</v>
      </c>
      <c r="O36">
        <v>2.0139533171291239E-12</v>
      </c>
      <c r="P36">
        <v>2.443572884649798E-12</v>
      </c>
      <c r="Q36">
        <v>3.8438305660449573E-12</v>
      </c>
      <c r="R36">
        <v>2.5445974775837791E-12</v>
      </c>
      <c r="S36">
        <v>5.3197159041851283E-12</v>
      </c>
      <c r="T36">
        <v>1.7668983806383649E-12</v>
      </c>
      <c r="U36">
        <v>3.9674015319385302E-12</v>
      </c>
      <c r="V36">
        <v>1.390335100902462E-12</v>
      </c>
      <c r="W36">
        <v>6.3254536085156196E-14</v>
      </c>
      <c r="X36">
        <v>2.603096342456653E-13</v>
      </c>
      <c r="Y36">
        <v>3.8948500468384472E-13</v>
      </c>
      <c r="Z36">
        <v>1.6987568434126009E-13</v>
      </c>
      <c r="AA36">
        <v>7.0283664343302064E-13</v>
      </c>
      <c r="AB36">
        <v>5.6173837479110575E-13</v>
      </c>
      <c r="AC36">
        <v>3.6281010823547168E-13</v>
      </c>
      <c r="AD36">
        <v>5.0970209012631857E-13</v>
      </c>
      <c r="AE36">
        <v>9.177693019803823E-13</v>
      </c>
      <c r="AF36">
        <v>6.2122824768702163E-13</v>
      </c>
      <c r="AG36">
        <v>9.9265457497783741E-13</v>
      </c>
      <c r="AH36">
        <v>3.3063154583581009E-13</v>
      </c>
      <c r="AI36">
        <v>1.141214154431285E-12</v>
      </c>
      <c r="AJ36">
        <v>6.8764480750558762E-12</v>
      </c>
      <c r="AK36">
        <v>5.3477959897193793E-13</v>
      </c>
      <c r="AL36">
        <v>5.3477959897193793E-13</v>
      </c>
      <c r="AM36">
        <v>5.3477959897193793E-13</v>
      </c>
      <c r="AN36">
        <v>5.3477959897193793E-13</v>
      </c>
      <c r="AO36">
        <v>6.8764480750558762E-12</v>
      </c>
      <c r="AP36">
        <v>6.8764480750558762E-12</v>
      </c>
      <c r="AQ36">
        <v>6.8764480750558762E-12</v>
      </c>
      <c r="AR36">
        <v>6.8764480750558762E-12</v>
      </c>
      <c r="AS36">
        <v>5.3477959897193793E-13</v>
      </c>
      <c r="AT36">
        <v>5.3477959897193793E-13</v>
      </c>
      <c r="AU36">
        <v>6.8764480750558762E-12</v>
      </c>
      <c r="AV36">
        <v>5.3477959897193793E-13</v>
      </c>
      <c r="AW36">
        <v>5.3477959897193793E-13</v>
      </c>
      <c r="AX36">
        <v>1</v>
      </c>
      <c r="AY36">
        <v>1</v>
      </c>
      <c r="AZ36">
        <v>1.9804016036473031</v>
      </c>
      <c r="BA36">
        <v>3.9643983883769538</v>
      </c>
      <c r="BB36">
        <v>2.010729539204986</v>
      </c>
      <c r="BC36">
        <v>0.6063664389381106</v>
      </c>
      <c r="BD36">
        <v>0.51118543116943038</v>
      </c>
      <c r="BE36">
        <v>0.29287697589612921</v>
      </c>
      <c r="BF36">
        <v>0.35535393534254861</v>
      </c>
      <c r="BG36">
        <v>7.1876911038385716</v>
      </c>
      <c r="BH36">
        <v>4.7582171841923691</v>
      </c>
      <c r="BI36">
        <v>0.77361391318902695</v>
      </c>
      <c r="BJ36">
        <v>3.3039749160870309</v>
      </c>
      <c r="BK36">
        <v>7.4187600640814946</v>
      </c>
      <c r="BL36">
        <v>0.36899999999999999</v>
      </c>
      <c r="BM36">
        <v>0.2429</v>
      </c>
      <c r="BN36">
        <v>0.50309999999999999</v>
      </c>
      <c r="BO36">
        <v>0.54490000000000005</v>
      </c>
      <c r="BP36">
        <v>0.54610000000000003</v>
      </c>
      <c r="BQ36">
        <v>0.15790000000000001</v>
      </c>
      <c r="BR36">
        <v>9.2999999999999999E-2</v>
      </c>
      <c r="BS36">
        <v>2.9100000000000001E-2</v>
      </c>
      <c r="BT36">
        <v>7.5600000000000001E-2</v>
      </c>
      <c r="BU36">
        <v>0.77439999999999998</v>
      </c>
      <c r="BV36">
        <v>0.70909999999999995</v>
      </c>
      <c r="BW36">
        <v>0.22889999999999999</v>
      </c>
      <c r="BX36">
        <v>0.40739999999999998</v>
      </c>
      <c r="BY36">
        <v>0.78569999999999995</v>
      </c>
      <c r="BZ36">
        <v>2.5374093396956179E-12</v>
      </c>
      <c r="CA36">
        <v>1.2989796459028371E-13</v>
      </c>
      <c r="CB36">
        <v>5.3282233066468942E-13</v>
      </c>
      <c r="CC36">
        <v>1.1552312543261371E-12</v>
      </c>
      <c r="CD36">
        <v>5.8721976630658305E-13</v>
      </c>
      <c r="CE36">
        <v>6.5838731369350283E-13</v>
      </c>
      <c r="CF36">
        <v>3.269080268970323E-13</v>
      </c>
      <c r="CG36">
        <v>5.8606041528457506E-14</v>
      </c>
      <c r="CH36">
        <v>1.8473411007952479E-13</v>
      </c>
      <c r="CI36">
        <v>2.9766623903452151E-12</v>
      </c>
      <c r="CJ36">
        <v>1.8043740713546581E-12</v>
      </c>
      <c r="CK36">
        <v>1.217682970467976E-12</v>
      </c>
      <c r="CL36">
        <v>7.1983440027206981E-13</v>
      </c>
      <c r="CM36">
        <v>3.1171873836441029E-12</v>
      </c>
      <c r="CN36">
        <v>5.027997733288489E-12</v>
      </c>
      <c r="CO36">
        <v>3.3124838287086809E-13</v>
      </c>
      <c r="CP36">
        <v>9.0536919583813814E-13</v>
      </c>
      <c r="CQ36">
        <v>1.9850604596459772E-12</v>
      </c>
      <c r="CR36">
        <v>9.5301237516747717E-13</v>
      </c>
      <c r="CS36">
        <v>1.97042218599958E-12</v>
      </c>
      <c r="CT36">
        <v>1.6426515328051791E-12</v>
      </c>
      <c r="CU36">
        <v>2.8892293434310742E-13</v>
      </c>
      <c r="CV36">
        <v>8.7861237367484453E-13</v>
      </c>
      <c r="CW36">
        <v>3.7741970785931786E-12</v>
      </c>
      <c r="CX36">
        <v>2.460375455544024E-12</v>
      </c>
      <c r="CY36">
        <v>3.4475800687587528E-12</v>
      </c>
      <c r="CZ36">
        <v>1.5868738358715541E-12</v>
      </c>
      <c r="DA36">
        <v>3.8983151977942647E-12</v>
      </c>
    </row>
    <row r="37" spans="1:105" x14ac:dyDescent="0.25">
      <c r="A37">
        <v>36</v>
      </c>
      <c r="B37" t="s">
        <v>6</v>
      </c>
      <c r="C37" t="s">
        <v>196</v>
      </c>
      <c r="E37" t="s">
        <v>248</v>
      </c>
      <c r="F37" t="s">
        <v>195</v>
      </c>
      <c r="G37" t="s">
        <v>247</v>
      </c>
      <c r="H37">
        <v>2.311610855012953E-12</v>
      </c>
      <c r="I37">
        <v>4.0071371950081791E-13</v>
      </c>
      <c r="J37">
        <v>4.120371650521632E-13</v>
      </c>
      <c r="K37">
        <v>2.2295407435152758E-12</v>
      </c>
      <c r="L37">
        <v>2.1675325279808629E-12</v>
      </c>
      <c r="M37">
        <v>3.9099527816216961E-13</v>
      </c>
      <c r="N37">
        <v>4.1573514447378221E-13</v>
      </c>
      <c r="O37">
        <v>4.6306903192995752E-13</v>
      </c>
      <c r="P37">
        <v>4.9357504499360523E-13</v>
      </c>
      <c r="Q37">
        <v>2.5904209033783929E-12</v>
      </c>
      <c r="R37">
        <v>2.479057725161648E-12</v>
      </c>
      <c r="S37">
        <v>2.25800033271316E-12</v>
      </c>
      <c r="T37">
        <v>5.797996723109332E-13</v>
      </c>
      <c r="U37">
        <v>4.6885637959930769E-13</v>
      </c>
      <c r="V37">
        <v>5.5459161329534404E-13</v>
      </c>
      <c r="W37">
        <v>2.8512666355312881E-14</v>
      </c>
      <c r="X37">
        <v>2.3595044587026151E-14</v>
      </c>
      <c r="Y37">
        <v>4.8767919465599656E-13</v>
      </c>
      <c r="Z37">
        <v>4.413586741819533E-13</v>
      </c>
      <c r="AA37">
        <v>2.808182588238475E-14</v>
      </c>
      <c r="AB37">
        <v>1.6506956565618099E-14</v>
      </c>
      <c r="AC37">
        <v>7.7350080059465551E-14</v>
      </c>
      <c r="AD37">
        <v>1.1774108432543651E-14</v>
      </c>
      <c r="AE37">
        <v>5.9430318249572029E-13</v>
      </c>
      <c r="AF37">
        <v>5.1494984670461509E-13</v>
      </c>
      <c r="AG37">
        <v>4.6407723364243221E-13</v>
      </c>
      <c r="AH37">
        <v>4.8011989033772868E-14</v>
      </c>
      <c r="AI37">
        <v>2.7934089316178331E-14</v>
      </c>
      <c r="AJ37">
        <v>2.311610855012953E-12</v>
      </c>
      <c r="AK37">
        <v>4.0071371950081791E-13</v>
      </c>
      <c r="AL37">
        <v>4.0071371950081791E-13</v>
      </c>
      <c r="AM37">
        <v>2.311610855012953E-12</v>
      </c>
      <c r="AN37">
        <v>2.311610855012953E-12</v>
      </c>
      <c r="AO37">
        <v>4.0071371950081791E-13</v>
      </c>
      <c r="AP37">
        <v>4.0071371950081791E-13</v>
      </c>
      <c r="AQ37">
        <v>4.0071371950081791E-13</v>
      </c>
      <c r="AR37">
        <v>4.0071371950081791E-13</v>
      </c>
      <c r="AS37">
        <v>2.311610855012953E-12</v>
      </c>
      <c r="AT37">
        <v>2.311610855012953E-12</v>
      </c>
      <c r="AU37">
        <v>2.311610855012953E-12</v>
      </c>
      <c r="AV37">
        <v>4.0071371950081791E-13</v>
      </c>
      <c r="AW37">
        <v>4.0071371950081791E-13</v>
      </c>
      <c r="AX37">
        <v>1</v>
      </c>
      <c r="AY37">
        <v>1</v>
      </c>
      <c r="AZ37">
        <v>1.0282581928201791</v>
      </c>
      <c r="BA37">
        <v>0.96449657115958798</v>
      </c>
      <c r="BB37">
        <v>0.93767189372742321</v>
      </c>
      <c r="BC37">
        <v>0.97574717094599395</v>
      </c>
      <c r="BD37">
        <v>1.0374866750049809</v>
      </c>
      <c r="BE37">
        <v>1.155610625228449</v>
      </c>
      <c r="BF37">
        <v>1.231739820659167</v>
      </c>
      <c r="BG37">
        <v>1.1206128824671391</v>
      </c>
      <c r="BH37">
        <v>1.072437309154165</v>
      </c>
      <c r="BI37">
        <v>0.97680815428620549</v>
      </c>
      <c r="BJ37">
        <v>1.4469174477809461</v>
      </c>
      <c r="BK37">
        <v>1.1700532244899859</v>
      </c>
      <c r="BL37">
        <v>0.41670000000000001</v>
      </c>
      <c r="BM37">
        <v>0.42249999999999999</v>
      </c>
      <c r="BN37">
        <v>0.36020000000000002</v>
      </c>
      <c r="BO37">
        <v>0.34520000000000001</v>
      </c>
      <c r="BP37">
        <v>0.36049999999999999</v>
      </c>
      <c r="BQ37">
        <v>0.41460000000000002</v>
      </c>
      <c r="BR37">
        <v>0.34150000000000003</v>
      </c>
      <c r="BS37">
        <v>0.45450000000000002</v>
      </c>
      <c r="BT37">
        <v>0.46760000000000002</v>
      </c>
      <c r="BU37">
        <v>0.45240000000000002</v>
      </c>
      <c r="BV37">
        <v>0.4244</v>
      </c>
      <c r="BW37">
        <v>0.40479999999999999</v>
      </c>
      <c r="BX37">
        <v>0.59209999999999996</v>
      </c>
      <c r="BY37">
        <v>0.45729999999999998</v>
      </c>
      <c r="BZ37">
        <v>9.6324824328389741E-13</v>
      </c>
      <c r="CA37">
        <v>1.6930154648909551E-13</v>
      </c>
      <c r="CB37">
        <v>1.4841578685178921E-13</v>
      </c>
      <c r="CC37">
        <v>7.6963746466147342E-13</v>
      </c>
      <c r="CD37">
        <v>7.8139547633710121E-13</v>
      </c>
      <c r="CE37">
        <v>1.6210664232603549E-13</v>
      </c>
      <c r="CF37">
        <v>1.4197355183779661E-13</v>
      </c>
      <c r="CG37">
        <v>2.1046487501216571E-13</v>
      </c>
      <c r="CH37">
        <v>2.3079569103900978E-13</v>
      </c>
      <c r="CI37">
        <v>1.171906416688385E-12</v>
      </c>
      <c r="CJ37">
        <v>1.0521120985586031E-12</v>
      </c>
      <c r="CK37">
        <v>9.1403853468228697E-13</v>
      </c>
      <c r="CL37">
        <v>3.4329938597530349E-13</v>
      </c>
      <c r="CM37">
        <v>2.1440802239076341E-13</v>
      </c>
      <c r="CN37">
        <v>1.680195103195174E-12</v>
      </c>
      <c r="CO37">
        <v>2.704427032720252E-13</v>
      </c>
      <c r="CP37">
        <v>2.5497132266746021E-13</v>
      </c>
      <c r="CQ37">
        <v>1.5221435944989739E-12</v>
      </c>
      <c r="CR37">
        <v>1.4290129031402329E-12</v>
      </c>
      <c r="CS37">
        <v>2.5992085908920901E-13</v>
      </c>
      <c r="CT37">
        <v>2.4813028885731679E-13</v>
      </c>
      <c r="CU37">
        <v>3.2549100540280942E-13</v>
      </c>
      <c r="CV37">
        <v>3.6909958898628258E-13</v>
      </c>
      <c r="CW37">
        <v>1.961243243853349E-12</v>
      </c>
      <c r="CX37">
        <v>1.7753050709613521E-12</v>
      </c>
      <c r="CY37">
        <v>1.55066547457721E-12</v>
      </c>
      <c r="CZ37">
        <v>4.8463163824345368E-13</v>
      </c>
      <c r="DA37">
        <v>3.3871855947484149E-13</v>
      </c>
    </row>
    <row r="38" spans="1:105" x14ac:dyDescent="0.25">
      <c r="A38">
        <v>37</v>
      </c>
      <c r="B38" t="s">
        <v>12</v>
      </c>
      <c r="C38" t="s">
        <v>196</v>
      </c>
      <c r="E38" t="s">
        <v>248</v>
      </c>
      <c r="F38" t="s">
        <v>199</v>
      </c>
      <c r="G38" t="s">
        <v>250</v>
      </c>
      <c r="H38">
        <v>1.006506137652609E-11</v>
      </c>
      <c r="I38">
        <v>2.1658535105850709E-12</v>
      </c>
      <c r="J38">
        <v>1.8474333132594902E-12</v>
      </c>
      <c r="K38">
        <v>4.5051183902062054E-12</v>
      </c>
      <c r="L38">
        <v>1.976624983320799E-12</v>
      </c>
      <c r="M38">
        <v>8.8674832615698208E-12</v>
      </c>
      <c r="N38">
        <v>6.0719797657014749E-12</v>
      </c>
      <c r="O38">
        <v>6.9829921430886983E-12</v>
      </c>
      <c r="P38">
        <v>4.108166833880313E-12</v>
      </c>
      <c r="Q38">
        <v>2.3620104548700329E-12</v>
      </c>
      <c r="R38">
        <v>2.8900810238556311E-12</v>
      </c>
      <c r="S38">
        <v>1.1111136352282401E-11</v>
      </c>
      <c r="T38">
        <v>3.2784312556797469E-12</v>
      </c>
      <c r="U38">
        <v>1.6715039627078711E-12</v>
      </c>
      <c r="V38">
        <v>3.6150120663966741E-12</v>
      </c>
      <c r="W38">
        <v>2.3432105978894448E-13</v>
      </c>
      <c r="X38">
        <v>1.8051813119642201E-13</v>
      </c>
      <c r="Y38">
        <v>6.3608516378953116E-13</v>
      </c>
      <c r="Z38">
        <v>2.152305690330326E-13</v>
      </c>
      <c r="AA38">
        <v>2.058193775086475E-12</v>
      </c>
      <c r="AB38">
        <v>1.25378511011502E-12</v>
      </c>
      <c r="AC38">
        <v>1.0167696457271561E-12</v>
      </c>
      <c r="AD38">
        <v>9.4125526197412504E-13</v>
      </c>
      <c r="AE38">
        <v>3.1029882095123628E-13</v>
      </c>
      <c r="AF38">
        <v>4.1677336378124801E-13</v>
      </c>
      <c r="AG38">
        <v>2.763069111830124E-12</v>
      </c>
      <c r="AH38">
        <v>4.8673820214534994E-13</v>
      </c>
      <c r="AI38">
        <v>1.776226634659674E-13</v>
      </c>
      <c r="AJ38">
        <v>1.006506137652609E-11</v>
      </c>
      <c r="AK38">
        <v>2.1658535105850709E-12</v>
      </c>
      <c r="AL38">
        <v>2.1658535105850709E-12</v>
      </c>
      <c r="AM38">
        <v>2.1658535105850709E-12</v>
      </c>
      <c r="AN38">
        <v>2.1658535105850709E-12</v>
      </c>
      <c r="AO38">
        <v>1.006506137652609E-11</v>
      </c>
      <c r="AP38">
        <v>1.006506137652609E-11</v>
      </c>
      <c r="AQ38">
        <v>1.006506137652609E-11</v>
      </c>
      <c r="AR38">
        <v>1.006506137652609E-11</v>
      </c>
      <c r="AS38">
        <v>2.1658535105850709E-12</v>
      </c>
      <c r="AT38">
        <v>2.1658535105850709E-12</v>
      </c>
      <c r="AU38">
        <v>1.006506137652609E-11</v>
      </c>
      <c r="AV38">
        <v>2.1658535105850709E-12</v>
      </c>
      <c r="AW38">
        <v>2.1658535105850709E-12</v>
      </c>
      <c r="AX38">
        <v>1</v>
      </c>
      <c r="AY38">
        <v>1</v>
      </c>
      <c r="AZ38">
        <v>0.85298165560626271</v>
      </c>
      <c r="BA38">
        <v>2.0800660654973</v>
      </c>
      <c r="BB38">
        <v>0.91263096680386524</v>
      </c>
      <c r="BC38">
        <v>0.88101631275202308</v>
      </c>
      <c r="BD38">
        <v>0.60327299939398771</v>
      </c>
      <c r="BE38">
        <v>0.6937853513118708</v>
      </c>
      <c r="BF38">
        <v>0.408161130886042</v>
      </c>
      <c r="BG38">
        <v>1.0905679646967319</v>
      </c>
      <c r="BH38">
        <v>1.334384347662978</v>
      </c>
      <c r="BI38">
        <v>1.103931306191136</v>
      </c>
      <c r="BJ38">
        <v>1.5136902101906839</v>
      </c>
      <c r="BK38">
        <v>0.77175300847393902</v>
      </c>
      <c r="BL38">
        <v>0.40960000000000002</v>
      </c>
      <c r="BM38">
        <v>0.2923</v>
      </c>
      <c r="BN38">
        <v>0.25740000000000002</v>
      </c>
      <c r="BO38">
        <v>0.52939999999999998</v>
      </c>
      <c r="BP38">
        <v>0.23580000000000001</v>
      </c>
      <c r="BQ38">
        <v>0.33329999999999999</v>
      </c>
      <c r="BR38">
        <v>0.16070000000000001</v>
      </c>
      <c r="BS38">
        <v>0.22620000000000001</v>
      </c>
      <c r="BT38">
        <v>7.5600000000000001E-2</v>
      </c>
      <c r="BU38">
        <v>0.29409999999999997</v>
      </c>
      <c r="BV38">
        <v>0.4078</v>
      </c>
      <c r="BW38">
        <v>0.39290000000000003</v>
      </c>
      <c r="BX38">
        <v>0.48480000000000001</v>
      </c>
      <c r="BY38">
        <v>0.26619999999999999</v>
      </c>
      <c r="BZ38">
        <v>4.1226491398250883E-12</v>
      </c>
      <c r="CA38">
        <v>6.3307898114401625E-13</v>
      </c>
      <c r="CB38">
        <v>4.7552933483299281E-13</v>
      </c>
      <c r="CC38">
        <v>2.3850096757751651E-12</v>
      </c>
      <c r="CD38">
        <v>4.6608817106704441E-13</v>
      </c>
      <c r="CE38">
        <v>2.955532171081221E-12</v>
      </c>
      <c r="CF38">
        <v>9.7576714834822711E-13</v>
      </c>
      <c r="CG38">
        <v>1.5795528227666639E-12</v>
      </c>
      <c r="CH38">
        <v>3.105774126413517E-13</v>
      </c>
      <c r="CI38">
        <v>6.9466727477727672E-13</v>
      </c>
      <c r="CJ38">
        <v>1.1785750415283259E-12</v>
      </c>
      <c r="CK38">
        <v>4.3655654728117552E-12</v>
      </c>
      <c r="CL38">
        <v>1.5893834727535411E-12</v>
      </c>
      <c r="CM38">
        <v>4.4495435487283518E-13</v>
      </c>
      <c r="CN38">
        <v>7.0979767618180758E-12</v>
      </c>
      <c r="CO38">
        <v>1.3497998271481479E-12</v>
      </c>
      <c r="CP38">
        <v>9.8981675478872271E-13</v>
      </c>
      <c r="CQ38">
        <v>4.0315428336649956E-12</v>
      </c>
      <c r="CR38">
        <v>1.148402192105893E-12</v>
      </c>
      <c r="CS38">
        <v>5.6242571350044184E-12</v>
      </c>
      <c r="CT38">
        <v>2.3421105210740751E-12</v>
      </c>
      <c r="CU38">
        <v>3.4355306210345442E-12</v>
      </c>
      <c r="CV38">
        <v>1.1222716410475189E-12</v>
      </c>
      <c r="CW38">
        <v>1.6123823226228661E-12</v>
      </c>
      <c r="CX38">
        <v>2.2572739844692199E-12</v>
      </c>
      <c r="CY38">
        <v>7.3277259843465937E-12</v>
      </c>
      <c r="CZ38">
        <v>2.6219109776708651E-12</v>
      </c>
      <c r="DA38">
        <v>9.9367906277936443E-13</v>
      </c>
    </row>
    <row r="39" spans="1:105" x14ac:dyDescent="0.25">
      <c r="A39">
        <v>38</v>
      </c>
      <c r="B39" t="s">
        <v>0</v>
      </c>
      <c r="C39" t="s">
        <v>196</v>
      </c>
      <c r="E39" t="s">
        <v>248</v>
      </c>
      <c r="F39" t="s">
        <v>195</v>
      </c>
      <c r="G39" t="s">
        <v>247</v>
      </c>
      <c r="H39">
        <v>2.3131916208042022E-12</v>
      </c>
      <c r="I39">
        <v>1.33104350929713E-12</v>
      </c>
      <c r="J39">
        <v>1.1920570323428001E-12</v>
      </c>
      <c r="K39">
        <v>3.151478131257574E-12</v>
      </c>
      <c r="L39">
        <v>2.2386173255512251E-12</v>
      </c>
      <c r="M39">
        <v>1.408758662427116E-12</v>
      </c>
      <c r="N39">
        <v>1.467970714840383E-12</v>
      </c>
      <c r="O39">
        <v>1.728148118384686E-12</v>
      </c>
      <c r="P39">
        <v>1.401760537645943E-12</v>
      </c>
      <c r="Q39">
        <v>2.0879407461066411E-12</v>
      </c>
      <c r="R39">
        <v>2.0430404680192031E-12</v>
      </c>
      <c r="S39">
        <v>1.0837851277247149E-12</v>
      </c>
      <c r="T39">
        <v>2.0021331673585191E-12</v>
      </c>
      <c r="U39">
        <v>1.315325706908731E-12</v>
      </c>
      <c r="V39">
        <v>5.8874315868318941E-13</v>
      </c>
      <c r="W39">
        <v>4.9511434927174329E-13</v>
      </c>
      <c r="X39">
        <v>3.4061248171793519E-13</v>
      </c>
      <c r="Y39">
        <v>7.9750894868288633E-13</v>
      </c>
      <c r="Z39">
        <v>6.2891772625149792E-13</v>
      </c>
      <c r="AA39">
        <v>4.4049313038716981E-13</v>
      </c>
      <c r="AB39">
        <v>3.555004774550018E-13</v>
      </c>
      <c r="AC39">
        <v>3.7896613939659099E-13</v>
      </c>
      <c r="AD39">
        <v>4.1995355249053619E-13</v>
      </c>
      <c r="AE39">
        <v>4.0956507921984299E-13</v>
      </c>
      <c r="AF39">
        <v>2.549518580541203E-13</v>
      </c>
      <c r="AG39">
        <v>3.6146953639693669E-13</v>
      </c>
      <c r="AH39">
        <v>6.0261383371177087E-13</v>
      </c>
      <c r="AI39">
        <v>3.022723978822475E-13</v>
      </c>
      <c r="AJ39">
        <v>2.3131916208042022E-12</v>
      </c>
      <c r="AK39">
        <v>1.33104350929713E-12</v>
      </c>
      <c r="AL39">
        <v>1.33104350929713E-12</v>
      </c>
      <c r="AM39">
        <v>2.3131916208042022E-12</v>
      </c>
      <c r="AN39">
        <v>2.3131916208042022E-12</v>
      </c>
      <c r="AO39">
        <v>1.33104350929713E-12</v>
      </c>
      <c r="AP39">
        <v>1.33104350929713E-12</v>
      </c>
      <c r="AQ39">
        <v>1.33104350929713E-12</v>
      </c>
      <c r="AR39">
        <v>1.33104350929713E-12</v>
      </c>
      <c r="AS39">
        <v>2.3131916208042022E-12</v>
      </c>
      <c r="AT39">
        <v>2.3131916208042022E-12</v>
      </c>
      <c r="AU39">
        <v>2.3131916208042022E-12</v>
      </c>
      <c r="AV39">
        <v>1.33104350929713E-12</v>
      </c>
      <c r="AW39">
        <v>1.33104350929713E-12</v>
      </c>
      <c r="AX39">
        <v>1</v>
      </c>
      <c r="AY39">
        <v>1</v>
      </c>
      <c r="AZ39">
        <v>0.89558081611643003</v>
      </c>
      <c r="BA39">
        <v>1.362393890291689</v>
      </c>
      <c r="BB39">
        <v>0.96776129803416344</v>
      </c>
      <c r="BC39">
        <v>1.058386636189695</v>
      </c>
      <c r="BD39">
        <v>1.1028720733671269</v>
      </c>
      <c r="BE39">
        <v>1.298340817797347</v>
      </c>
      <c r="BF39">
        <v>1.0531290133304181</v>
      </c>
      <c r="BG39">
        <v>0.90262333968715891</v>
      </c>
      <c r="BH39">
        <v>0.88321280850434769</v>
      </c>
      <c r="BI39">
        <v>0.4685237132874997</v>
      </c>
      <c r="BJ39">
        <v>1.5041831115015649</v>
      </c>
      <c r="BK39">
        <v>0.98819136844241995</v>
      </c>
      <c r="BL39">
        <v>0.3095</v>
      </c>
      <c r="BM39">
        <v>0.2364</v>
      </c>
      <c r="BN39">
        <v>0.25259999999999999</v>
      </c>
      <c r="BO39">
        <v>0.39290000000000003</v>
      </c>
      <c r="BP39">
        <v>0.22670000000000001</v>
      </c>
      <c r="BQ39">
        <v>0.37740000000000001</v>
      </c>
      <c r="BR39">
        <v>0.38030000000000003</v>
      </c>
      <c r="BS39">
        <v>0.27500000000000002</v>
      </c>
      <c r="BT39">
        <v>0.34229999999999999</v>
      </c>
      <c r="BU39">
        <v>0.27379999999999999</v>
      </c>
      <c r="BV39">
        <v>0.20930000000000001</v>
      </c>
      <c r="BW39">
        <v>7.1400000000000005E-2</v>
      </c>
      <c r="BX39">
        <v>0.4677</v>
      </c>
      <c r="BY39">
        <v>0.32840000000000003</v>
      </c>
      <c r="BZ39">
        <v>7.1593280663890046E-13</v>
      </c>
      <c r="CA39">
        <v>3.1465868559784138E-13</v>
      </c>
      <c r="CB39">
        <v>3.0111360636979132E-13</v>
      </c>
      <c r="CC39">
        <v>1.2382157577711011E-12</v>
      </c>
      <c r="CD39">
        <v>5.0749454770246262E-13</v>
      </c>
      <c r="CE39">
        <v>5.3166551919999366E-13</v>
      </c>
      <c r="CF39">
        <v>5.5826926285379751E-13</v>
      </c>
      <c r="CG39">
        <v>4.7524073255578873E-13</v>
      </c>
      <c r="CH39">
        <v>4.7982263203620627E-13</v>
      </c>
      <c r="CI39">
        <v>5.7167817628399817E-13</v>
      </c>
      <c r="CJ39">
        <v>4.2760836995641919E-13</v>
      </c>
      <c r="CK39">
        <v>7.738225811954463E-14</v>
      </c>
      <c r="CL39">
        <v>9.3639768237357926E-13</v>
      </c>
      <c r="CM39">
        <v>4.3195296214882738E-13</v>
      </c>
      <c r="CN39">
        <v>1.6062113484146369E-12</v>
      </c>
      <c r="CO39">
        <v>8.431347595513082E-13</v>
      </c>
      <c r="CP39">
        <v>7.0722479934060632E-13</v>
      </c>
      <c r="CQ39">
        <v>2.5663707071938861E-12</v>
      </c>
      <c r="CR39">
        <v>1.4579515621238549E-12</v>
      </c>
      <c r="CS39">
        <v>9.7867233174677693E-13</v>
      </c>
      <c r="CT39">
        <v>1.0041296736276881E-12</v>
      </c>
      <c r="CU39">
        <v>1.2179868762649221E-12</v>
      </c>
      <c r="CV39">
        <v>9.523392190206776E-13</v>
      </c>
      <c r="CW39">
        <v>1.453758678082813E-12</v>
      </c>
      <c r="CX39">
        <v>1.308446713920519E-12</v>
      </c>
      <c r="CY39">
        <v>4.0690501772818671E-13</v>
      </c>
      <c r="CZ39">
        <v>1.6542572203318451E-12</v>
      </c>
      <c r="DA39">
        <v>8.4832052580041555E-13</v>
      </c>
    </row>
    <row r="40" spans="1:105" x14ac:dyDescent="0.25">
      <c r="A40">
        <v>39</v>
      </c>
      <c r="B40" t="s">
        <v>14</v>
      </c>
      <c r="C40" t="s">
        <v>196</v>
      </c>
      <c r="E40" t="s">
        <v>248</v>
      </c>
      <c r="F40" t="s">
        <v>199</v>
      </c>
      <c r="G40" t="s">
        <v>250</v>
      </c>
      <c r="H40">
        <v>1.054995473644306E-11</v>
      </c>
      <c r="I40">
        <v>3.6399415408014463E-12</v>
      </c>
      <c r="J40">
        <v>2.8412290310040378E-12</v>
      </c>
      <c r="K40">
        <v>5.3901218708237884E-12</v>
      </c>
      <c r="L40">
        <v>3.3980536828802611E-12</v>
      </c>
      <c r="M40">
        <v>1.127718821163524E-11</v>
      </c>
      <c r="N40">
        <v>5.8800669852147143E-12</v>
      </c>
      <c r="O40">
        <v>9.6144681718394185E-12</v>
      </c>
      <c r="P40">
        <v>6.569323489099435E-12</v>
      </c>
      <c r="Q40">
        <v>7.3898341010174493E-12</v>
      </c>
      <c r="R40">
        <v>3.7528912650731348E-12</v>
      </c>
      <c r="S40">
        <v>1.2122114498743199E-11</v>
      </c>
      <c r="T40">
        <v>4.108045312874383E-12</v>
      </c>
      <c r="U40">
        <v>3.7703020108038958E-12</v>
      </c>
      <c r="V40">
        <v>2.843752387579453E-12</v>
      </c>
      <c r="W40">
        <v>9.7590659161187754E-13</v>
      </c>
      <c r="X40">
        <v>9.3008849134965764E-13</v>
      </c>
      <c r="Y40">
        <v>1.1564464144456719E-12</v>
      </c>
      <c r="Z40">
        <v>8.1168410340708795E-13</v>
      </c>
      <c r="AA40">
        <v>2.211825789641484E-12</v>
      </c>
      <c r="AB40">
        <v>1.84436541200113E-12</v>
      </c>
      <c r="AC40">
        <v>2.6782647273261311E-12</v>
      </c>
      <c r="AD40">
        <v>2.4744599410869891E-12</v>
      </c>
      <c r="AE40">
        <v>1.465650848846535E-12</v>
      </c>
      <c r="AF40">
        <v>9.4733290267095794E-13</v>
      </c>
      <c r="AG40">
        <v>2.6039747037840598E-12</v>
      </c>
      <c r="AH40">
        <v>1.216470623638564E-12</v>
      </c>
      <c r="AI40">
        <v>7.6656827106124325E-13</v>
      </c>
      <c r="AJ40">
        <v>1.054995473644306E-11</v>
      </c>
      <c r="AK40">
        <v>3.6399415408014463E-12</v>
      </c>
      <c r="AL40">
        <v>3.6399415408014463E-12</v>
      </c>
      <c r="AM40">
        <v>3.6399415408014463E-12</v>
      </c>
      <c r="AN40">
        <v>3.6399415408014463E-12</v>
      </c>
      <c r="AO40">
        <v>1.054995473644306E-11</v>
      </c>
      <c r="AP40">
        <v>1.054995473644306E-11</v>
      </c>
      <c r="AQ40">
        <v>1.054995473644306E-11</v>
      </c>
      <c r="AR40">
        <v>1.054995473644306E-11</v>
      </c>
      <c r="AS40">
        <v>3.6399415408014463E-12</v>
      </c>
      <c r="AT40">
        <v>3.6399415408014463E-12</v>
      </c>
      <c r="AU40">
        <v>1.054995473644306E-11</v>
      </c>
      <c r="AV40">
        <v>3.6399415408014463E-12</v>
      </c>
      <c r="AW40">
        <v>3.6399415408014463E-12</v>
      </c>
      <c r="AX40">
        <v>1</v>
      </c>
      <c r="AY40">
        <v>1</v>
      </c>
      <c r="AZ40">
        <v>0.78056996222484742</v>
      </c>
      <c r="BA40">
        <v>1.480826494163141</v>
      </c>
      <c r="BB40">
        <v>0.93354622451768099</v>
      </c>
      <c r="BC40">
        <v>1.0689323787030169</v>
      </c>
      <c r="BD40">
        <v>0.55735471213947496</v>
      </c>
      <c r="BE40">
        <v>0.91132790727791835</v>
      </c>
      <c r="BF40">
        <v>0.62268736247813472</v>
      </c>
      <c r="BG40">
        <v>2.0302068091429701</v>
      </c>
      <c r="BH40">
        <v>1.0310306423896081</v>
      </c>
      <c r="BI40">
        <v>1.149020522037822</v>
      </c>
      <c r="BJ40">
        <v>1.128602002759052</v>
      </c>
      <c r="BK40">
        <v>1.0358138911136869</v>
      </c>
      <c r="BL40">
        <v>0.36899999999999999</v>
      </c>
      <c r="BM40">
        <v>0.32140000000000002</v>
      </c>
      <c r="BN40">
        <v>0.27150000000000002</v>
      </c>
      <c r="BO40">
        <v>0.52380000000000004</v>
      </c>
      <c r="BP40">
        <v>0.35709999999999997</v>
      </c>
      <c r="BQ40">
        <v>0.42859999999999998</v>
      </c>
      <c r="BR40">
        <v>0.14530000000000001</v>
      </c>
      <c r="BS40">
        <v>0.32140000000000002</v>
      </c>
      <c r="BT40">
        <v>0.20469999999999999</v>
      </c>
      <c r="BU40">
        <v>0.63100000000000001</v>
      </c>
      <c r="BV40">
        <v>0.34339999999999998</v>
      </c>
      <c r="BW40">
        <v>0.48809999999999998</v>
      </c>
      <c r="BX40">
        <v>0.3846</v>
      </c>
      <c r="BY40">
        <v>0.37840000000000001</v>
      </c>
      <c r="BZ40">
        <v>3.8929332977474902E-12</v>
      </c>
      <c r="CA40">
        <v>1.169877211213585E-12</v>
      </c>
      <c r="CB40">
        <v>7.7139368191759636E-13</v>
      </c>
      <c r="CC40">
        <v>2.8233458359375012E-12</v>
      </c>
      <c r="CD40">
        <v>1.213444970156541E-12</v>
      </c>
      <c r="CE40">
        <v>4.8334028675068649E-12</v>
      </c>
      <c r="CF40">
        <v>8.5437373295169799E-13</v>
      </c>
      <c r="CG40">
        <v>3.0900900704291888E-12</v>
      </c>
      <c r="CH40">
        <v>1.3447405182186541E-12</v>
      </c>
      <c r="CI40">
        <v>4.6629853177420114E-12</v>
      </c>
      <c r="CJ40">
        <v>1.2887428604261141E-12</v>
      </c>
      <c r="CK40">
        <v>5.9168040868365579E-12</v>
      </c>
      <c r="CL40">
        <v>1.5799542273314881E-12</v>
      </c>
      <c r="CM40">
        <v>1.4266822808881939E-12</v>
      </c>
      <c r="CN40">
        <v>7.2892070700874213E-12</v>
      </c>
      <c r="CO40">
        <v>2.1808389363492201E-12</v>
      </c>
      <c r="CP40">
        <v>1.5888874967860429E-12</v>
      </c>
      <c r="CQ40">
        <v>4.4278214354936113E-12</v>
      </c>
      <c r="CR40">
        <v>2.0879601810711551E-12</v>
      </c>
      <c r="CS40">
        <v>8.1869562456970779E-12</v>
      </c>
      <c r="CT40">
        <v>2.4391775144275581E-12</v>
      </c>
      <c r="CU40">
        <v>6.1219528149021468E-12</v>
      </c>
      <c r="CV40">
        <v>3.2260965471982902E-12</v>
      </c>
      <c r="CW40">
        <v>6.6236692343940024E-12</v>
      </c>
      <c r="CX40">
        <v>2.4841978228795272E-12</v>
      </c>
      <c r="CY40">
        <v>8.6496333676599431E-12</v>
      </c>
      <c r="CZ40">
        <v>2.8964749647741139E-12</v>
      </c>
      <c r="DA40">
        <v>2.644926790364406E-12</v>
      </c>
    </row>
    <row r="41" spans="1:105" x14ac:dyDescent="0.25">
      <c r="A41">
        <v>40</v>
      </c>
      <c r="B41" t="s">
        <v>24</v>
      </c>
      <c r="C41" t="s">
        <v>196</v>
      </c>
      <c r="E41" t="s">
        <v>248</v>
      </c>
      <c r="F41" t="s">
        <v>195</v>
      </c>
      <c r="G41" t="s">
        <v>247</v>
      </c>
      <c r="H41">
        <v>8.6051108862856508E-12</v>
      </c>
      <c r="I41">
        <v>1.9951333019080759E-12</v>
      </c>
      <c r="J41">
        <v>1.580111089814954E-12</v>
      </c>
      <c r="K41">
        <v>8.0444894782614955E-12</v>
      </c>
      <c r="L41">
        <v>8.2106653740813824E-12</v>
      </c>
      <c r="M41">
        <v>2.3390971593511831E-12</v>
      </c>
      <c r="N41">
        <v>1.456648849926165E-12</v>
      </c>
      <c r="O41">
        <v>1.981312528342027E-12</v>
      </c>
      <c r="P41">
        <v>1.1632706591600781E-12</v>
      </c>
      <c r="Q41">
        <v>7.4885036069279336E-12</v>
      </c>
      <c r="R41">
        <v>7.5267717196839901E-12</v>
      </c>
      <c r="S41">
        <v>5.9284098152734203E-12</v>
      </c>
      <c r="T41">
        <v>1.5525322886526949E-12</v>
      </c>
      <c r="U41">
        <v>1.6412243290626079E-12</v>
      </c>
      <c r="V41">
        <v>4.361568871530076E-12</v>
      </c>
      <c r="W41">
        <v>3.2441739466697768E-13</v>
      </c>
      <c r="X41">
        <v>2.1006446580677889E-13</v>
      </c>
      <c r="Y41">
        <v>3.7905455786221251E-12</v>
      </c>
      <c r="Z41">
        <v>3.1814799778812759E-12</v>
      </c>
      <c r="AA41">
        <v>4.3108366914081872E-13</v>
      </c>
      <c r="AB41">
        <v>1.8257405294352389E-13</v>
      </c>
      <c r="AC41">
        <v>3.4677151956984021E-13</v>
      </c>
      <c r="AD41">
        <v>1.3013753786981651E-13</v>
      </c>
      <c r="AE41">
        <v>2.6104395457841812E-12</v>
      </c>
      <c r="AF41">
        <v>2.1043760338326969E-12</v>
      </c>
      <c r="AG41">
        <v>1.212884753665362E-12</v>
      </c>
      <c r="AH41">
        <v>2.0154051097660229E-13</v>
      </c>
      <c r="AI41">
        <v>2.2920822568408379E-13</v>
      </c>
      <c r="AJ41">
        <v>8.6051108862856508E-12</v>
      </c>
      <c r="AK41">
        <v>1.9951333019080759E-12</v>
      </c>
      <c r="AL41">
        <v>1.9951333019080759E-12</v>
      </c>
      <c r="AM41">
        <v>8.6051108862856508E-12</v>
      </c>
      <c r="AN41">
        <v>8.6051108862856508E-12</v>
      </c>
      <c r="AO41">
        <v>1.9951333019080759E-12</v>
      </c>
      <c r="AP41">
        <v>1.9951333019080759E-12</v>
      </c>
      <c r="AQ41">
        <v>1.9951333019080759E-12</v>
      </c>
      <c r="AR41">
        <v>1.9951333019080759E-12</v>
      </c>
      <c r="AS41">
        <v>8.6051108862856508E-12</v>
      </c>
      <c r="AT41">
        <v>8.6051108862856508E-12</v>
      </c>
      <c r="AU41">
        <v>8.6051108862856508E-12</v>
      </c>
      <c r="AV41">
        <v>1.9951333019080759E-12</v>
      </c>
      <c r="AW41">
        <v>1.9951333019080759E-12</v>
      </c>
      <c r="AX41">
        <v>1</v>
      </c>
      <c r="AY41">
        <v>1</v>
      </c>
      <c r="AZ41">
        <v>0.79198271529215181</v>
      </c>
      <c r="BA41">
        <v>0.93485018201013048</v>
      </c>
      <c r="BB41">
        <v>0.95416148409744328</v>
      </c>
      <c r="BC41">
        <v>1.1724014416050059</v>
      </c>
      <c r="BD41">
        <v>0.73010101557278251</v>
      </c>
      <c r="BE41">
        <v>0.99307275681638352</v>
      </c>
      <c r="BF41">
        <v>0.58305410372708777</v>
      </c>
      <c r="BG41">
        <v>0.87023905977349991</v>
      </c>
      <c r="BH41">
        <v>0.87468619744107445</v>
      </c>
      <c r="BI41">
        <v>0.68894054865949395</v>
      </c>
      <c r="BJ41">
        <v>0.77815967843747957</v>
      </c>
      <c r="BK41">
        <v>0.82261387121000795</v>
      </c>
      <c r="BL41">
        <v>0.36899999999999999</v>
      </c>
      <c r="BM41">
        <v>0.22620000000000001</v>
      </c>
      <c r="BN41">
        <v>0.23080000000000001</v>
      </c>
      <c r="BO41">
        <v>0.38550000000000001</v>
      </c>
      <c r="BP41">
        <v>0.38950000000000001</v>
      </c>
      <c r="BQ41">
        <v>0.35709999999999997</v>
      </c>
      <c r="BR41">
        <v>0.22700000000000001</v>
      </c>
      <c r="BS41">
        <v>0.3735</v>
      </c>
      <c r="BT41">
        <v>0.1462</v>
      </c>
      <c r="BU41">
        <v>0.33329999999999999</v>
      </c>
      <c r="BV41">
        <v>0.37209999999999999</v>
      </c>
      <c r="BW41">
        <v>0.27379999999999999</v>
      </c>
      <c r="BX41">
        <v>0.20480000000000001</v>
      </c>
      <c r="BY41">
        <v>0.22750000000000001</v>
      </c>
      <c r="BZ41">
        <v>3.1752859170394052E-12</v>
      </c>
      <c r="CA41">
        <v>4.512991528916067E-13</v>
      </c>
      <c r="CB41">
        <v>3.6468963952929142E-13</v>
      </c>
      <c r="CC41">
        <v>3.1011506938698061E-12</v>
      </c>
      <c r="CD41">
        <v>3.198054163204699E-12</v>
      </c>
      <c r="CE41">
        <v>8.3529159560430728E-13</v>
      </c>
      <c r="CF41">
        <v>3.3065928893323942E-13</v>
      </c>
      <c r="CG41">
        <v>7.4002022933574689E-13</v>
      </c>
      <c r="CH41">
        <v>1.700701703692034E-13</v>
      </c>
      <c r="CI41">
        <v>2.4959182521890801E-12</v>
      </c>
      <c r="CJ41">
        <v>2.800711756894413E-12</v>
      </c>
      <c r="CK41">
        <v>1.6231986074218621E-12</v>
      </c>
      <c r="CL41">
        <v>3.17958612716072E-13</v>
      </c>
      <c r="CM41">
        <v>3.7337853486174322E-13</v>
      </c>
      <c r="CN41">
        <v>5.3370346060384639E-12</v>
      </c>
      <c r="CO41">
        <v>1.3163205158761091E-12</v>
      </c>
      <c r="CP41">
        <v>8.9859232206656E-13</v>
      </c>
      <c r="CQ41">
        <v>5.3632081062638594E-12</v>
      </c>
      <c r="CR41">
        <v>5.3477633217450581E-12</v>
      </c>
      <c r="CS41">
        <v>1.7274826156479359E-12</v>
      </c>
      <c r="CT41">
        <v>7.9438132377225793E-13</v>
      </c>
      <c r="CU41">
        <v>1.4880710467563461E-12</v>
      </c>
      <c r="CV41">
        <v>4.0908744651092448E-13</v>
      </c>
      <c r="CW41">
        <v>4.8451086415967394E-12</v>
      </c>
      <c r="CX41">
        <v>5.0193073018441943E-12</v>
      </c>
      <c r="CY41">
        <v>4.5614687498248813E-12</v>
      </c>
      <c r="CZ41">
        <v>1.04086981273407E-12</v>
      </c>
      <c r="DA41">
        <v>9.3597391873995159E-13</v>
      </c>
    </row>
    <row r="42" spans="1:105" x14ac:dyDescent="0.25">
      <c r="A42">
        <v>41</v>
      </c>
      <c r="B42" t="s">
        <v>20</v>
      </c>
      <c r="C42" t="s">
        <v>196</v>
      </c>
      <c r="E42" t="s">
        <v>248</v>
      </c>
      <c r="F42" t="s">
        <v>195</v>
      </c>
      <c r="G42" t="s">
        <v>247</v>
      </c>
      <c r="H42">
        <v>1.985307219820805E-11</v>
      </c>
      <c r="I42">
        <v>3.2993443769966569E-12</v>
      </c>
      <c r="J42">
        <v>2.5791467559211302E-12</v>
      </c>
      <c r="K42">
        <v>2.3004421138455579E-11</v>
      </c>
      <c r="L42">
        <v>1.6116873200678129E-11</v>
      </c>
      <c r="M42">
        <v>4.3586815696827771E-12</v>
      </c>
      <c r="N42">
        <v>3.1900607247877658E-12</v>
      </c>
      <c r="O42">
        <v>5.8941837741063856E-12</v>
      </c>
      <c r="P42">
        <v>3.2208782140775422E-12</v>
      </c>
      <c r="Q42">
        <v>2.8939162469582201E-11</v>
      </c>
      <c r="R42">
        <v>2.0834194701204118E-11</v>
      </c>
      <c r="S42">
        <v>2.3397067712224891E-11</v>
      </c>
      <c r="T42">
        <v>4.302048215341514E-12</v>
      </c>
      <c r="U42">
        <v>3.5795723592209511E-12</v>
      </c>
      <c r="V42">
        <v>2.873225070880781E-12</v>
      </c>
      <c r="W42">
        <v>8.7346556149503288E-13</v>
      </c>
      <c r="X42">
        <v>2.7506563377554842E-13</v>
      </c>
      <c r="Y42">
        <v>3.8043188252942713E-12</v>
      </c>
      <c r="Z42">
        <v>3.4802777724096101E-12</v>
      </c>
      <c r="AA42">
        <v>7.6732397552567053E-13</v>
      </c>
      <c r="AB42">
        <v>5.4296854298992595E-13</v>
      </c>
      <c r="AC42">
        <v>2.2212877913603611E-12</v>
      </c>
      <c r="AD42">
        <v>4.4964678922765478E-13</v>
      </c>
      <c r="AE42">
        <v>4.5817837469806543E-12</v>
      </c>
      <c r="AF42">
        <v>4.3470240519812544E-12</v>
      </c>
      <c r="AG42">
        <v>3.7044477520542792E-12</v>
      </c>
      <c r="AH42">
        <v>1.144783251459032E-12</v>
      </c>
      <c r="AI42">
        <v>5.1993584880007893E-13</v>
      </c>
      <c r="AJ42">
        <v>1.985307219820805E-11</v>
      </c>
      <c r="AK42">
        <v>3.2993443769966569E-12</v>
      </c>
      <c r="AL42">
        <v>3.2993443769966569E-12</v>
      </c>
      <c r="AM42">
        <v>1.985307219820805E-11</v>
      </c>
      <c r="AN42">
        <v>1.985307219820805E-11</v>
      </c>
      <c r="AO42">
        <v>3.2993443769966569E-12</v>
      </c>
      <c r="AP42">
        <v>3.2993443769966569E-12</v>
      </c>
      <c r="AQ42">
        <v>3.2993443769966569E-12</v>
      </c>
      <c r="AR42">
        <v>3.2993443769966569E-12</v>
      </c>
      <c r="AS42">
        <v>1.985307219820805E-11</v>
      </c>
      <c r="AT42">
        <v>1.985307219820805E-11</v>
      </c>
      <c r="AU42">
        <v>1.985307219820805E-11</v>
      </c>
      <c r="AV42">
        <v>3.2993443769966569E-12</v>
      </c>
      <c r="AW42">
        <v>3.2993443769966569E-12</v>
      </c>
      <c r="AX42">
        <v>1</v>
      </c>
      <c r="AY42">
        <v>1</v>
      </c>
      <c r="AZ42">
        <v>0.7817149291547697</v>
      </c>
      <c r="BA42">
        <v>1.158733565706368</v>
      </c>
      <c r="BB42">
        <v>0.81180751471466694</v>
      </c>
      <c r="BC42">
        <v>1.3210750596609191</v>
      </c>
      <c r="BD42">
        <v>0.96687716112000099</v>
      </c>
      <c r="BE42">
        <v>1.7864712199190831</v>
      </c>
      <c r="BF42">
        <v>0.976217649947005</v>
      </c>
      <c r="BG42">
        <v>1.457666711764352</v>
      </c>
      <c r="BH42">
        <v>1.0494191777071471</v>
      </c>
      <c r="BI42">
        <v>1.17851118852712</v>
      </c>
      <c r="BJ42">
        <v>1.303910026893768</v>
      </c>
      <c r="BK42">
        <v>1.084934444606046</v>
      </c>
      <c r="BL42">
        <v>0.46429999999999999</v>
      </c>
      <c r="BM42">
        <v>0.26829999999999998</v>
      </c>
      <c r="BN42">
        <v>0.21890000000000001</v>
      </c>
      <c r="BO42">
        <v>0.46429999999999999</v>
      </c>
      <c r="BP42">
        <v>0.28989999999999999</v>
      </c>
      <c r="BQ42">
        <v>0.4405</v>
      </c>
      <c r="BR42">
        <v>0.33929999999999999</v>
      </c>
      <c r="BS42">
        <v>0.66269999999999996</v>
      </c>
      <c r="BT42">
        <v>0.31359999999999999</v>
      </c>
      <c r="BU42">
        <v>0.59519999999999995</v>
      </c>
      <c r="BV42">
        <v>0.4012</v>
      </c>
      <c r="BW42">
        <v>0.41670000000000001</v>
      </c>
      <c r="BX42">
        <v>0.54220000000000002</v>
      </c>
      <c r="BY42">
        <v>0.40350000000000003</v>
      </c>
      <c r="BZ42">
        <v>9.2177814216279994E-12</v>
      </c>
      <c r="CA42">
        <v>8.8521409634820314E-13</v>
      </c>
      <c r="CB42">
        <v>5.6457522487113529E-13</v>
      </c>
      <c r="CC42">
        <v>1.068095273458493E-11</v>
      </c>
      <c r="CD42">
        <v>4.6722815408765893E-12</v>
      </c>
      <c r="CE42">
        <v>1.9199992314452632E-12</v>
      </c>
      <c r="CF42">
        <v>1.082387603920489E-12</v>
      </c>
      <c r="CG42">
        <v>3.9060755871003023E-12</v>
      </c>
      <c r="CH42">
        <v>1.010067407934717E-12</v>
      </c>
      <c r="CI42">
        <v>1.7224589501895329E-11</v>
      </c>
      <c r="CJ42">
        <v>8.3586789141230918E-12</v>
      </c>
      <c r="CK42">
        <v>9.7495581156841139E-12</v>
      </c>
      <c r="CL42">
        <v>2.332570542358169E-12</v>
      </c>
      <c r="CM42">
        <v>1.444357446945654E-12</v>
      </c>
      <c r="CN42">
        <v>1.4589085794318481E-11</v>
      </c>
      <c r="CO42">
        <v>2.19927384396524E-12</v>
      </c>
      <c r="CP42">
        <v>1.4938080757303611E-12</v>
      </c>
      <c r="CQ42">
        <v>1.6780662038735278E-11</v>
      </c>
      <c r="CR42">
        <v>9.5915524972853827E-12</v>
      </c>
      <c r="CS42">
        <v>3.5292626507749642E-12</v>
      </c>
      <c r="CT42">
        <v>1.989477279814756E-12</v>
      </c>
      <c r="CU42">
        <v>5.1976098155215454E-12</v>
      </c>
      <c r="CV42">
        <v>2.0158150152194671E-12</v>
      </c>
      <c r="CW42">
        <v>2.4134966816601879E-11</v>
      </c>
      <c r="CX42">
        <v>1.4683720325556521E-11</v>
      </c>
      <c r="CY42">
        <v>1.7238868435867081E-11</v>
      </c>
      <c r="CZ42">
        <v>3.5406425505546549E-12</v>
      </c>
      <c r="DA42">
        <v>2.5329063559264848E-12</v>
      </c>
    </row>
    <row r="43" spans="1:105" x14ac:dyDescent="0.25">
      <c r="A43">
        <v>42</v>
      </c>
      <c r="B43" t="s">
        <v>51</v>
      </c>
      <c r="C43" t="s">
        <v>193</v>
      </c>
      <c r="D43" t="s">
        <v>194</v>
      </c>
      <c r="E43" t="s">
        <v>246</v>
      </c>
      <c r="F43" t="s">
        <v>199</v>
      </c>
      <c r="G43" t="s">
        <v>250</v>
      </c>
      <c r="H43">
        <v>5.7180943021890963E-12</v>
      </c>
      <c r="I43">
        <v>1.0408678386455171E-12</v>
      </c>
      <c r="J43">
        <v>9.0951147220747548E-13</v>
      </c>
      <c r="K43">
        <v>8.4017068749784979E-13</v>
      </c>
      <c r="L43">
        <v>1.0885122296713529E-12</v>
      </c>
      <c r="M43">
        <v>5.1665394198547023E-12</v>
      </c>
      <c r="N43">
        <v>2.3360227380312518E-12</v>
      </c>
      <c r="O43">
        <v>4.36666669637668E-12</v>
      </c>
      <c r="P43">
        <v>2.009043670492237E-12</v>
      </c>
      <c r="Q43">
        <v>8.2034513146273511E-13</v>
      </c>
      <c r="R43">
        <v>1.6849141081036609E-12</v>
      </c>
      <c r="S43">
        <v>6.0629099684140454E-12</v>
      </c>
      <c r="T43">
        <v>7.2768068263156749E-13</v>
      </c>
      <c r="U43">
        <v>1.4132910151305591E-12</v>
      </c>
      <c r="V43">
        <v>1.3925901828817619E-12</v>
      </c>
      <c r="W43">
        <v>1.5825260577962289E-13</v>
      </c>
      <c r="X43">
        <v>7.7263373694644025E-14</v>
      </c>
      <c r="Y43">
        <v>1.020006469115763E-13</v>
      </c>
      <c r="Z43">
        <v>1.356352698671353E-13</v>
      </c>
      <c r="AA43">
        <v>1.3545865217549549E-12</v>
      </c>
      <c r="AB43">
        <v>9.6829623919115731E-13</v>
      </c>
      <c r="AC43">
        <v>2.053233025813511E-12</v>
      </c>
      <c r="AD43">
        <v>6.6611053217562932E-13</v>
      </c>
      <c r="AE43">
        <v>1.1190965148736941E-13</v>
      </c>
      <c r="AF43">
        <v>2.6579038278630158E-13</v>
      </c>
      <c r="AG43">
        <v>2.166732232993224E-12</v>
      </c>
      <c r="AH43">
        <v>5.7496725854564383E-14</v>
      </c>
      <c r="AI43">
        <v>1.4164148914537749E-13</v>
      </c>
      <c r="AJ43">
        <v>5.7180943021890963E-12</v>
      </c>
      <c r="AK43">
        <v>1.0408678386455171E-12</v>
      </c>
      <c r="AL43">
        <v>1.0408678386455171E-12</v>
      </c>
      <c r="AM43">
        <v>1.0408678386455171E-12</v>
      </c>
      <c r="AN43">
        <v>1.0408678386455171E-12</v>
      </c>
      <c r="AO43">
        <v>5.7180943021890963E-12</v>
      </c>
      <c r="AP43">
        <v>5.7180943021890963E-12</v>
      </c>
      <c r="AQ43">
        <v>5.7180943021890963E-12</v>
      </c>
      <c r="AR43">
        <v>5.7180943021890963E-12</v>
      </c>
      <c r="AS43">
        <v>1.0408678386455171E-12</v>
      </c>
      <c r="AT43">
        <v>1.0408678386455171E-12</v>
      </c>
      <c r="AU43">
        <v>5.7180943021890963E-12</v>
      </c>
      <c r="AV43">
        <v>1.0408678386455171E-12</v>
      </c>
      <c r="AW43">
        <v>1.0408678386455171E-12</v>
      </c>
      <c r="AX43">
        <v>1</v>
      </c>
      <c r="AY43">
        <v>1</v>
      </c>
      <c r="AZ43">
        <v>0.87380110945787737</v>
      </c>
      <c r="BA43">
        <v>0.80718286827957464</v>
      </c>
      <c r="BB43">
        <v>1.0457737181003071</v>
      </c>
      <c r="BC43">
        <v>0.9035421850032731</v>
      </c>
      <c r="BD43">
        <v>0.40853169160517988</v>
      </c>
      <c r="BE43">
        <v>0.76365769181263066</v>
      </c>
      <c r="BF43">
        <v>0.35134846756953653</v>
      </c>
      <c r="BG43">
        <v>0.78813572771184059</v>
      </c>
      <c r="BH43">
        <v>1.6187589293720921</v>
      </c>
      <c r="BI43">
        <v>1.060302549766089</v>
      </c>
      <c r="BJ43">
        <v>0.69910958491954145</v>
      </c>
      <c r="BK43">
        <v>1.3578006377540459</v>
      </c>
      <c r="BL43">
        <v>0.38100000000000001</v>
      </c>
      <c r="BM43">
        <v>0.3448</v>
      </c>
      <c r="BN43">
        <v>0.30299999999999999</v>
      </c>
      <c r="BO43">
        <v>0.24060000000000001</v>
      </c>
      <c r="BP43">
        <v>0.37609999999999999</v>
      </c>
      <c r="BQ43">
        <v>0.31979999999999997</v>
      </c>
      <c r="BR43">
        <v>7.8799999999999995E-2</v>
      </c>
      <c r="BS43">
        <v>0.21510000000000001</v>
      </c>
      <c r="BT43">
        <v>6.6299999999999998E-2</v>
      </c>
      <c r="BU43">
        <v>0.27689999999999998</v>
      </c>
      <c r="BV43">
        <v>0.47260000000000002</v>
      </c>
      <c r="BW43">
        <v>0.33729999999999999</v>
      </c>
      <c r="BX43">
        <v>0.24529999999999999</v>
      </c>
      <c r="BY43">
        <v>0.45750000000000002</v>
      </c>
      <c r="BZ43">
        <v>2.1785939291340461E-12</v>
      </c>
      <c r="CA43">
        <v>3.5889123076497419E-13</v>
      </c>
      <c r="CB43">
        <v>2.7558197607886511E-13</v>
      </c>
      <c r="CC43">
        <v>2.0214506741198271E-13</v>
      </c>
      <c r="CD43">
        <v>4.0938944957939579E-13</v>
      </c>
      <c r="CE43">
        <v>1.6522593064695339E-12</v>
      </c>
      <c r="CF43">
        <v>1.840785917568627E-13</v>
      </c>
      <c r="CG43">
        <v>9.3927000639062404E-13</v>
      </c>
      <c r="CH43">
        <v>1.3319959535363529E-13</v>
      </c>
      <c r="CI43">
        <v>2.2715356690203129E-13</v>
      </c>
      <c r="CJ43">
        <v>7.9629040748979002E-13</v>
      </c>
      <c r="CK43">
        <v>2.0450195323460572E-12</v>
      </c>
      <c r="CL43">
        <v>1.785000714495235E-13</v>
      </c>
      <c r="CM43">
        <v>6.4658063942223064E-13</v>
      </c>
      <c r="CN43">
        <v>4.2258329184222942E-12</v>
      </c>
      <c r="CO43">
        <v>7.0723772598696311E-13</v>
      </c>
      <c r="CP43">
        <v>5.3054693282798863E-13</v>
      </c>
      <c r="CQ43">
        <v>4.403244550648819E-13</v>
      </c>
      <c r="CR43">
        <v>7.7261070919777098E-13</v>
      </c>
      <c r="CS43">
        <v>3.457512450110083E-12</v>
      </c>
      <c r="CT43">
        <v>7.7149683373755907E-13</v>
      </c>
      <c r="CU43">
        <v>2.6473654921342568E-12</v>
      </c>
      <c r="CV43">
        <v>6.5511800623434698E-13</v>
      </c>
      <c r="CW43">
        <v>4.341978287996114E-13</v>
      </c>
      <c r="CX43">
        <v>1.37842352567912E-12</v>
      </c>
      <c r="CY43">
        <v>4.2288274710792806E-12</v>
      </c>
      <c r="CZ43">
        <v>3.9181158567640302E-13</v>
      </c>
      <c r="DA43">
        <v>1.101138443835947E-12</v>
      </c>
    </row>
    <row r="44" spans="1:105" x14ac:dyDescent="0.25">
      <c r="A44">
        <v>43</v>
      </c>
      <c r="B44" t="s">
        <v>58</v>
      </c>
      <c r="C44" t="s">
        <v>196</v>
      </c>
      <c r="E44" t="s">
        <v>248</v>
      </c>
      <c r="F44" t="s">
        <v>199</v>
      </c>
      <c r="G44" t="s">
        <v>250</v>
      </c>
      <c r="H44">
        <v>4.7347704938667323E-12</v>
      </c>
      <c r="I44">
        <v>4.9404098768084433E-13</v>
      </c>
      <c r="J44">
        <v>5.4985263317407969E-13</v>
      </c>
      <c r="K44">
        <v>8.145396088090412E-13</v>
      </c>
      <c r="L44">
        <v>8.8559501604565409E-13</v>
      </c>
      <c r="M44">
        <v>4.5032440945822522E-12</v>
      </c>
      <c r="N44">
        <v>2.7142568196176032E-12</v>
      </c>
      <c r="O44">
        <v>3.4612450011007011E-12</v>
      </c>
      <c r="P44">
        <v>2.8111623605950799E-12</v>
      </c>
      <c r="Q44">
        <v>1.1003165656489251E-12</v>
      </c>
      <c r="R44">
        <v>6.8870370364537527E-13</v>
      </c>
      <c r="S44">
        <v>3.1615579684816509E-12</v>
      </c>
      <c r="T44">
        <v>1.288944771806071E-12</v>
      </c>
      <c r="U44">
        <v>9.3568312345748314E-13</v>
      </c>
      <c r="V44">
        <v>1.0548507183687161E-12</v>
      </c>
      <c r="W44">
        <v>8.6020621231820539E-14</v>
      </c>
      <c r="X44">
        <v>8.141975579460011E-14</v>
      </c>
      <c r="Y44">
        <v>1.6077578089735801E-13</v>
      </c>
      <c r="Z44">
        <v>1.2270348078204631E-13</v>
      </c>
      <c r="AA44">
        <v>9.4333565680338122E-13</v>
      </c>
      <c r="AB44">
        <v>7.4721173875581143E-13</v>
      </c>
      <c r="AC44">
        <v>1.221014671407334E-12</v>
      </c>
      <c r="AD44">
        <v>7.0472089526045852E-13</v>
      </c>
      <c r="AE44">
        <v>2.5039091295302767E-13</v>
      </c>
      <c r="AF44">
        <v>1.4180405896145961E-13</v>
      </c>
      <c r="AG44">
        <v>7.0246478339195133E-13</v>
      </c>
      <c r="AH44">
        <v>2.0845418068871201E-13</v>
      </c>
      <c r="AI44">
        <v>1.6439506716363681E-13</v>
      </c>
      <c r="AJ44">
        <v>4.7347704938667323E-12</v>
      </c>
      <c r="AK44">
        <v>4.9404098768084433E-13</v>
      </c>
      <c r="AL44">
        <v>4.9404098768084433E-13</v>
      </c>
      <c r="AM44">
        <v>4.9404098768084433E-13</v>
      </c>
      <c r="AN44">
        <v>4.9404098768084433E-13</v>
      </c>
      <c r="AO44">
        <v>4.7347704938667323E-12</v>
      </c>
      <c r="AP44">
        <v>4.7347704938667323E-12</v>
      </c>
      <c r="AQ44">
        <v>4.7347704938667323E-12</v>
      </c>
      <c r="AR44">
        <v>4.7347704938667323E-12</v>
      </c>
      <c r="AS44">
        <v>4.9404098768084433E-13</v>
      </c>
      <c r="AT44">
        <v>4.9404098768084433E-13</v>
      </c>
      <c r="AU44">
        <v>4.7347704938667323E-12</v>
      </c>
      <c r="AV44">
        <v>4.9404098768084433E-13</v>
      </c>
      <c r="AW44">
        <v>4.9404098768084433E-13</v>
      </c>
      <c r="AX44">
        <v>1</v>
      </c>
      <c r="AY44">
        <v>1</v>
      </c>
      <c r="AZ44">
        <v>1.112969666252247</v>
      </c>
      <c r="BA44">
        <v>1.648728808175816</v>
      </c>
      <c r="BB44">
        <v>1.7925537316303759</v>
      </c>
      <c r="BC44">
        <v>0.95110081901870613</v>
      </c>
      <c r="BD44">
        <v>0.57326048287526565</v>
      </c>
      <c r="BE44">
        <v>0.73102698548626288</v>
      </c>
      <c r="BF44">
        <v>0.59372727025239536</v>
      </c>
      <c r="BG44">
        <v>2.2271766778179569</v>
      </c>
      <c r="BH44">
        <v>1.394021388545772</v>
      </c>
      <c r="BI44">
        <v>0.6677320416220871</v>
      </c>
      <c r="BJ44">
        <v>2.6089834729233901</v>
      </c>
      <c r="BK44">
        <v>1.8939382496375869</v>
      </c>
      <c r="BL44">
        <v>0.36249999999999999</v>
      </c>
      <c r="BM44">
        <v>0.37840000000000001</v>
      </c>
      <c r="BN44">
        <v>0.33550000000000002</v>
      </c>
      <c r="BO44">
        <v>0.52559999999999996</v>
      </c>
      <c r="BP44">
        <v>0.60870000000000002</v>
      </c>
      <c r="BQ44">
        <v>0.40479999999999999</v>
      </c>
      <c r="BR44">
        <v>0.14199999999999999</v>
      </c>
      <c r="BS44">
        <v>0.28989999999999999</v>
      </c>
      <c r="BT44">
        <v>0.1628</v>
      </c>
      <c r="BU44">
        <v>0.56579999999999997</v>
      </c>
      <c r="BV44">
        <v>0.53790000000000004</v>
      </c>
      <c r="BW44">
        <v>0.25</v>
      </c>
      <c r="BX44">
        <v>0.77270000000000005</v>
      </c>
      <c r="BY44">
        <v>0.60509999999999997</v>
      </c>
      <c r="BZ44">
        <v>1.7163543040266901E-12</v>
      </c>
      <c r="CA44">
        <v>1.8694510973843151E-13</v>
      </c>
      <c r="CB44">
        <v>1.8447555842990369E-13</v>
      </c>
      <c r="CC44">
        <v>4.2812201839003199E-13</v>
      </c>
      <c r="CD44">
        <v>5.3906168626698965E-13</v>
      </c>
      <c r="CE44">
        <v>1.822913209486895E-12</v>
      </c>
      <c r="CF44">
        <v>3.8542446838569958E-13</v>
      </c>
      <c r="CG44">
        <v>1.0034149258190931E-12</v>
      </c>
      <c r="CH44">
        <v>4.5765723230487905E-13</v>
      </c>
      <c r="CI44">
        <v>6.2255911284416178E-13</v>
      </c>
      <c r="CJ44">
        <v>3.7045372219084742E-13</v>
      </c>
      <c r="CK44">
        <v>7.9038949212041263E-13</v>
      </c>
      <c r="CL44">
        <v>9.9596762517455095E-13</v>
      </c>
      <c r="CM44">
        <v>5.66181858004123E-13</v>
      </c>
      <c r="CN44">
        <v>3.0918102857709212E-12</v>
      </c>
      <c r="CO44">
        <v>3.2368755729921722E-13</v>
      </c>
      <c r="CP44">
        <v>3.7482869208439331E-13</v>
      </c>
      <c r="CQ44">
        <v>6.9084900050104745E-13</v>
      </c>
      <c r="CR44">
        <v>7.8012610672782575E-13</v>
      </c>
      <c r="CS44">
        <v>2.9934491035381958E-12</v>
      </c>
      <c r="CT44">
        <v>1.185322709538303E-12</v>
      </c>
      <c r="CU44">
        <v>2.250469905198781E-12</v>
      </c>
      <c r="CV44">
        <v>1.2563460058607321E-12</v>
      </c>
      <c r="CW44">
        <v>9.6387782745916947E-13</v>
      </c>
      <c r="CX44">
        <v>5.6587496542196233E-13</v>
      </c>
      <c r="CY44">
        <v>1.8189220363714121E-12</v>
      </c>
      <c r="CZ44">
        <v>1.2212834682375519E-12</v>
      </c>
      <c r="DA44">
        <v>8.3192162486552194E-13</v>
      </c>
    </row>
    <row r="45" spans="1:105" x14ac:dyDescent="0.25">
      <c r="A45">
        <v>44</v>
      </c>
      <c r="B45" t="s">
        <v>60</v>
      </c>
      <c r="C45" t="s">
        <v>196</v>
      </c>
      <c r="E45" t="s">
        <v>248</v>
      </c>
      <c r="F45" t="s">
        <v>199</v>
      </c>
      <c r="G45" t="s">
        <v>250</v>
      </c>
      <c r="H45">
        <v>3.3035182727605859E-13</v>
      </c>
      <c r="I45">
        <v>2.6311315333866229E-13</v>
      </c>
      <c r="J45">
        <v>3.1967024526966663E-13</v>
      </c>
      <c r="K45">
        <v>2.4710616012496468E-13</v>
      </c>
      <c r="L45">
        <v>4.1373869318690499E-13</v>
      </c>
      <c r="M45">
        <v>7.9652452449803295E-13</v>
      </c>
      <c r="N45">
        <v>6.762198392364557E-13</v>
      </c>
      <c r="O45">
        <v>8.5685526617901708E-13</v>
      </c>
      <c r="P45">
        <v>6.8453504162703277E-13</v>
      </c>
      <c r="Q45">
        <v>3.797981612311623E-13</v>
      </c>
      <c r="R45">
        <v>4.6806016890923673E-13</v>
      </c>
      <c r="S45">
        <v>8.9692107801343916E-13</v>
      </c>
      <c r="T45">
        <v>5.6809092902935508E-13</v>
      </c>
      <c r="U45">
        <v>8.1946801785144165E-13</v>
      </c>
      <c r="V45">
        <v>7.0168172005510522E-14</v>
      </c>
      <c r="W45">
        <v>4.2008475194428028E-14</v>
      </c>
      <c r="X45">
        <v>5.0816131314737497E-14</v>
      </c>
      <c r="Y45">
        <v>2.0699641276148141E-14</v>
      </c>
      <c r="Z45">
        <v>6.3310153570837966E-14</v>
      </c>
      <c r="AA45">
        <v>1.70683847416473E-13</v>
      </c>
      <c r="AB45">
        <v>1.1884792538903859E-13</v>
      </c>
      <c r="AC45">
        <v>1.2376357038350201E-13</v>
      </c>
      <c r="AD45">
        <v>1.0742476304709291E-13</v>
      </c>
      <c r="AE45">
        <v>5.4311890572497461E-14</v>
      </c>
      <c r="AF45">
        <v>8.7740622345088366E-14</v>
      </c>
      <c r="AG45">
        <v>2.4313921346715888E-13</v>
      </c>
      <c r="AH45">
        <v>7.0378105469009053E-14</v>
      </c>
      <c r="AI45">
        <v>1.4173002906945339E-13</v>
      </c>
      <c r="AJ45">
        <v>3.3035182727605859E-13</v>
      </c>
      <c r="AK45">
        <v>2.6311315333866229E-13</v>
      </c>
      <c r="AL45">
        <v>2.6311315333866229E-13</v>
      </c>
      <c r="AM45">
        <v>2.6311315333866229E-13</v>
      </c>
      <c r="AN45">
        <v>2.6311315333866229E-13</v>
      </c>
      <c r="AO45">
        <v>3.3035182727605859E-13</v>
      </c>
      <c r="AP45">
        <v>3.3035182727605859E-13</v>
      </c>
      <c r="AQ45">
        <v>3.3035182727605859E-13</v>
      </c>
      <c r="AR45">
        <v>3.3035182727605859E-13</v>
      </c>
      <c r="AS45">
        <v>2.6311315333866229E-13</v>
      </c>
      <c r="AT45">
        <v>2.6311315333866229E-13</v>
      </c>
      <c r="AU45">
        <v>3.3035182727605859E-13</v>
      </c>
      <c r="AV45">
        <v>2.6311315333866229E-13</v>
      </c>
      <c r="AW45">
        <v>2.6311315333866229E-13</v>
      </c>
      <c r="AX45">
        <v>1</v>
      </c>
      <c r="AY45">
        <v>1</v>
      </c>
      <c r="AZ45">
        <v>1.2149534951534999</v>
      </c>
      <c r="BA45">
        <v>0.93916308245869251</v>
      </c>
      <c r="BB45">
        <v>1.5724743819795559</v>
      </c>
      <c r="BC45">
        <v>2.411140059571752</v>
      </c>
      <c r="BD45">
        <v>2.0469686661408182</v>
      </c>
      <c r="BE45">
        <v>2.593765783723017</v>
      </c>
      <c r="BF45">
        <v>2.0721394135198801</v>
      </c>
      <c r="BG45">
        <v>1.443478429002409</v>
      </c>
      <c r="BH45">
        <v>1.778931090939341</v>
      </c>
      <c r="BI45">
        <v>2.7150480304863782</v>
      </c>
      <c r="BJ45">
        <v>2.1591126168373078</v>
      </c>
      <c r="BK45">
        <v>3.1145079881151938</v>
      </c>
      <c r="BL45">
        <v>0.40479999999999999</v>
      </c>
      <c r="BM45">
        <v>0.45</v>
      </c>
      <c r="BN45">
        <v>0.50409999999999999</v>
      </c>
      <c r="BO45">
        <v>0.33329999999999999</v>
      </c>
      <c r="BP45">
        <v>0.63490000000000002</v>
      </c>
      <c r="BQ45">
        <v>0.8095</v>
      </c>
      <c r="BR45">
        <v>0.73099999999999998</v>
      </c>
      <c r="BS45">
        <v>0.79759999999999998</v>
      </c>
      <c r="BT45">
        <v>0.78239999999999998</v>
      </c>
      <c r="BU45">
        <v>0.51849999999999996</v>
      </c>
      <c r="BV45">
        <v>0.57389999999999997</v>
      </c>
      <c r="BW45">
        <v>0.78569999999999995</v>
      </c>
      <c r="BX45">
        <v>0.51219999999999999</v>
      </c>
      <c r="BY45">
        <v>0.8095</v>
      </c>
      <c r="BZ45">
        <v>1.337264196813485E-13</v>
      </c>
      <c r="CA45">
        <v>1.1840091900239801E-13</v>
      </c>
      <c r="CB45">
        <v>1.61145770640439E-13</v>
      </c>
      <c r="CC45">
        <v>8.2360483169650719E-14</v>
      </c>
      <c r="CD45">
        <v>2.6268269630436598E-13</v>
      </c>
      <c r="CE45">
        <v>6.4478660258115771E-13</v>
      </c>
      <c r="CF45">
        <v>4.9431670248184907E-13</v>
      </c>
      <c r="CG45">
        <v>6.8342776030438403E-13</v>
      </c>
      <c r="CH45">
        <v>5.3558021656899044E-13</v>
      </c>
      <c r="CI45">
        <v>1.969253465983576E-13</v>
      </c>
      <c r="CJ45">
        <v>2.6861973093701101E-13</v>
      </c>
      <c r="CK45">
        <v>7.0471089099515913E-13</v>
      </c>
      <c r="CL45">
        <v>2.909761738488357E-13</v>
      </c>
      <c r="CM45">
        <v>6.6335936045074197E-13</v>
      </c>
      <c r="CN45">
        <v>2.164451811856501E-13</v>
      </c>
      <c r="CO45">
        <v>1.900612381755092E-13</v>
      </c>
      <c r="CP45">
        <v>2.4277774411263778E-13</v>
      </c>
      <c r="CQ45">
        <v>1.3388401058437471E-13</v>
      </c>
      <c r="CR45">
        <v>3.5128263279988312E-13</v>
      </c>
      <c r="CS45">
        <v>7.5212926209845796E-13</v>
      </c>
      <c r="CT45">
        <v>6.1430023545650649E-13</v>
      </c>
      <c r="CU45">
        <v>8.1765430009341336E-13</v>
      </c>
      <c r="CV45">
        <v>6.3406573602614389E-13</v>
      </c>
      <c r="CW45">
        <v>3.0334762737026247E-13</v>
      </c>
      <c r="CX45">
        <v>4.0242007070391729E-13</v>
      </c>
      <c r="CY45">
        <v>8.5245131893890346E-13</v>
      </c>
      <c r="CZ45">
        <v>4.9250082504147196E-13</v>
      </c>
      <c r="DA45">
        <v>7.872769637158084E-13</v>
      </c>
    </row>
    <row r="46" spans="1:105" x14ac:dyDescent="0.25">
      <c r="A46">
        <v>45</v>
      </c>
      <c r="B46" t="s">
        <v>52</v>
      </c>
      <c r="C46" t="s">
        <v>196</v>
      </c>
      <c r="E46" t="s">
        <v>248</v>
      </c>
      <c r="F46" t="s">
        <v>199</v>
      </c>
      <c r="G46" t="s">
        <v>250</v>
      </c>
      <c r="H46">
        <v>1.6409410378506791E-11</v>
      </c>
      <c r="I46">
        <v>9.2579401470620957E-12</v>
      </c>
      <c r="J46">
        <v>4.9139366507267873E-12</v>
      </c>
      <c r="K46">
        <v>7.5886417016490371E-12</v>
      </c>
      <c r="L46">
        <v>4.3030982897821593E-12</v>
      </c>
      <c r="M46">
        <v>1.308322973375738E-11</v>
      </c>
      <c r="N46">
        <v>1.414757988351523E-11</v>
      </c>
      <c r="O46">
        <v>1.065611548291852E-11</v>
      </c>
      <c r="P46">
        <v>1.020576438501801E-11</v>
      </c>
      <c r="Q46">
        <v>7.8557889704586853E-12</v>
      </c>
      <c r="R46">
        <v>5.6043025945684891E-12</v>
      </c>
      <c r="S46">
        <v>1.240315709340441E-11</v>
      </c>
      <c r="T46">
        <v>1.0274207638142E-11</v>
      </c>
      <c r="U46">
        <v>5.4232777199132126E-12</v>
      </c>
      <c r="V46">
        <v>1.0523511202873111E-11</v>
      </c>
      <c r="W46">
        <v>4.2579699956769113E-12</v>
      </c>
      <c r="X46">
        <v>1.96751776021844E-12</v>
      </c>
      <c r="Y46">
        <v>3.586041705526166E-12</v>
      </c>
      <c r="Z46">
        <v>1.4884035569798581E-12</v>
      </c>
      <c r="AA46">
        <v>6.6555281574375223E-12</v>
      </c>
      <c r="AB46">
        <v>5.407246888892274E-12</v>
      </c>
      <c r="AC46">
        <v>3.6149281423114721E-12</v>
      </c>
      <c r="AD46">
        <v>3.925685222016198E-12</v>
      </c>
      <c r="AE46">
        <v>3.9116298336206759E-12</v>
      </c>
      <c r="AF46">
        <v>2.3103062248175561E-12</v>
      </c>
      <c r="AG46">
        <v>5.4101450430863076E-12</v>
      </c>
      <c r="AH46">
        <v>5.1141695265293353E-12</v>
      </c>
      <c r="AI46">
        <v>2.3784444854419269E-12</v>
      </c>
      <c r="AJ46">
        <v>1.6409410378506791E-11</v>
      </c>
      <c r="AK46">
        <v>9.2579401470620957E-12</v>
      </c>
      <c r="AL46">
        <v>9.2579401470620957E-12</v>
      </c>
      <c r="AM46">
        <v>9.2579401470620957E-12</v>
      </c>
      <c r="AN46">
        <v>9.2579401470620957E-12</v>
      </c>
      <c r="AO46">
        <v>1.6409410378506791E-11</v>
      </c>
      <c r="AP46">
        <v>1.6409410378506791E-11</v>
      </c>
      <c r="AQ46">
        <v>1.6409410378506791E-11</v>
      </c>
      <c r="AR46">
        <v>1.6409410378506791E-11</v>
      </c>
      <c r="AS46">
        <v>9.2579401470620957E-12</v>
      </c>
      <c r="AT46">
        <v>9.2579401470620957E-12</v>
      </c>
      <c r="AU46">
        <v>1.6409410378506791E-11</v>
      </c>
      <c r="AV46">
        <v>9.2579401470620957E-12</v>
      </c>
      <c r="AW46">
        <v>9.2579401470620957E-12</v>
      </c>
      <c r="AX46">
        <v>1</v>
      </c>
      <c r="AY46">
        <v>1</v>
      </c>
      <c r="AZ46">
        <v>0.53078077549315006</v>
      </c>
      <c r="BA46">
        <v>0.81969008020182632</v>
      </c>
      <c r="BB46">
        <v>0.46480083273682632</v>
      </c>
      <c r="BC46">
        <v>0.79730041677145969</v>
      </c>
      <c r="BD46">
        <v>0.86216259799595696</v>
      </c>
      <c r="BE46">
        <v>0.64939051660722702</v>
      </c>
      <c r="BF46">
        <v>0.62194583166654327</v>
      </c>
      <c r="BG46">
        <v>0.84854609618011334</v>
      </c>
      <c r="BH46">
        <v>0.60535092099800969</v>
      </c>
      <c r="BI46">
        <v>0.75585635359879788</v>
      </c>
      <c r="BJ46">
        <v>1.1097725276828889</v>
      </c>
      <c r="BK46">
        <v>0.58579744886709273</v>
      </c>
      <c r="BL46">
        <v>0.41670000000000001</v>
      </c>
      <c r="BM46">
        <v>0.38100000000000001</v>
      </c>
      <c r="BN46">
        <v>0.157</v>
      </c>
      <c r="BO46">
        <v>0.32140000000000002</v>
      </c>
      <c r="BP46">
        <v>0.1105</v>
      </c>
      <c r="BQ46">
        <v>0.28570000000000001</v>
      </c>
      <c r="BR46">
        <v>0.34300000000000003</v>
      </c>
      <c r="BS46">
        <v>0.1905</v>
      </c>
      <c r="BT46">
        <v>0.21510000000000001</v>
      </c>
      <c r="BU46">
        <v>0.33329999999999999</v>
      </c>
      <c r="BV46">
        <v>0.20469999999999999</v>
      </c>
      <c r="BW46">
        <v>0.26190000000000002</v>
      </c>
      <c r="BX46">
        <v>0.4405</v>
      </c>
      <c r="BY46">
        <v>0.18629999999999999</v>
      </c>
      <c r="BZ46">
        <v>6.8378013047237786E-12</v>
      </c>
      <c r="CA46">
        <v>3.5272751960306591E-12</v>
      </c>
      <c r="CB46">
        <v>7.7148805416410562E-13</v>
      </c>
      <c r="CC46">
        <v>2.4389894429100011E-12</v>
      </c>
      <c r="CD46">
        <v>4.7549236102092854E-13</v>
      </c>
      <c r="CE46">
        <v>3.7378787349344827E-12</v>
      </c>
      <c r="CF46">
        <v>4.8526199000457251E-12</v>
      </c>
      <c r="CG46">
        <v>2.0299899994959771E-12</v>
      </c>
      <c r="CH46">
        <v>2.1952599192173738E-12</v>
      </c>
      <c r="CI46">
        <v>2.6183344638538802E-12</v>
      </c>
      <c r="CJ46">
        <v>1.1472007411081699E-12</v>
      </c>
      <c r="CK46">
        <v>3.2483868427626158E-12</v>
      </c>
      <c r="CL46">
        <v>4.5257884646015511E-12</v>
      </c>
      <c r="CM46">
        <v>1.0103566392198319E-12</v>
      </c>
      <c r="CN46">
        <v>1.102614710584835E-11</v>
      </c>
      <c r="CO46">
        <v>6.4757502583900573E-12</v>
      </c>
      <c r="CP46">
        <v>2.214222310978396E-12</v>
      </c>
      <c r="CQ46">
        <v>4.8363724323690388E-12</v>
      </c>
      <c r="CR46">
        <v>1.666568683432954E-12</v>
      </c>
      <c r="CS46">
        <v>6.1890985653584797E-12</v>
      </c>
      <c r="CT46">
        <v>8.3958860419730375E-12</v>
      </c>
      <c r="CU46">
        <v>4.4762289852342449E-12</v>
      </c>
      <c r="CV46">
        <v>5.1653946715148836E-12</v>
      </c>
      <c r="CW46">
        <v>5.1302284545273707E-12</v>
      </c>
      <c r="CX46">
        <v>2.8299460064853579E-12</v>
      </c>
      <c r="CY46">
        <v>6.3964415477844608E-12</v>
      </c>
      <c r="CZ46">
        <v>7.6940395350602509E-12</v>
      </c>
      <c r="DA46">
        <v>2.249220444927923E-12</v>
      </c>
    </row>
    <row r="47" spans="1:105" x14ac:dyDescent="0.25">
      <c r="A47">
        <v>46</v>
      </c>
      <c r="B47" t="s">
        <v>13</v>
      </c>
      <c r="C47" t="s">
        <v>193</v>
      </c>
      <c r="D47" t="s">
        <v>198</v>
      </c>
      <c r="E47" t="s">
        <v>249</v>
      </c>
      <c r="F47" t="s">
        <v>199</v>
      </c>
      <c r="G47" t="s">
        <v>250</v>
      </c>
      <c r="H47">
        <v>8.4423348985501645E-13</v>
      </c>
      <c r="I47">
        <v>6.1487471214346716E-13</v>
      </c>
      <c r="J47">
        <v>6.655466445449028E-13</v>
      </c>
      <c r="K47">
        <v>1.067649798868669E-12</v>
      </c>
      <c r="L47">
        <v>8.1566535258460048E-13</v>
      </c>
      <c r="M47">
        <v>1.6763506214249971E-12</v>
      </c>
      <c r="N47">
        <v>1.073272374039643E-12</v>
      </c>
      <c r="O47">
        <v>8.124792855716994E-13</v>
      </c>
      <c r="P47">
        <v>8.1949244787603624E-13</v>
      </c>
      <c r="Q47">
        <v>1.1773927410935041E-12</v>
      </c>
      <c r="R47">
        <v>7.240420396331869E-13</v>
      </c>
      <c r="S47">
        <v>1.11906449032386E-12</v>
      </c>
      <c r="T47">
        <v>1.033880616753892E-12</v>
      </c>
      <c r="U47">
        <v>8.2194946995494067E-13</v>
      </c>
      <c r="V47">
        <v>7.1639349655001025E-14</v>
      </c>
      <c r="W47">
        <v>1.055072286859475E-13</v>
      </c>
      <c r="X47">
        <v>7.193808889607668E-14</v>
      </c>
      <c r="Y47">
        <v>2.7746734719119818E-13</v>
      </c>
      <c r="Z47">
        <v>1.5499162403899319E-13</v>
      </c>
      <c r="AA47">
        <v>1.93701183059824E-13</v>
      </c>
      <c r="AB47">
        <v>1.1898052976113631E-13</v>
      </c>
      <c r="AC47">
        <v>8.2740355449069902E-14</v>
      </c>
      <c r="AD47">
        <v>8.1989129414204278E-14</v>
      </c>
      <c r="AE47">
        <v>2.385682920927145E-13</v>
      </c>
      <c r="AF47">
        <v>9.5937328789147906E-14</v>
      </c>
      <c r="AG47">
        <v>1.429804210993126E-13</v>
      </c>
      <c r="AH47">
        <v>2.665721159339869E-13</v>
      </c>
      <c r="AI47">
        <v>1.2684096411571329E-13</v>
      </c>
      <c r="AJ47">
        <v>8.4423348985501645E-13</v>
      </c>
      <c r="AK47">
        <v>6.1487471214346716E-13</v>
      </c>
      <c r="AL47">
        <v>6.1487471214346716E-13</v>
      </c>
      <c r="AM47">
        <v>6.1487471214346716E-13</v>
      </c>
      <c r="AN47">
        <v>6.1487471214346716E-13</v>
      </c>
      <c r="AO47">
        <v>8.4423348985501645E-13</v>
      </c>
      <c r="AP47">
        <v>8.4423348985501645E-13</v>
      </c>
      <c r="AQ47">
        <v>8.4423348985501645E-13</v>
      </c>
      <c r="AR47">
        <v>8.4423348985501645E-13</v>
      </c>
      <c r="AS47">
        <v>6.1487471214346716E-13</v>
      </c>
      <c r="AT47">
        <v>6.1487471214346716E-13</v>
      </c>
      <c r="AU47">
        <v>8.4423348985501645E-13</v>
      </c>
      <c r="AV47">
        <v>6.1487471214346716E-13</v>
      </c>
      <c r="AW47">
        <v>6.1487471214346716E-13</v>
      </c>
      <c r="AX47">
        <v>1</v>
      </c>
      <c r="AY47">
        <v>1</v>
      </c>
      <c r="AZ47">
        <v>1.082410174626945</v>
      </c>
      <c r="BA47">
        <v>1.736369666507861</v>
      </c>
      <c r="BB47">
        <v>1.3265553721361749</v>
      </c>
      <c r="BC47">
        <v>1.985648095662355</v>
      </c>
      <c r="BD47">
        <v>1.2712980318086651</v>
      </c>
      <c r="BE47">
        <v>0.96238694073985342</v>
      </c>
      <c r="BF47">
        <v>0.97069407660761109</v>
      </c>
      <c r="BG47">
        <v>1.9148498349998591</v>
      </c>
      <c r="BH47">
        <v>1.177544018860623</v>
      </c>
      <c r="BI47">
        <v>1.325539088144964</v>
      </c>
      <c r="BJ47">
        <v>1.6814492389022799</v>
      </c>
      <c r="BK47">
        <v>1.3367755312128651</v>
      </c>
      <c r="BL47">
        <v>0.31709999999999999</v>
      </c>
      <c r="BM47">
        <v>0.2949</v>
      </c>
      <c r="BN47">
        <v>0.35970000000000002</v>
      </c>
      <c r="BO47">
        <v>0.49370000000000003</v>
      </c>
      <c r="BP47">
        <v>0.45329999999999998</v>
      </c>
      <c r="BQ47">
        <v>0.56399999999999995</v>
      </c>
      <c r="BR47">
        <v>0.32529999999999998</v>
      </c>
      <c r="BS47">
        <v>0.193</v>
      </c>
      <c r="BT47">
        <v>0.28739999999999999</v>
      </c>
      <c r="BU47">
        <v>0.49080000000000001</v>
      </c>
      <c r="BV47">
        <v>0.42859999999999998</v>
      </c>
      <c r="BW47">
        <v>0.46429999999999999</v>
      </c>
      <c r="BX47">
        <v>0.32929999999999998</v>
      </c>
      <c r="BY47">
        <v>0.5</v>
      </c>
      <c r="BZ47">
        <v>2.6770643963302571E-13</v>
      </c>
      <c r="CA47">
        <v>1.8132655261110849E-13</v>
      </c>
      <c r="CB47">
        <v>2.3939712804280148E-13</v>
      </c>
      <c r="CC47">
        <v>5.2709870570146183E-13</v>
      </c>
      <c r="CD47">
        <v>3.6974110432659942E-13</v>
      </c>
      <c r="CE47">
        <v>9.454617504836984E-13</v>
      </c>
      <c r="CF47">
        <v>3.4913550327509571E-13</v>
      </c>
      <c r="CG47">
        <v>1.56808502115338E-13</v>
      </c>
      <c r="CH47">
        <v>2.355221295195728E-13</v>
      </c>
      <c r="CI47">
        <v>5.778643573286918E-13</v>
      </c>
      <c r="CJ47">
        <v>3.1032441818678392E-13</v>
      </c>
      <c r="CK47">
        <v>5.1958164285736795E-13</v>
      </c>
      <c r="CL47">
        <v>3.4045688709705648E-13</v>
      </c>
      <c r="CM47">
        <v>4.1097473497747029E-13</v>
      </c>
      <c r="CN47">
        <v>5.7189892153041425E-13</v>
      </c>
      <c r="CO47">
        <v>4.1033050379504231E-13</v>
      </c>
      <c r="CP47">
        <v>4.3595270133327168E-13</v>
      </c>
      <c r="CQ47">
        <v>8.9557573076656419E-13</v>
      </c>
      <c r="CR47">
        <v>6.2189508464314273E-13</v>
      </c>
      <c r="CS47">
        <v>1.4795000760580649E-12</v>
      </c>
      <c r="CT47">
        <v>8.30268005566963E-13</v>
      </c>
      <c r="CU47">
        <v>5.2962566195796633E-13</v>
      </c>
      <c r="CV47">
        <v>5.766783365661899E-13</v>
      </c>
      <c r="CW47">
        <v>1.008925508135363E-12</v>
      </c>
      <c r="CX47">
        <v>5.2252403957176925E-13</v>
      </c>
      <c r="CY47">
        <v>9.2141955588952623E-13</v>
      </c>
      <c r="CZ47">
        <v>8.407733550637834E-13</v>
      </c>
      <c r="DA47">
        <v>6.5046972530716855E-13</v>
      </c>
    </row>
    <row r="48" spans="1:105" x14ac:dyDescent="0.25">
      <c r="A48">
        <v>47</v>
      </c>
      <c r="B48" t="s">
        <v>25</v>
      </c>
      <c r="C48" t="s">
        <v>193</v>
      </c>
      <c r="D48" t="s">
        <v>198</v>
      </c>
      <c r="E48" t="s">
        <v>249</v>
      </c>
      <c r="F48" t="s">
        <v>195</v>
      </c>
      <c r="G48" t="s">
        <v>247</v>
      </c>
      <c r="H48">
        <v>2.4580801201574462E-13</v>
      </c>
      <c r="I48">
        <v>1.719393004725325E-13</v>
      </c>
      <c r="J48">
        <v>2.023693996098264E-13</v>
      </c>
      <c r="K48">
        <v>1.7163483132360391E-13</v>
      </c>
      <c r="L48">
        <v>1.7953612118445509E-13</v>
      </c>
      <c r="M48">
        <v>2.1535092902521731E-13</v>
      </c>
      <c r="N48">
        <v>1.8067413491183099E-13</v>
      </c>
      <c r="O48">
        <v>1.5601425341380101E-13</v>
      </c>
      <c r="P48">
        <v>1.982070603303651E-13</v>
      </c>
      <c r="Q48">
        <v>1.8962057017114421E-13</v>
      </c>
      <c r="R48">
        <v>1.782563933265735E-13</v>
      </c>
      <c r="S48">
        <v>1.7831897784528369E-13</v>
      </c>
      <c r="T48">
        <v>1.631337554286585E-13</v>
      </c>
      <c r="U48">
        <v>1.867877786062455E-13</v>
      </c>
      <c r="V48">
        <v>7.065525126562671E-14</v>
      </c>
      <c r="W48">
        <v>7.4932298074913039E-14</v>
      </c>
      <c r="X48">
        <v>8.956970353223789E-14</v>
      </c>
      <c r="Y48">
        <v>3.1874375257262771E-14</v>
      </c>
      <c r="Z48">
        <v>4.087999780767429E-14</v>
      </c>
      <c r="AA48">
        <v>5.0599707310108078E-14</v>
      </c>
      <c r="AB48">
        <v>4.6687944678815603E-14</v>
      </c>
      <c r="AC48">
        <v>3.0895714290617772E-14</v>
      </c>
      <c r="AD48">
        <v>6.4396348417516887E-14</v>
      </c>
      <c r="AE48">
        <v>2.709037454393912E-14</v>
      </c>
      <c r="AF48">
        <v>3.4136548201993581E-14</v>
      </c>
      <c r="AG48">
        <v>3.7524465959988853E-14</v>
      </c>
      <c r="AH48">
        <v>5.8167760883347439E-14</v>
      </c>
      <c r="AI48">
        <v>5.3713395913212243E-14</v>
      </c>
      <c r="AJ48">
        <v>2.4580801201574462E-13</v>
      </c>
      <c r="AK48">
        <v>1.719393004725325E-13</v>
      </c>
      <c r="AL48">
        <v>1.719393004725325E-13</v>
      </c>
      <c r="AM48">
        <v>2.4580801201574462E-13</v>
      </c>
      <c r="AN48">
        <v>2.4580801201574462E-13</v>
      </c>
      <c r="AO48">
        <v>1.719393004725325E-13</v>
      </c>
      <c r="AP48">
        <v>1.719393004725325E-13</v>
      </c>
      <c r="AQ48">
        <v>1.719393004725325E-13</v>
      </c>
      <c r="AR48">
        <v>1.719393004725325E-13</v>
      </c>
      <c r="AS48">
        <v>2.4580801201574462E-13</v>
      </c>
      <c r="AT48">
        <v>2.4580801201574462E-13</v>
      </c>
      <c r="AU48">
        <v>2.4580801201574462E-13</v>
      </c>
      <c r="AV48">
        <v>1.719393004725325E-13</v>
      </c>
      <c r="AW48">
        <v>1.719393004725325E-13</v>
      </c>
      <c r="AX48">
        <v>1</v>
      </c>
      <c r="AY48">
        <v>1</v>
      </c>
      <c r="AZ48">
        <v>1.1769816385995779</v>
      </c>
      <c r="BA48">
        <v>0.6982475059137222</v>
      </c>
      <c r="BB48">
        <v>0.73039165693653385</v>
      </c>
      <c r="BC48">
        <v>1.25248229132827</v>
      </c>
      <c r="BD48">
        <v>1.050801849346211</v>
      </c>
      <c r="BE48">
        <v>0.90737983105104236</v>
      </c>
      <c r="BF48">
        <v>1.152773448453275</v>
      </c>
      <c r="BG48">
        <v>0.77141737006928202</v>
      </c>
      <c r="BH48">
        <v>0.725185448044532</v>
      </c>
      <c r="BI48">
        <v>0.72544005536264566</v>
      </c>
      <c r="BJ48">
        <v>0.94878689735462374</v>
      </c>
      <c r="BK48">
        <v>1.086358837641572</v>
      </c>
      <c r="BL48">
        <v>0.35709999999999997</v>
      </c>
      <c r="BM48">
        <v>0.40539999999999998</v>
      </c>
      <c r="BN48">
        <v>0.43169999999999997</v>
      </c>
      <c r="BO48">
        <v>0.20349999999999999</v>
      </c>
      <c r="BP48">
        <v>0.20349999999999999</v>
      </c>
      <c r="BQ48">
        <v>0.4819</v>
      </c>
      <c r="BR48">
        <v>0.40160000000000001</v>
      </c>
      <c r="BS48">
        <v>0.3</v>
      </c>
      <c r="BT48">
        <v>0.46400000000000002</v>
      </c>
      <c r="BU48">
        <v>0.2616</v>
      </c>
      <c r="BV48">
        <v>0.19769999999999999</v>
      </c>
      <c r="BW48">
        <v>0.2024</v>
      </c>
      <c r="BX48">
        <v>0.35</v>
      </c>
      <c r="BY48">
        <v>0.4012</v>
      </c>
      <c r="BZ48">
        <v>8.77780410908224E-14</v>
      </c>
      <c r="CA48">
        <v>6.9704192411564674E-14</v>
      </c>
      <c r="CB48">
        <v>8.7362869811562076E-14</v>
      </c>
      <c r="CC48">
        <v>3.4927688174353402E-14</v>
      </c>
      <c r="CD48">
        <v>3.6535600661036621E-14</v>
      </c>
      <c r="CE48">
        <v>1.0377761269725221E-13</v>
      </c>
      <c r="CF48">
        <v>7.2558732580591336E-14</v>
      </c>
      <c r="CG48">
        <v>4.6804276024140292E-14</v>
      </c>
      <c r="CH48">
        <v>9.1968075993289436E-14</v>
      </c>
      <c r="CI48">
        <v>4.9604741156771321E-14</v>
      </c>
      <c r="CJ48">
        <v>3.5241288960663582E-14</v>
      </c>
      <c r="CK48">
        <v>3.6091761115885408E-14</v>
      </c>
      <c r="CL48">
        <v>5.7096814400030479E-14</v>
      </c>
      <c r="CM48">
        <v>7.4939256776825692E-14</v>
      </c>
      <c r="CN48">
        <v>1.538282946338563E-13</v>
      </c>
      <c r="CO48">
        <v>1.122036914396425E-13</v>
      </c>
      <c r="CP48">
        <v>1.479718637225126E-13</v>
      </c>
      <c r="CQ48">
        <v>7.0456410462211136E-14</v>
      </c>
      <c r="CR48">
        <v>7.5774963807457914E-14</v>
      </c>
      <c r="CS48">
        <v>1.6616783963983809E-13</v>
      </c>
      <c r="CT48">
        <v>1.195432352542257E-13</v>
      </c>
      <c r="CU48">
        <v>9.1341998394206718E-14</v>
      </c>
      <c r="CV48">
        <v>1.4062038358516889E-13</v>
      </c>
      <c r="CW48">
        <v>9.2643362176783941E-14</v>
      </c>
      <c r="CX48">
        <v>7.1064338232765038E-14</v>
      </c>
      <c r="CY48">
        <v>7.0782519924184942E-14</v>
      </c>
      <c r="CZ48">
        <v>1.001011263773151E-13</v>
      </c>
      <c r="DA48">
        <v>1.2284300055424421E-13</v>
      </c>
    </row>
    <row r="49" spans="1:105" x14ac:dyDescent="0.25">
      <c r="A49">
        <v>48</v>
      </c>
      <c r="B49" t="s">
        <v>22</v>
      </c>
      <c r="C49" t="s">
        <v>196</v>
      </c>
      <c r="E49" t="s">
        <v>248</v>
      </c>
      <c r="F49" t="s">
        <v>195</v>
      </c>
      <c r="G49" t="s">
        <v>247</v>
      </c>
      <c r="H49">
        <v>3.2371639253046721E-11</v>
      </c>
      <c r="I49">
        <v>2.5963109932373641E-11</v>
      </c>
      <c r="J49">
        <v>2.5916343057937399E-11</v>
      </c>
      <c r="K49">
        <v>2.8778806694958821E-11</v>
      </c>
      <c r="L49">
        <v>3.0945347024636278E-11</v>
      </c>
      <c r="M49">
        <v>2.2577258097785419E-11</v>
      </c>
      <c r="N49">
        <v>2.834584182635016E-11</v>
      </c>
      <c r="O49">
        <v>1.911829382273876E-11</v>
      </c>
      <c r="P49">
        <v>3.65295166943122E-11</v>
      </c>
      <c r="Q49">
        <v>2.3962507554726919E-11</v>
      </c>
      <c r="R49">
        <v>3.0109634453576167E-11</v>
      </c>
      <c r="S49">
        <v>2.3881552795569621E-11</v>
      </c>
      <c r="T49">
        <v>2.725771443996907E-11</v>
      </c>
      <c r="U49">
        <v>3.3046612467727598E-11</v>
      </c>
      <c r="V49">
        <v>5.8321708567906733E-12</v>
      </c>
      <c r="W49">
        <v>4.8570519479953061E-12</v>
      </c>
      <c r="X49">
        <v>4.5036187071630228E-12</v>
      </c>
      <c r="Y49">
        <v>5.8765914380971716E-12</v>
      </c>
      <c r="Z49">
        <v>5.6435950842064203E-12</v>
      </c>
      <c r="AA49">
        <v>5.6170933323060967E-12</v>
      </c>
      <c r="AB49">
        <v>5.5402087069258358E-12</v>
      </c>
      <c r="AC49">
        <v>3.622518962911942E-12</v>
      </c>
      <c r="AD49">
        <v>6.8686646680212131E-12</v>
      </c>
      <c r="AE49">
        <v>3.8532375738459632E-12</v>
      </c>
      <c r="AF49">
        <v>5.2428885310634032E-12</v>
      </c>
      <c r="AG49">
        <v>4.0637485948872289E-12</v>
      </c>
      <c r="AH49">
        <v>5.8297876952241138E-12</v>
      </c>
      <c r="AI49">
        <v>6.1550652747476098E-12</v>
      </c>
      <c r="AJ49">
        <v>3.2371639253046721E-11</v>
      </c>
      <c r="AK49">
        <v>2.5963109932373641E-11</v>
      </c>
      <c r="AL49">
        <v>2.5963109932373641E-11</v>
      </c>
      <c r="AM49">
        <v>3.2371639253046721E-11</v>
      </c>
      <c r="AN49">
        <v>3.2371639253046721E-11</v>
      </c>
      <c r="AO49">
        <v>2.5963109932373641E-11</v>
      </c>
      <c r="AP49">
        <v>2.5963109932373641E-11</v>
      </c>
      <c r="AQ49">
        <v>2.5963109932373641E-11</v>
      </c>
      <c r="AR49">
        <v>2.5963109932373641E-11</v>
      </c>
      <c r="AS49">
        <v>3.2371639253046721E-11</v>
      </c>
      <c r="AT49">
        <v>3.2371639253046721E-11</v>
      </c>
      <c r="AU49">
        <v>3.2371639253046721E-11</v>
      </c>
      <c r="AV49">
        <v>2.5963109932373641E-11</v>
      </c>
      <c r="AW49">
        <v>2.5963109932373641E-11</v>
      </c>
      <c r="AX49">
        <v>1</v>
      </c>
      <c r="AY49">
        <v>1</v>
      </c>
      <c r="AZ49">
        <v>0.99819871831386697</v>
      </c>
      <c r="BA49">
        <v>0.8890129557541715</v>
      </c>
      <c r="BB49">
        <v>0.95594006787048313</v>
      </c>
      <c r="BC49">
        <v>0.86958989722697388</v>
      </c>
      <c r="BD49">
        <v>1.0917737474510121</v>
      </c>
      <c r="BE49">
        <v>0.7363637820174993</v>
      </c>
      <c r="BF49">
        <v>1.406977699877286</v>
      </c>
      <c r="BG49">
        <v>0.74023151461110015</v>
      </c>
      <c r="BH49">
        <v>0.93012387226397064</v>
      </c>
      <c r="BI49">
        <v>0.73773072191028932</v>
      </c>
      <c r="BJ49">
        <v>1.04986322944237</v>
      </c>
      <c r="BK49">
        <v>1.272829509015077</v>
      </c>
      <c r="BL49">
        <v>0.39290000000000003</v>
      </c>
      <c r="BM49">
        <v>0.39129999999999998</v>
      </c>
      <c r="BN49">
        <v>0.36180000000000001</v>
      </c>
      <c r="BO49">
        <v>0.28570000000000001</v>
      </c>
      <c r="BP49">
        <v>0.38950000000000001</v>
      </c>
      <c r="BQ49">
        <v>0.17780000000000001</v>
      </c>
      <c r="BR49">
        <v>0.39739999999999998</v>
      </c>
      <c r="BS49">
        <v>0.20780000000000001</v>
      </c>
      <c r="BT49">
        <v>0.51970000000000005</v>
      </c>
      <c r="BU49">
        <v>0.1875</v>
      </c>
      <c r="BV49">
        <v>0.37790000000000001</v>
      </c>
      <c r="BW49">
        <v>0.26190000000000002</v>
      </c>
      <c r="BX49">
        <v>0.39240000000000003</v>
      </c>
      <c r="BY49">
        <v>0.42399999999999999</v>
      </c>
      <c r="BZ49">
        <v>1.271881706252206E-11</v>
      </c>
      <c r="CA49">
        <v>1.015936491653781E-11</v>
      </c>
      <c r="CB49">
        <v>9.3765329183617531E-12</v>
      </c>
      <c r="CC49">
        <v>8.2221050727497371E-12</v>
      </c>
      <c r="CD49">
        <v>1.2053212666095829E-11</v>
      </c>
      <c r="CE49">
        <v>4.0142364897862481E-12</v>
      </c>
      <c r="CF49">
        <v>1.1264637541791549E-11</v>
      </c>
      <c r="CG49">
        <v>3.9727814563651136E-12</v>
      </c>
      <c r="CH49">
        <v>1.8984389826034049E-11</v>
      </c>
      <c r="CI49">
        <v>4.4929701665112974E-12</v>
      </c>
      <c r="CJ49">
        <v>1.1378430860006431E-11</v>
      </c>
      <c r="CK49">
        <v>6.2545786771596832E-12</v>
      </c>
      <c r="CL49">
        <v>1.069592714624386E-11</v>
      </c>
      <c r="CM49">
        <v>1.4011763686316499E-11</v>
      </c>
      <c r="CN49">
        <v>2.1335650031251931E-11</v>
      </c>
      <c r="CO49">
        <v>1.7741718735726478E-11</v>
      </c>
      <c r="CP49">
        <v>1.964789151090106E-11</v>
      </c>
      <c r="CQ49">
        <v>1.494488120265955E-11</v>
      </c>
      <c r="CR49">
        <v>1.9966746058564351E-11</v>
      </c>
      <c r="CS49">
        <v>9.0978053853431861E-12</v>
      </c>
      <c r="CT49">
        <v>2.2348231114234349E-11</v>
      </c>
      <c r="CU49">
        <v>9.3694669738932412E-12</v>
      </c>
      <c r="CV49">
        <v>3.0989985441534812E-11</v>
      </c>
      <c r="CW49">
        <v>1.0309870551539321E-11</v>
      </c>
      <c r="CX49">
        <v>1.9608803778399081E-11</v>
      </c>
      <c r="CY49">
        <v>1.1782998640864269E-11</v>
      </c>
      <c r="CZ49">
        <v>2.0927015574730329E-11</v>
      </c>
      <c r="DA49">
        <v>2.6716018466885318E-11</v>
      </c>
    </row>
    <row r="50" spans="1:105" x14ac:dyDescent="0.25">
      <c r="A50">
        <v>49</v>
      </c>
      <c r="B50" t="s">
        <v>23</v>
      </c>
      <c r="C50" t="s">
        <v>193</v>
      </c>
      <c r="D50" t="s">
        <v>198</v>
      </c>
      <c r="E50" t="s">
        <v>249</v>
      </c>
      <c r="F50" t="s">
        <v>199</v>
      </c>
      <c r="G50" t="s">
        <v>250</v>
      </c>
      <c r="H50">
        <v>4.3124627042948436E-12</v>
      </c>
      <c r="I50">
        <v>7.5275276710473572E-13</v>
      </c>
      <c r="J50">
        <v>8.5148850706354444E-13</v>
      </c>
      <c r="K50">
        <v>6.9813059162334441E-13</v>
      </c>
      <c r="L50">
        <v>8.6878887601396584E-13</v>
      </c>
      <c r="M50">
        <v>1.9123749558376978E-12</v>
      </c>
      <c r="N50">
        <v>1.236064430619042E-12</v>
      </c>
      <c r="O50">
        <v>9.0635231375704452E-13</v>
      </c>
      <c r="P50">
        <v>9.4757524385637325E-13</v>
      </c>
      <c r="Q50">
        <v>8.459114698819979E-13</v>
      </c>
      <c r="R50">
        <v>1.1678245249416829E-12</v>
      </c>
      <c r="S50">
        <v>1.4538506901385879E-12</v>
      </c>
      <c r="T50">
        <v>8.789431533441871E-13</v>
      </c>
      <c r="U50">
        <v>1.024237107804042E-12</v>
      </c>
      <c r="V50">
        <v>2.2338572270270101E-12</v>
      </c>
      <c r="W50">
        <v>7.8033537482585492E-14</v>
      </c>
      <c r="X50">
        <v>8.396442006856446E-14</v>
      </c>
      <c r="Y50">
        <v>1.4066718054606501E-14</v>
      </c>
      <c r="Z50">
        <v>8.673938676015706E-14</v>
      </c>
      <c r="AA50">
        <v>9.2042563174722284E-13</v>
      </c>
      <c r="AB50">
        <v>5.9596610063234303E-13</v>
      </c>
      <c r="AC50">
        <v>9.4768468798611031E-14</v>
      </c>
      <c r="AD50">
        <v>1.882606737513764E-13</v>
      </c>
      <c r="AE50">
        <v>1.5853458526863671E-13</v>
      </c>
      <c r="AF50">
        <v>5.9625630810846015E-14</v>
      </c>
      <c r="AG50">
        <v>7.139903264776727E-13</v>
      </c>
      <c r="AH50">
        <v>8.2673795416699991E-14</v>
      </c>
      <c r="AI50">
        <v>2.8779635805855658E-14</v>
      </c>
      <c r="AJ50">
        <v>4.3124627042948436E-12</v>
      </c>
      <c r="AK50">
        <v>7.5275276710473572E-13</v>
      </c>
      <c r="AL50">
        <v>7.5275276710473572E-13</v>
      </c>
      <c r="AM50">
        <v>7.5275276710473572E-13</v>
      </c>
      <c r="AN50">
        <v>7.5275276710473572E-13</v>
      </c>
      <c r="AO50">
        <v>4.3124627042948436E-12</v>
      </c>
      <c r="AP50">
        <v>4.3124627042948436E-12</v>
      </c>
      <c r="AQ50">
        <v>4.3124627042948436E-12</v>
      </c>
      <c r="AR50">
        <v>4.3124627042948436E-12</v>
      </c>
      <c r="AS50">
        <v>7.5275276710473572E-13</v>
      </c>
      <c r="AT50">
        <v>7.5275276710473572E-13</v>
      </c>
      <c r="AU50">
        <v>4.3124627042948436E-12</v>
      </c>
      <c r="AV50">
        <v>7.5275276710473572E-13</v>
      </c>
      <c r="AW50">
        <v>7.5275276710473572E-13</v>
      </c>
      <c r="AX50">
        <v>1</v>
      </c>
      <c r="AY50">
        <v>1</v>
      </c>
      <c r="AZ50">
        <v>1.1311662265136131</v>
      </c>
      <c r="BA50">
        <v>0.92743676560435495</v>
      </c>
      <c r="BB50">
        <v>1.1541490300401449</v>
      </c>
      <c r="BC50">
        <v>0.44345310022812168</v>
      </c>
      <c r="BD50">
        <v>0.2866261149083163</v>
      </c>
      <c r="BE50">
        <v>0.2101704700783604</v>
      </c>
      <c r="BF50">
        <v>0.21972949306035031</v>
      </c>
      <c r="BG50">
        <v>1.1237573700799171</v>
      </c>
      <c r="BH50">
        <v>1.5514051571453009</v>
      </c>
      <c r="BI50">
        <v>0.33712771328797281</v>
      </c>
      <c r="BJ50">
        <v>1.167638555119245</v>
      </c>
      <c r="BK50">
        <v>1.3606553872176379</v>
      </c>
      <c r="BL50">
        <v>0.31709999999999999</v>
      </c>
      <c r="BM50">
        <v>0.34379999999999999</v>
      </c>
      <c r="BN50">
        <v>0.5</v>
      </c>
      <c r="BO50">
        <v>0.36670000000000003</v>
      </c>
      <c r="BP50">
        <v>0.36759999999999998</v>
      </c>
      <c r="BQ50">
        <v>9.8799999999999999E-2</v>
      </c>
      <c r="BR50">
        <v>2.53E-2</v>
      </c>
      <c r="BS50">
        <v>1.1599999999999999E-2</v>
      </c>
      <c r="BT50">
        <v>1.2E-2</v>
      </c>
      <c r="BU50">
        <v>0.42699999999999999</v>
      </c>
      <c r="BV50">
        <v>0.60680000000000001</v>
      </c>
      <c r="BW50">
        <v>0.05</v>
      </c>
      <c r="BX50">
        <v>0.43859999999999999</v>
      </c>
      <c r="BY50">
        <v>0.53900000000000003</v>
      </c>
      <c r="BZ50">
        <v>1.367481923531895E-12</v>
      </c>
      <c r="CA50">
        <v>2.5879640133060813E-13</v>
      </c>
      <c r="CB50">
        <v>4.2574425353177222E-13</v>
      </c>
      <c r="CC50">
        <v>2.5600448794828038E-13</v>
      </c>
      <c r="CD50">
        <v>3.1936679082273378E-13</v>
      </c>
      <c r="CE50">
        <v>1.8894264563676461E-13</v>
      </c>
      <c r="CF50">
        <v>3.1272430094661769E-14</v>
      </c>
      <c r="CG50">
        <v>1.051368683958172E-14</v>
      </c>
      <c r="CH50">
        <v>1.137090292627648E-14</v>
      </c>
      <c r="CI50">
        <v>3.6120419763961308E-13</v>
      </c>
      <c r="CJ50">
        <v>7.0863592173461292E-13</v>
      </c>
      <c r="CK50">
        <v>7.2692534506929391E-14</v>
      </c>
      <c r="CL50">
        <v>3.8550446705676051E-13</v>
      </c>
      <c r="CM50">
        <v>5.5206380110637885E-13</v>
      </c>
      <c r="CN50">
        <v>3.0849929773143159E-12</v>
      </c>
      <c r="CO50">
        <v>4.6269453852962914E-13</v>
      </c>
      <c r="CP50">
        <v>6.3802437845567367E-13</v>
      </c>
      <c r="CQ50">
        <v>4.1757738540635698E-13</v>
      </c>
      <c r="CR50">
        <v>5.6375600142856074E-13</v>
      </c>
      <c r="CS50">
        <v>6.0590212342332619E-13</v>
      </c>
      <c r="CT50">
        <v>1.6076933882019399E-13</v>
      </c>
      <c r="CU50">
        <v>8.7504129584559159E-14</v>
      </c>
      <c r="CV50">
        <v>5.3782918708203138E-14</v>
      </c>
      <c r="CW50">
        <v>5.7000187276903256E-13</v>
      </c>
      <c r="CX50">
        <v>9.7348580225101404E-13</v>
      </c>
      <c r="CY50">
        <v>3.3242557903283072E-13</v>
      </c>
      <c r="CZ50">
        <v>6.1981262436842747E-13</v>
      </c>
      <c r="DA50">
        <v>7.8751904440386175E-13</v>
      </c>
    </row>
    <row r="51" spans="1:105" x14ac:dyDescent="0.25">
      <c r="A51">
        <v>50</v>
      </c>
      <c r="B51" t="s">
        <v>31</v>
      </c>
      <c r="C51" t="s">
        <v>193</v>
      </c>
      <c r="D51" t="s">
        <v>194</v>
      </c>
      <c r="E51" t="s">
        <v>246</v>
      </c>
      <c r="F51" t="s">
        <v>199</v>
      </c>
      <c r="G51" t="s">
        <v>250</v>
      </c>
      <c r="H51">
        <v>8.6197493519628406E-12</v>
      </c>
      <c r="I51">
        <v>2.4533767871662722E-12</v>
      </c>
      <c r="J51">
        <v>1.2984938273412001E-12</v>
      </c>
      <c r="K51">
        <v>1.9340829139783691E-12</v>
      </c>
      <c r="L51">
        <v>1.402827942776361E-12</v>
      </c>
      <c r="M51">
        <v>8.5527246091484865E-12</v>
      </c>
      <c r="N51">
        <v>7.5119837023307621E-12</v>
      </c>
      <c r="O51">
        <v>8.31893396071465E-12</v>
      </c>
      <c r="P51">
        <v>7.8895746251752142E-12</v>
      </c>
      <c r="Q51">
        <v>3.128922566734135E-12</v>
      </c>
      <c r="R51">
        <v>2.0115539655557838E-12</v>
      </c>
      <c r="S51">
        <v>1.17407790472591E-11</v>
      </c>
      <c r="T51">
        <v>2.3634039526719679E-12</v>
      </c>
      <c r="U51">
        <v>1.9987091169544879E-12</v>
      </c>
      <c r="V51">
        <v>3.3076411415935808E-12</v>
      </c>
      <c r="W51">
        <v>6.8053670503468636E-13</v>
      </c>
      <c r="X51">
        <v>1.122872385523419E-13</v>
      </c>
      <c r="Y51">
        <v>5.7504809449399723E-13</v>
      </c>
      <c r="Z51">
        <v>2.0493708534578499E-13</v>
      </c>
      <c r="AA51">
        <v>3.0998167190058871E-12</v>
      </c>
      <c r="AB51">
        <v>2.0982549980300891E-12</v>
      </c>
      <c r="AC51">
        <v>2.133865414316589E-12</v>
      </c>
      <c r="AD51">
        <v>2.0085434118380719E-12</v>
      </c>
      <c r="AE51">
        <v>7.3938143402538699E-13</v>
      </c>
      <c r="AF51">
        <v>3.8434393129951108E-13</v>
      </c>
      <c r="AG51">
        <v>4.305867030293134E-12</v>
      </c>
      <c r="AH51">
        <v>9.0511908317122094E-13</v>
      </c>
      <c r="AI51">
        <v>6.3392887875755493E-13</v>
      </c>
      <c r="AJ51">
        <v>8.6197493519628406E-12</v>
      </c>
      <c r="AK51">
        <v>2.4533767871662722E-12</v>
      </c>
      <c r="AL51">
        <v>2.4533767871662722E-12</v>
      </c>
      <c r="AM51">
        <v>2.4533767871662722E-12</v>
      </c>
      <c r="AN51">
        <v>2.4533767871662722E-12</v>
      </c>
      <c r="AO51">
        <v>8.6197493519628406E-12</v>
      </c>
      <c r="AP51">
        <v>8.6197493519628406E-12</v>
      </c>
      <c r="AQ51">
        <v>8.6197493519628406E-12</v>
      </c>
      <c r="AR51">
        <v>8.6197493519628406E-12</v>
      </c>
      <c r="AS51">
        <v>2.4533767871662722E-12</v>
      </c>
      <c r="AT51">
        <v>2.4533767871662722E-12</v>
      </c>
      <c r="AU51">
        <v>8.6197493519628406E-12</v>
      </c>
      <c r="AV51">
        <v>2.4533767871662722E-12</v>
      </c>
      <c r="AW51">
        <v>2.4533767871662722E-12</v>
      </c>
      <c r="AX51">
        <v>1</v>
      </c>
      <c r="AY51">
        <v>1</v>
      </c>
      <c r="AZ51">
        <v>0.52926800079534553</v>
      </c>
      <c r="BA51">
        <v>0.78833505073319621</v>
      </c>
      <c r="BB51">
        <v>0.57179474025947374</v>
      </c>
      <c r="BC51">
        <v>0.99222428169572108</v>
      </c>
      <c r="BD51">
        <v>0.87148516686511024</v>
      </c>
      <c r="BE51">
        <v>0.96510160806709644</v>
      </c>
      <c r="BF51">
        <v>0.91529049198845269</v>
      </c>
      <c r="BG51">
        <v>1.2753534569584559</v>
      </c>
      <c r="BH51">
        <v>0.81991236571500825</v>
      </c>
      <c r="BI51">
        <v>1.36207893847697</v>
      </c>
      <c r="BJ51">
        <v>0.96332693984676288</v>
      </c>
      <c r="BK51">
        <v>0.81467678646420261</v>
      </c>
      <c r="BL51">
        <v>0.38269999999999998</v>
      </c>
      <c r="BM51">
        <v>0.32140000000000002</v>
      </c>
      <c r="BN51">
        <v>0.12870000000000001</v>
      </c>
      <c r="BO51">
        <v>0.22090000000000001</v>
      </c>
      <c r="BP51">
        <v>0.1462</v>
      </c>
      <c r="BQ51">
        <v>0.41860000000000003</v>
      </c>
      <c r="BR51">
        <v>0.314</v>
      </c>
      <c r="BS51">
        <v>0.38950000000000001</v>
      </c>
      <c r="BT51">
        <v>0.31979999999999997</v>
      </c>
      <c r="BU51">
        <v>0.3977</v>
      </c>
      <c r="BV51">
        <v>0.26350000000000001</v>
      </c>
      <c r="BW51">
        <v>0.58330000000000004</v>
      </c>
      <c r="BX51">
        <v>0.3735</v>
      </c>
      <c r="BY51">
        <v>0.27610000000000001</v>
      </c>
      <c r="BZ51">
        <v>3.298778076996179E-12</v>
      </c>
      <c r="CA51">
        <v>7.8851529939523976E-13</v>
      </c>
      <c r="CB51">
        <v>1.6711615557881251E-13</v>
      </c>
      <c r="CC51">
        <v>4.2723891569782172E-13</v>
      </c>
      <c r="CD51">
        <v>2.0509344523390389E-13</v>
      </c>
      <c r="CE51">
        <v>3.5801705213895569E-12</v>
      </c>
      <c r="CF51">
        <v>2.3587628825318591E-12</v>
      </c>
      <c r="CG51">
        <v>3.2402247776983561E-12</v>
      </c>
      <c r="CH51">
        <v>2.5230859651310329E-12</v>
      </c>
      <c r="CI51">
        <v>1.2443725047901661E-12</v>
      </c>
      <c r="CJ51">
        <v>5.3004446992394921E-13</v>
      </c>
      <c r="CK51">
        <v>6.8483964182662313E-12</v>
      </c>
      <c r="CL51">
        <v>8.8273137632297987E-13</v>
      </c>
      <c r="CM51">
        <v>5.5184358719113422E-13</v>
      </c>
      <c r="CN51">
        <v>6.1489623590825803E-12</v>
      </c>
      <c r="CO51">
        <v>1.7436893422078999E-12</v>
      </c>
      <c r="CP51">
        <v>4.6362555718710281E-13</v>
      </c>
      <c r="CQ51">
        <v>1.2017111124813521E-12</v>
      </c>
      <c r="CR51">
        <v>6.2182494082181243E-13</v>
      </c>
      <c r="CS51">
        <v>6.3598205331494748E-12</v>
      </c>
      <c r="CT51">
        <v>5.4120290278465173E-12</v>
      </c>
      <c r="CU51">
        <v>6.3502819128069617E-12</v>
      </c>
      <c r="CV51">
        <v>5.7268586744320308E-12</v>
      </c>
      <c r="CW51">
        <v>2.4351998298832239E-12</v>
      </c>
      <c r="CX51">
        <v>1.199267111558359E-12</v>
      </c>
      <c r="CY51">
        <v>9.4599264901597642E-12</v>
      </c>
      <c r="CZ51">
        <v>1.7149648161996511E-12</v>
      </c>
      <c r="DA51">
        <v>1.0980637296636679E-12</v>
      </c>
    </row>
    <row r="52" spans="1:105" x14ac:dyDescent="0.25">
      <c r="A52">
        <v>51</v>
      </c>
      <c r="B52" t="s">
        <v>39</v>
      </c>
      <c r="C52" t="s">
        <v>193</v>
      </c>
      <c r="D52" t="s">
        <v>194</v>
      </c>
      <c r="E52" t="s">
        <v>246</v>
      </c>
      <c r="F52" t="s">
        <v>195</v>
      </c>
      <c r="G52" t="s">
        <v>247</v>
      </c>
      <c r="H52">
        <v>1.4734387926190099E-11</v>
      </c>
      <c r="I52">
        <v>7.040606768552159E-12</v>
      </c>
      <c r="J52">
        <v>3.496730402659561E-12</v>
      </c>
      <c r="K52">
        <v>2.9585236398588211E-11</v>
      </c>
      <c r="L52">
        <v>1.2147817575127719E-11</v>
      </c>
      <c r="M52">
        <v>1.0289641121909179E-11</v>
      </c>
      <c r="N52">
        <v>5.7917436110381212E-12</v>
      </c>
      <c r="O52">
        <v>1.5026879425038861E-11</v>
      </c>
      <c r="P52">
        <v>5.2573957237901463E-12</v>
      </c>
      <c r="Q52">
        <v>3.0521432299785842E-11</v>
      </c>
      <c r="R52">
        <v>2.1500930431126491E-11</v>
      </c>
      <c r="S52">
        <v>2.2924629656884978E-11</v>
      </c>
      <c r="T52">
        <v>1.0773904657897251E-11</v>
      </c>
      <c r="U52">
        <v>4.2117971610483577E-12</v>
      </c>
      <c r="V52">
        <v>2.4751489127544269E-12</v>
      </c>
      <c r="W52">
        <v>1.073615405437351E-12</v>
      </c>
      <c r="X52">
        <v>6.0462053353741764E-13</v>
      </c>
      <c r="Y52">
        <v>5.2949136850188461E-12</v>
      </c>
      <c r="Z52">
        <v>2.4947310588701909E-12</v>
      </c>
      <c r="AA52">
        <v>1.6918374205831051E-12</v>
      </c>
      <c r="AB52">
        <v>9.9907170481205241E-13</v>
      </c>
      <c r="AC52">
        <v>2.3771457791460269E-12</v>
      </c>
      <c r="AD52">
        <v>8.462765197441979E-13</v>
      </c>
      <c r="AE52">
        <v>5.50272259202882E-12</v>
      </c>
      <c r="AF52">
        <v>3.597260542255042E-12</v>
      </c>
      <c r="AG52">
        <v>4.0674875650483297E-12</v>
      </c>
      <c r="AH52">
        <v>1.7286552655157401E-12</v>
      </c>
      <c r="AI52">
        <v>6.5038525530227256E-13</v>
      </c>
      <c r="AJ52">
        <v>1.4734387926190099E-11</v>
      </c>
      <c r="AK52">
        <v>7.040606768552159E-12</v>
      </c>
      <c r="AL52">
        <v>7.040606768552159E-12</v>
      </c>
      <c r="AM52">
        <v>1.4734387926190099E-11</v>
      </c>
      <c r="AN52">
        <v>1.4734387926190099E-11</v>
      </c>
      <c r="AO52">
        <v>7.040606768552159E-12</v>
      </c>
      <c r="AP52">
        <v>7.040606768552159E-12</v>
      </c>
      <c r="AQ52">
        <v>7.040606768552159E-12</v>
      </c>
      <c r="AR52">
        <v>7.040606768552159E-12</v>
      </c>
      <c r="AS52">
        <v>1.4734387926190099E-11</v>
      </c>
      <c r="AT52">
        <v>1.4734387926190099E-11</v>
      </c>
      <c r="AU52">
        <v>1.4734387926190099E-11</v>
      </c>
      <c r="AV52">
        <v>7.040606768552159E-12</v>
      </c>
      <c r="AW52">
        <v>7.040606768552159E-12</v>
      </c>
      <c r="AX52">
        <v>1</v>
      </c>
      <c r="AY52">
        <v>1</v>
      </c>
      <c r="AZ52">
        <v>0.49665185368371789</v>
      </c>
      <c r="BA52">
        <v>2.007903996202042</v>
      </c>
      <c r="BB52">
        <v>0.82445349178944916</v>
      </c>
      <c r="BC52">
        <v>1.461470787982263</v>
      </c>
      <c r="BD52">
        <v>0.82261995328410364</v>
      </c>
      <c r="BE52">
        <v>2.134315964379446</v>
      </c>
      <c r="BF52">
        <v>0.7467248060597601</v>
      </c>
      <c r="BG52">
        <v>2.0714421564491712</v>
      </c>
      <c r="BH52">
        <v>1.459234719408262</v>
      </c>
      <c r="BI52">
        <v>1.5558589723389109</v>
      </c>
      <c r="BJ52">
        <v>1.530252293881883</v>
      </c>
      <c r="BK52">
        <v>0.59821508280521096</v>
      </c>
      <c r="BL52">
        <v>0.29759999999999998</v>
      </c>
      <c r="BM52">
        <v>0.29759999999999998</v>
      </c>
      <c r="BN52">
        <v>0.1404</v>
      </c>
      <c r="BO52">
        <v>0.66859999999999997</v>
      </c>
      <c r="BP52">
        <v>0.26740000000000003</v>
      </c>
      <c r="BQ52">
        <v>0.43020000000000003</v>
      </c>
      <c r="BR52">
        <v>0.25600000000000001</v>
      </c>
      <c r="BS52">
        <v>0.53290000000000004</v>
      </c>
      <c r="BT52">
        <v>0.21079999999999999</v>
      </c>
      <c r="BU52">
        <v>0.66859999999999997</v>
      </c>
      <c r="BV52">
        <v>0.5</v>
      </c>
      <c r="BW52">
        <v>0.48809999999999998</v>
      </c>
      <c r="BX52">
        <v>0.34520000000000001</v>
      </c>
      <c r="BY52">
        <v>0.19409999999999999</v>
      </c>
      <c r="BZ52">
        <v>4.3849538468341718E-12</v>
      </c>
      <c r="CA52">
        <v>2.095284574321122E-12</v>
      </c>
      <c r="CB52">
        <v>4.9094094853340238E-13</v>
      </c>
      <c r="CC52">
        <v>1.9780689056096079E-11</v>
      </c>
      <c r="CD52">
        <v>3.248326419589154E-12</v>
      </c>
      <c r="CE52">
        <v>4.4266036106453284E-12</v>
      </c>
      <c r="CF52">
        <v>1.482686364425759E-12</v>
      </c>
      <c r="CG52">
        <v>8.0078240456032095E-12</v>
      </c>
      <c r="CH52">
        <v>1.1082590185749631E-12</v>
      </c>
      <c r="CI52">
        <v>2.0406629635636808E-11</v>
      </c>
      <c r="CJ52">
        <v>1.075046521556325E-11</v>
      </c>
      <c r="CK52">
        <v>1.1189511735525561E-11</v>
      </c>
      <c r="CL52">
        <v>3.7191518879061318E-12</v>
      </c>
      <c r="CM52">
        <v>8.1750982895948632E-13</v>
      </c>
      <c r="CN52">
        <v>1.076254390404556E-11</v>
      </c>
      <c r="CO52">
        <v>5.4848527875476877E-12</v>
      </c>
      <c r="CP52">
        <v>1.9727339244872192E-12</v>
      </c>
      <c r="CQ52">
        <v>2.703561732551367E-11</v>
      </c>
      <c r="CR52">
        <v>8.6143148455781924E-12</v>
      </c>
      <c r="CS52">
        <v>8.7324335358931885E-12</v>
      </c>
      <c r="CT52">
        <v>4.1688626799600347E-12</v>
      </c>
      <c r="CU52">
        <v>1.3763831024278679E-11</v>
      </c>
      <c r="CV52">
        <v>3.6550597071172096E-12</v>
      </c>
      <c r="CW52">
        <v>2.7934333408820771E-11</v>
      </c>
      <c r="CX52">
        <v>1.8138464022290139E-11</v>
      </c>
      <c r="CY52">
        <v>1.9032046050310569E-11</v>
      </c>
      <c r="CZ52">
        <v>9.2921150066418133E-12</v>
      </c>
      <c r="DA52">
        <v>2.512142186489083E-12</v>
      </c>
    </row>
    <row r="53" spans="1:105" x14ac:dyDescent="0.25">
      <c r="A53">
        <v>52</v>
      </c>
      <c r="B53" t="s">
        <v>18</v>
      </c>
      <c r="C53" t="s">
        <v>196</v>
      </c>
      <c r="E53" t="s">
        <v>248</v>
      </c>
      <c r="F53" t="s">
        <v>199</v>
      </c>
      <c r="G53" t="s">
        <v>250</v>
      </c>
      <c r="H53">
        <v>1.7874612106925219E-12</v>
      </c>
      <c r="I53">
        <v>5.7975854722098921E-13</v>
      </c>
      <c r="J53">
        <v>3.2023214261675849E-13</v>
      </c>
      <c r="K53">
        <v>5.8235593523780363E-13</v>
      </c>
      <c r="L53">
        <v>4.4903593599536781E-13</v>
      </c>
      <c r="M53">
        <v>2.868645179654826E-12</v>
      </c>
      <c r="N53">
        <v>1.892700559504286E-12</v>
      </c>
      <c r="O53">
        <v>2.0469565953053789E-12</v>
      </c>
      <c r="P53">
        <v>1.39380203810175E-12</v>
      </c>
      <c r="Q53">
        <v>5.7936476161104569E-13</v>
      </c>
      <c r="R53">
        <v>5.1927958266512513E-13</v>
      </c>
      <c r="S53">
        <v>2.4947321278904262E-12</v>
      </c>
      <c r="T53">
        <v>9.5600200030500337E-13</v>
      </c>
      <c r="U53">
        <v>5.3127164995089752E-13</v>
      </c>
      <c r="V53">
        <v>7.5740772234138163E-13</v>
      </c>
      <c r="W53">
        <v>1.6679685476348211E-13</v>
      </c>
      <c r="X53">
        <v>7.4905992134437469E-14</v>
      </c>
      <c r="Y53">
        <v>1.7938691684554449E-13</v>
      </c>
      <c r="Z53">
        <v>1.1712434583067801E-13</v>
      </c>
      <c r="AA53">
        <v>9.8939429728160778E-13</v>
      </c>
      <c r="AB53">
        <v>4.4643317816091542E-13</v>
      </c>
      <c r="AC53">
        <v>4.2787224168429762E-13</v>
      </c>
      <c r="AD53">
        <v>2.0294874988689009E-13</v>
      </c>
      <c r="AE53">
        <v>1.627276834334801E-13</v>
      </c>
      <c r="AF53">
        <v>1.0612903352191219E-13</v>
      </c>
      <c r="AG53">
        <v>5.5937549546962045E-13</v>
      </c>
      <c r="AH53">
        <v>3.1581223129162199E-13</v>
      </c>
      <c r="AI53">
        <v>1.289179054150604E-13</v>
      </c>
      <c r="AJ53">
        <v>1.7874612106925219E-12</v>
      </c>
      <c r="AK53">
        <v>5.7975854722098921E-13</v>
      </c>
      <c r="AL53">
        <v>5.7975854722098921E-13</v>
      </c>
      <c r="AM53">
        <v>5.7975854722098921E-13</v>
      </c>
      <c r="AN53">
        <v>5.7975854722098921E-13</v>
      </c>
      <c r="AO53">
        <v>1.7874612106925219E-12</v>
      </c>
      <c r="AP53">
        <v>1.7874612106925219E-12</v>
      </c>
      <c r="AQ53">
        <v>1.7874612106925219E-12</v>
      </c>
      <c r="AR53">
        <v>1.7874612106925219E-12</v>
      </c>
      <c r="AS53">
        <v>5.7975854722098921E-13</v>
      </c>
      <c r="AT53">
        <v>5.7975854722098921E-13</v>
      </c>
      <c r="AU53">
        <v>1.7874612106925219E-12</v>
      </c>
      <c r="AV53">
        <v>5.7975854722098921E-13</v>
      </c>
      <c r="AW53">
        <v>5.7975854722098921E-13</v>
      </c>
      <c r="AX53">
        <v>1</v>
      </c>
      <c r="AY53">
        <v>1</v>
      </c>
      <c r="AZ53">
        <v>0.55235432776585558</v>
      </c>
      <c r="BA53">
        <v>1.0044801202660401</v>
      </c>
      <c r="BB53">
        <v>0.77452232165920398</v>
      </c>
      <c r="BC53">
        <v>1.6048712903500819</v>
      </c>
      <c r="BD53">
        <v>1.058876437811477</v>
      </c>
      <c r="BE53">
        <v>1.145175393491376</v>
      </c>
      <c r="BF53">
        <v>0.77976631311722011</v>
      </c>
      <c r="BG53">
        <v>0.99932077653390172</v>
      </c>
      <c r="BH53">
        <v>0.89568249602224315</v>
      </c>
      <c r="BI53">
        <v>1.3956846240729801</v>
      </c>
      <c r="BJ53">
        <v>1.64896577185019</v>
      </c>
      <c r="BK53">
        <v>0.91636708505202991</v>
      </c>
      <c r="BL53">
        <v>0.3095</v>
      </c>
      <c r="BM53">
        <v>0.253</v>
      </c>
      <c r="BN53">
        <v>0.1176</v>
      </c>
      <c r="BO53">
        <v>0.26190000000000002</v>
      </c>
      <c r="BP53">
        <v>0.21640000000000001</v>
      </c>
      <c r="BQ53">
        <v>0.5</v>
      </c>
      <c r="BR53">
        <v>0.3392</v>
      </c>
      <c r="BS53">
        <v>0.39290000000000003</v>
      </c>
      <c r="BT53">
        <v>0.2384</v>
      </c>
      <c r="BU53">
        <v>0.32529999999999998</v>
      </c>
      <c r="BV53">
        <v>0.28070000000000001</v>
      </c>
      <c r="BW53">
        <v>0.48809999999999998</v>
      </c>
      <c r="BX53">
        <v>0.40479999999999999</v>
      </c>
      <c r="BY53">
        <v>0.25580000000000003</v>
      </c>
      <c r="BZ53">
        <v>5.5321924470933545E-13</v>
      </c>
      <c r="CA53">
        <v>1.4667891244691031E-13</v>
      </c>
      <c r="CB53">
        <v>3.7659299971730798E-14</v>
      </c>
      <c r="CC53">
        <v>1.5251901943878079E-13</v>
      </c>
      <c r="CD53">
        <v>9.7171376549397592E-14</v>
      </c>
      <c r="CE53">
        <v>1.434322589827413E-12</v>
      </c>
      <c r="CF53">
        <v>6.4200402978385396E-13</v>
      </c>
      <c r="CG53">
        <v>8.0424924629548344E-13</v>
      </c>
      <c r="CH53">
        <v>3.3228240588345721E-13</v>
      </c>
      <c r="CI53">
        <v>1.884673569520731E-13</v>
      </c>
      <c r="CJ53">
        <v>1.4576177885410061E-13</v>
      </c>
      <c r="CK53">
        <v>1.2176787516233169E-12</v>
      </c>
      <c r="CL53">
        <v>3.8698960972346541E-13</v>
      </c>
      <c r="CM53">
        <v>1.3589928805743961E-13</v>
      </c>
      <c r="CN53">
        <v>1.211323168132632E-12</v>
      </c>
      <c r="CO53">
        <v>3.8071504283031938E-13</v>
      </c>
      <c r="CP53">
        <v>9.4486439125392054E-14</v>
      </c>
      <c r="CQ53">
        <v>3.824267305556056E-13</v>
      </c>
      <c r="CR53">
        <v>2.3433325047247041E-13</v>
      </c>
      <c r="CS53">
        <v>2.344113782010852E-12</v>
      </c>
      <c r="CT53">
        <v>1.392155383464216E-12</v>
      </c>
      <c r="CU53">
        <v>1.486853481772033E-12</v>
      </c>
      <c r="CV53">
        <v>8.7430920297806163E-13</v>
      </c>
      <c r="CW53">
        <v>3.9317827457333779E-13</v>
      </c>
      <c r="CX53">
        <v>3.0962829947818731E-13</v>
      </c>
      <c r="CY53">
        <v>2.0497713946962731E-12</v>
      </c>
      <c r="CZ53">
        <v>8.0146061934403246E-13</v>
      </c>
      <c r="DA53">
        <v>3.1305607663083251E-13</v>
      </c>
    </row>
    <row r="54" spans="1:105" x14ac:dyDescent="0.25">
      <c r="A54">
        <v>53</v>
      </c>
      <c r="B54" t="s">
        <v>3</v>
      </c>
      <c r="C54" t="s">
        <v>193</v>
      </c>
      <c r="D54" t="s">
        <v>194</v>
      </c>
      <c r="E54" t="s">
        <v>246</v>
      </c>
      <c r="F54" t="s">
        <v>195</v>
      </c>
      <c r="G54" t="s">
        <v>247</v>
      </c>
      <c r="H54">
        <v>6.5682668136967648E-13</v>
      </c>
      <c r="I54">
        <v>1.9586011268600709E-13</v>
      </c>
      <c r="J54">
        <v>2.8369648801045989E-13</v>
      </c>
      <c r="K54">
        <v>7.77053872694922E-13</v>
      </c>
      <c r="L54">
        <v>7.4820083856215187E-13</v>
      </c>
      <c r="M54">
        <v>2.0973032105543639E-13</v>
      </c>
      <c r="N54">
        <v>2.9906802024065002E-13</v>
      </c>
      <c r="O54">
        <v>2.401408501771036E-13</v>
      </c>
      <c r="P54">
        <v>3.1584663615277561E-13</v>
      </c>
      <c r="Q54">
        <v>7.2164536533770591E-13</v>
      </c>
      <c r="R54">
        <v>6.5349726203708807E-13</v>
      </c>
      <c r="S54">
        <v>8.3786833777318144E-13</v>
      </c>
      <c r="T54">
        <v>2.4431512871526978E-13</v>
      </c>
      <c r="U54">
        <v>3.5833377176548471E-13</v>
      </c>
      <c r="V54">
        <v>8.9710792729683829E-14</v>
      </c>
      <c r="W54">
        <v>8.2409434803088662E-15</v>
      </c>
      <c r="X54">
        <v>4.4384510878494151E-14</v>
      </c>
      <c r="Y54">
        <v>1.104304413259998E-13</v>
      </c>
      <c r="Z54">
        <v>1.215317501962163E-13</v>
      </c>
      <c r="AA54">
        <v>8.9786580469160637E-15</v>
      </c>
      <c r="AB54">
        <v>2.601139925912311E-14</v>
      </c>
      <c r="AC54">
        <v>1.273587600892587E-14</v>
      </c>
      <c r="AD54">
        <v>4.1491250870849608E-14</v>
      </c>
      <c r="AE54">
        <v>7.7178636311797435E-14</v>
      </c>
      <c r="AF54">
        <v>8.1224711981617841E-14</v>
      </c>
      <c r="AG54">
        <v>1.062703808169022E-13</v>
      </c>
      <c r="AH54">
        <v>2.1652258781383291E-14</v>
      </c>
      <c r="AI54">
        <v>4.0141649733568628E-14</v>
      </c>
      <c r="AJ54">
        <v>6.5682668136967648E-13</v>
      </c>
      <c r="AK54">
        <v>1.9586011268600709E-13</v>
      </c>
      <c r="AL54">
        <v>1.9586011268600709E-13</v>
      </c>
      <c r="AM54">
        <v>6.5682668136967648E-13</v>
      </c>
      <c r="AN54">
        <v>6.5682668136967648E-13</v>
      </c>
      <c r="AO54">
        <v>1.9586011268600709E-13</v>
      </c>
      <c r="AP54">
        <v>1.9586011268600709E-13</v>
      </c>
      <c r="AQ54">
        <v>1.9586011268600709E-13</v>
      </c>
      <c r="AR54">
        <v>1.9586011268600709E-13</v>
      </c>
      <c r="AS54">
        <v>6.5682668136967648E-13</v>
      </c>
      <c r="AT54">
        <v>6.5682668136967648E-13</v>
      </c>
      <c r="AU54">
        <v>6.5682668136967648E-13</v>
      </c>
      <c r="AV54">
        <v>1.9586011268600709E-13</v>
      </c>
      <c r="AW54">
        <v>1.9586011268600709E-13</v>
      </c>
      <c r="AX54">
        <v>1</v>
      </c>
      <c r="AY54">
        <v>1</v>
      </c>
      <c r="AZ54">
        <v>1.448464846261309</v>
      </c>
      <c r="BA54">
        <v>1.183042490104903</v>
      </c>
      <c r="BB54">
        <v>1.139114563680534</v>
      </c>
      <c r="BC54">
        <v>1.0708169120257029</v>
      </c>
      <c r="BD54">
        <v>1.526947044700727</v>
      </c>
      <c r="BE54">
        <v>1.2260834882806639</v>
      </c>
      <c r="BF54">
        <v>1.6126133689054121</v>
      </c>
      <c r="BG54">
        <v>1.0986846085985169</v>
      </c>
      <c r="BH54">
        <v>0.99493105346200983</v>
      </c>
      <c r="BI54">
        <v>1.275630788971575</v>
      </c>
      <c r="BJ54">
        <v>1.2473960387582499</v>
      </c>
      <c r="BK54">
        <v>1.82953929134079</v>
      </c>
      <c r="BL54">
        <v>0.23810000000000001</v>
      </c>
      <c r="BM54">
        <v>0.38030000000000003</v>
      </c>
      <c r="BN54">
        <v>0.57820000000000005</v>
      </c>
      <c r="BO54">
        <v>0.38950000000000001</v>
      </c>
      <c r="BP54">
        <v>0.37209999999999999</v>
      </c>
      <c r="BQ54">
        <v>0.42259999999999998</v>
      </c>
      <c r="BR54">
        <v>0.58240000000000003</v>
      </c>
      <c r="BS54">
        <v>0.50619999999999998</v>
      </c>
      <c r="BT54">
        <v>0.66669999999999996</v>
      </c>
      <c r="BU54">
        <v>0.29480000000000001</v>
      </c>
      <c r="BV54">
        <v>0.28899999999999998</v>
      </c>
      <c r="BW54">
        <v>0.42349999999999999</v>
      </c>
      <c r="BX54">
        <v>0.48720000000000002</v>
      </c>
      <c r="BY54">
        <v>0.71009999999999995</v>
      </c>
      <c r="BZ54">
        <v>1.5639043283411999E-13</v>
      </c>
      <c r="CA54">
        <v>7.4485600854488506E-14</v>
      </c>
      <c r="CB54">
        <v>1.6403330936764789E-13</v>
      </c>
      <c r="CC54">
        <v>3.026624834146722E-13</v>
      </c>
      <c r="CD54">
        <v>2.7840553202897671E-13</v>
      </c>
      <c r="CE54">
        <v>8.8632033678027428E-14</v>
      </c>
      <c r="CF54">
        <v>1.7417721498815449E-13</v>
      </c>
      <c r="CG54">
        <v>1.2155929835964979E-13</v>
      </c>
      <c r="CH54">
        <v>2.105749523230555E-13</v>
      </c>
      <c r="CI54">
        <v>2.127410537015557E-13</v>
      </c>
      <c r="CJ54">
        <v>1.8886070872871839E-13</v>
      </c>
      <c r="CK54">
        <v>3.5483724104694229E-13</v>
      </c>
      <c r="CL54">
        <v>1.190303307100795E-13</v>
      </c>
      <c r="CM54">
        <v>2.544528113306706E-13</v>
      </c>
      <c r="CN54">
        <v>4.2683109371514238E-13</v>
      </c>
      <c r="CO54">
        <v>1.213697487466014E-13</v>
      </c>
      <c r="CP54">
        <v>2.3531228436738058E-13</v>
      </c>
      <c r="CQ54">
        <v>5.9269828208087718E-13</v>
      </c>
      <c r="CR54">
        <v>5.5436028563961884E-13</v>
      </c>
      <c r="CS54">
        <v>1.4378612900536099E-13</v>
      </c>
      <c r="CT54">
        <v>2.44705167423263E-13</v>
      </c>
      <c r="CU54">
        <v>1.820504505672986E-13</v>
      </c>
      <c r="CV54">
        <v>2.6834991653759061E-13</v>
      </c>
      <c r="CW54">
        <v>5.1107157592554762E-13</v>
      </c>
      <c r="CX54">
        <v>4.363707640723281E-13</v>
      </c>
      <c r="CY54">
        <v>6.2643208259652703E-13</v>
      </c>
      <c r="CZ54">
        <v>1.786190286078976E-13</v>
      </c>
      <c r="DA54">
        <v>3.2114727218444329E-13</v>
      </c>
    </row>
    <row r="55" spans="1:105" x14ac:dyDescent="0.25">
      <c r="A55">
        <v>54</v>
      </c>
      <c r="B55" t="s">
        <v>5</v>
      </c>
      <c r="C55" t="s">
        <v>193</v>
      </c>
      <c r="D55" t="s">
        <v>194</v>
      </c>
      <c r="E55" t="s">
        <v>246</v>
      </c>
      <c r="F55" t="s">
        <v>199</v>
      </c>
      <c r="G55" t="s">
        <v>250</v>
      </c>
      <c r="H55">
        <v>2.836124625184276E-12</v>
      </c>
      <c r="I55">
        <v>5.8209024290249615E-13</v>
      </c>
      <c r="J55">
        <v>1.0761461786857961E-12</v>
      </c>
      <c r="K55">
        <v>6.6420701032899011E-13</v>
      </c>
      <c r="L55">
        <v>1.050701457047266E-12</v>
      </c>
      <c r="M55">
        <v>1.529037633103659E-12</v>
      </c>
      <c r="N55">
        <v>9.7334080846691395E-13</v>
      </c>
      <c r="O55">
        <v>1.034759556704102E-12</v>
      </c>
      <c r="P55">
        <v>6.230063050980707E-13</v>
      </c>
      <c r="Q55">
        <v>6.0144791530318921E-13</v>
      </c>
      <c r="R55">
        <v>1.517015655859057E-12</v>
      </c>
      <c r="S55">
        <v>1.1061261239249409E-12</v>
      </c>
      <c r="T55">
        <v>7.3747788113598013E-13</v>
      </c>
      <c r="U55">
        <v>8.3857986438695647E-13</v>
      </c>
      <c r="V55">
        <v>1.398175419627388E-12</v>
      </c>
      <c r="W55">
        <v>7.5612110428414774E-14</v>
      </c>
      <c r="X55">
        <v>2.074322595503822E-13</v>
      </c>
      <c r="Y55">
        <v>4.0221051779628618E-14</v>
      </c>
      <c r="Z55">
        <v>9.1688669449344289E-14</v>
      </c>
      <c r="AA55">
        <v>5.294814975927428E-13</v>
      </c>
      <c r="AB55">
        <v>3.1706242256643221E-13</v>
      </c>
      <c r="AC55">
        <v>2.9039479558242102E-13</v>
      </c>
      <c r="AD55">
        <v>8.040347264326997E-14</v>
      </c>
      <c r="AE55">
        <v>5.4715387342715631E-14</v>
      </c>
      <c r="AF55">
        <v>1.489978403386305E-13</v>
      </c>
      <c r="AG55">
        <v>2.8906628292003648E-13</v>
      </c>
      <c r="AH55">
        <v>1.042397598352789E-13</v>
      </c>
      <c r="AI55">
        <v>7.5985357475753173E-14</v>
      </c>
      <c r="AJ55">
        <v>2.836124625184276E-12</v>
      </c>
      <c r="AK55">
        <v>5.8209024290249615E-13</v>
      </c>
      <c r="AL55">
        <v>5.8209024290249615E-13</v>
      </c>
      <c r="AM55">
        <v>5.8209024290249615E-13</v>
      </c>
      <c r="AN55">
        <v>5.8209024290249615E-13</v>
      </c>
      <c r="AO55">
        <v>2.836124625184276E-12</v>
      </c>
      <c r="AP55">
        <v>2.836124625184276E-12</v>
      </c>
      <c r="AQ55">
        <v>2.836124625184276E-12</v>
      </c>
      <c r="AR55">
        <v>2.836124625184276E-12</v>
      </c>
      <c r="AS55">
        <v>5.8209024290249615E-13</v>
      </c>
      <c r="AT55">
        <v>5.8209024290249615E-13</v>
      </c>
      <c r="AU55">
        <v>2.836124625184276E-12</v>
      </c>
      <c r="AV55">
        <v>5.8209024290249615E-13</v>
      </c>
      <c r="AW55">
        <v>5.8209024290249615E-13</v>
      </c>
      <c r="AX55">
        <v>1</v>
      </c>
      <c r="AY55">
        <v>1</v>
      </c>
      <c r="AZ55">
        <v>1.8487617543970021</v>
      </c>
      <c r="BA55">
        <v>1.1410722279367409</v>
      </c>
      <c r="BB55">
        <v>1.805049079345701</v>
      </c>
      <c r="BC55">
        <v>0.53912921157486549</v>
      </c>
      <c r="BD55">
        <v>0.34319394846891532</v>
      </c>
      <c r="BE55">
        <v>0.36484981919187331</v>
      </c>
      <c r="BF55">
        <v>0.21966816957403321</v>
      </c>
      <c r="BG55">
        <v>1.0332554490248269</v>
      </c>
      <c r="BH55">
        <v>2.6061520088272072</v>
      </c>
      <c r="BI55">
        <v>0.39001322935626331</v>
      </c>
      <c r="BJ55">
        <v>1.266947677148254</v>
      </c>
      <c r="BK55">
        <v>1.4406354935714389</v>
      </c>
      <c r="BL55">
        <v>0.26190000000000002</v>
      </c>
      <c r="BM55">
        <v>0.3947</v>
      </c>
      <c r="BN55">
        <v>0.63749999999999996</v>
      </c>
      <c r="BO55">
        <v>0.42280000000000001</v>
      </c>
      <c r="BP55">
        <v>0.63849999999999996</v>
      </c>
      <c r="BQ55">
        <v>0.13950000000000001</v>
      </c>
      <c r="BR55">
        <v>4.1200000000000001E-2</v>
      </c>
      <c r="BS55">
        <v>5.2299999999999999E-2</v>
      </c>
      <c r="BT55">
        <v>1.7399999999999999E-2</v>
      </c>
      <c r="BU55">
        <v>0.37159999999999999</v>
      </c>
      <c r="BV55">
        <v>0.62939999999999996</v>
      </c>
      <c r="BW55">
        <v>5.8799999999999998E-2</v>
      </c>
      <c r="BX55">
        <v>0.5</v>
      </c>
      <c r="BY55">
        <v>0.56850000000000001</v>
      </c>
      <c r="BZ55">
        <v>7.4278103933576186E-13</v>
      </c>
      <c r="CA55">
        <v>2.2975101887361522E-13</v>
      </c>
      <c r="CB55">
        <v>6.8604318891219481E-13</v>
      </c>
      <c r="CC55">
        <v>2.8082672396709699E-13</v>
      </c>
      <c r="CD55">
        <v>6.7087288032467953E-13</v>
      </c>
      <c r="CE55">
        <v>2.133007498179605E-13</v>
      </c>
      <c r="CF55">
        <v>4.0101641308836863E-14</v>
      </c>
      <c r="CG55">
        <v>5.411792481562456E-14</v>
      </c>
      <c r="CH55">
        <v>1.084030970870643E-14</v>
      </c>
      <c r="CI55">
        <v>2.234980453266651E-13</v>
      </c>
      <c r="CJ55">
        <v>9.5480965379769065E-13</v>
      </c>
      <c r="CK55">
        <v>6.5040216086786531E-14</v>
      </c>
      <c r="CL55">
        <v>3.6873894056799012E-13</v>
      </c>
      <c r="CM55">
        <v>4.767326529039848E-13</v>
      </c>
      <c r="CN55">
        <v>1.8304298168576971E-12</v>
      </c>
      <c r="CO55">
        <v>3.719635796004862E-13</v>
      </c>
      <c r="CP55">
        <v>9.492364037139586E-13</v>
      </c>
      <c r="CQ55">
        <v>4.8026140629275946E-13</v>
      </c>
      <c r="CR55">
        <v>9.2509645013719923E-13</v>
      </c>
      <c r="CS55">
        <v>5.762222840521705E-13</v>
      </c>
      <c r="CT55">
        <v>1.8290704324480311E-13</v>
      </c>
      <c r="CU55">
        <v>3.7620570586936572E-13</v>
      </c>
      <c r="CV55">
        <v>6.233548433958731E-14</v>
      </c>
      <c r="CW55">
        <v>4.1483514889884949E-13</v>
      </c>
      <c r="CX55">
        <v>1.3911246050051791E-12</v>
      </c>
      <c r="CY55">
        <v>2.3556536500290018E-13</v>
      </c>
      <c r="CZ55">
        <v>5.8506380579577062E-13</v>
      </c>
      <c r="DA55">
        <v>6.9296790671762789E-13</v>
      </c>
    </row>
    <row r="56" spans="1:105" x14ac:dyDescent="0.25">
      <c r="A56">
        <v>55</v>
      </c>
      <c r="B56" t="s">
        <v>16</v>
      </c>
      <c r="C56" t="s">
        <v>196</v>
      </c>
      <c r="E56" t="s">
        <v>248</v>
      </c>
      <c r="F56" t="s">
        <v>195</v>
      </c>
      <c r="G56" t="s">
        <v>247</v>
      </c>
      <c r="H56">
        <v>2.684834659146747E-12</v>
      </c>
      <c r="I56">
        <v>5.508196103040194E-13</v>
      </c>
      <c r="J56">
        <v>8.4722035285294553E-13</v>
      </c>
      <c r="K56">
        <v>1.381833415268634E-12</v>
      </c>
      <c r="L56">
        <v>9.6511308417344236E-13</v>
      </c>
      <c r="M56">
        <v>5.7127358147062427E-13</v>
      </c>
      <c r="N56">
        <v>1.3465958829860909E-12</v>
      </c>
      <c r="O56">
        <v>4.9902830283132602E-13</v>
      </c>
      <c r="P56">
        <v>2.0206813572035781E-12</v>
      </c>
      <c r="Q56">
        <v>9.9357595773598653E-13</v>
      </c>
      <c r="R56">
        <v>1.134644716768363E-12</v>
      </c>
      <c r="S56">
        <v>6.9450134881702246E-13</v>
      </c>
      <c r="T56">
        <v>5.2805718580750048E-13</v>
      </c>
      <c r="U56">
        <v>1.42283001512232E-12</v>
      </c>
      <c r="V56">
        <v>6.2771447269727156E-13</v>
      </c>
      <c r="W56">
        <v>6.149108363207904E-14</v>
      </c>
      <c r="X56">
        <v>2.72477105157624E-14</v>
      </c>
      <c r="Y56">
        <v>2.8612659882581891E-13</v>
      </c>
      <c r="Z56">
        <v>8.2572962944379511E-14</v>
      </c>
      <c r="AA56">
        <v>6.2637748023820697E-14</v>
      </c>
      <c r="AB56">
        <v>2.8343487392072249E-13</v>
      </c>
      <c r="AC56">
        <v>6.2246327043947364E-14</v>
      </c>
      <c r="AD56">
        <v>4.516909000139889E-13</v>
      </c>
      <c r="AE56">
        <v>1.5732468757835841E-13</v>
      </c>
      <c r="AF56">
        <v>2.065821515824063E-13</v>
      </c>
      <c r="AG56">
        <v>1.9773831886948541E-14</v>
      </c>
      <c r="AH56">
        <v>5.2216997739954838E-14</v>
      </c>
      <c r="AI56">
        <v>2.3448807590117268E-13</v>
      </c>
      <c r="AJ56">
        <v>2.684834659146747E-12</v>
      </c>
      <c r="AK56">
        <v>5.508196103040194E-13</v>
      </c>
      <c r="AL56">
        <v>5.508196103040194E-13</v>
      </c>
      <c r="AM56">
        <v>2.684834659146747E-12</v>
      </c>
      <c r="AN56">
        <v>2.684834659146747E-12</v>
      </c>
      <c r="AO56">
        <v>5.508196103040194E-13</v>
      </c>
      <c r="AP56">
        <v>5.508196103040194E-13</v>
      </c>
      <c r="AQ56">
        <v>5.508196103040194E-13</v>
      </c>
      <c r="AR56">
        <v>5.508196103040194E-13</v>
      </c>
      <c r="AS56">
        <v>2.684834659146747E-12</v>
      </c>
      <c r="AT56">
        <v>2.684834659146747E-12</v>
      </c>
      <c r="AU56">
        <v>2.684834659146747E-12</v>
      </c>
      <c r="AV56">
        <v>5.508196103040194E-13</v>
      </c>
      <c r="AW56">
        <v>5.508196103040194E-13</v>
      </c>
      <c r="AX56">
        <v>1</v>
      </c>
      <c r="AY56">
        <v>1</v>
      </c>
      <c r="AZ56">
        <v>1.538108551337398</v>
      </c>
      <c r="BA56">
        <v>0.51468101045290693</v>
      </c>
      <c r="BB56">
        <v>0.35946834971214192</v>
      </c>
      <c r="BC56">
        <v>1.037133701821755</v>
      </c>
      <c r="BD56">
        <v>2.4447130381629849</v>
      </c>
      <c r="BE56">
        <v>0.90597410385569299</v>
      </c>
      <c r="BF56">
        <v>3.6684993043154059</v>
      </c>
      <c r="BG56">
        <v>0.37006970032625752</v>
      </c>
      <c r="BH56">
        <v>0.42261251094283708</v>
      </c>
      <c r="BI56">
        <v>0.25867564933690862</v>
      </c>
      <c r="BJ56">
        <v>0.95867535565054518</v>
      </c>
      <c r="BK56">
        <v>2.583114305492868</v>
      </c>
      <c r="BL56">
        <v>0.3095</v>
      </c>
      <c r="BM56">
        <v>0.34150000000000003</v>
      </c>
      <c r="BN56">
        <v>0.50619999999999998</v>
      </c>
      <c r="BO56">
        <v>9.5200000000000007E-2</v>
      </c>
      <c r="BP56">
        <v>1.7399999999999999E-2</v>
      </c>
      <c r="BQ56">
        <v>0.51219999999999999</v>
      </c>
      <c r="BR56">
        <v>0.63349999999999995</v>
      </c>
      <c r="BS56">
        <v>0.33329999999999999</v>
      </c>
      <c r="BT56">
        <v>0.69750000000000001</v>
      </c>
      <c r="BU56">
        <v>4.7600000000000003E-2</v>
      </c>
      <c r="BV56">
        <v>9.2999999999999999E-2</v>
      </c>
      <c r="BW56">
        <v>0</v>
      </c>
      <c r="BX56">
        <v>0.34520000000000001</v>
      </c>
      <c r="BY56">
        <v>0.65090000000000003</v>
      </c>
      <c r="BZ56">
        <v>8.3095632700591826E-13</v>
      </c>
      <c r="CA56">
        <v>1.881048969188227E-13</v>
      </c>
      <c r="CB56">
        <v>4.28862942614161E-13</v>
      </c>
      <c r="CC56">
        <v>1.3155054113357399E-13</v>
      </c>
      <c r="CD56">
        <v>1.6792967664617899E-14</v>
      </c>
      <c r="CE56">
        <v>2.9260632842925368E-13</v>
      </c>
      <c r="CF56">
        <v>8.5306849187168837E-13</v>
      </c>
      <c r="CG56">
        <v>1.6632613333368101E-13</v>
      </c>
      <c r="CH56">
        <v>1.4094252466494959E-12</v>
      </c>
      <c r="CI56">
        <v>4.7294215588232957E-14</v>
      </c>
      <c r="CJ56">
        <v>1.0552195865945781E-13</v>
      </c>
      <c r="CK56">
        <v>0</v>
      </c>
      <c r="CL56">
        <v>1.8228534054074921E-13</v>
      </c>
      <c r="CM56">
        <v>9.2612005684311791E-13</v>
      </c>
      <c r="CN56">
        <v>1.8925520190766562E-12</v>
      </c>
      <c r="CO56">
        <v>3.3546196103098912E-13</v>
      </c>
      <c r="CP56">
        <v>6.6832199954890471E-13</v>
      </c>
      <c r="CQ56">
        <v>3.9898713914114291E-13</v>
      </c>
      <c r="CR56">
        <v>6.4040352701778661E-14</v>
      </c>
      <c r="CS56">
        <v>4.2561802778374809E-13</v>
      </c>
      <c r="CT56">
        <v>1.2265151386147391E-12</v>
      </c>
      <c r="CU56">
        <v>3.077986448070578E-13</v>
      </c>
      <c r="CV56">
        <v>1.9141480475514852E-12</v>
      </c>
      <c r="CW56">
        <v>2.2995846942712189E-13</v>
      </c>
      <c r="CX56">
        <v>3.726855068428109E-13</v>
      </c>
      <c r="CY56">
        <v>0</v>
      </c>
      <c r="CZ56">
        <v>3.2212080749416709E-13</v>
      </c>
      <c r="DA56">
        <v>1.3002669431853419E-12</v>
      </c>
    </row>
    <row r="57" spans="1:105" x14ac:dyDescent="0.25">
      <c r="A57">
        <v>56</v>
      </c>
      <c r="B57" t="s">
        <v>38</v>
      </c>
      <c r="C57" t="s">
        <v>196</v>
      </c>
      <c r="E57" t="s">
        <v>248</v>
      </c>
      <c r="F57" t="s">
        <v>195</v>
      </c>
      <c r="G57" t="s">
        <v>247</v>
      </c>
      <c r="H57">
        <v>3.8659712828482337E-11</v>
      </c>
      <c r="I57">
        <v>6.5807572332189206E-12</v>
      </c>
      <c r="J57">
        <v>2.9201247324991388E-12</v>
      </c>
      <c r="K57">
        <v>3.9088012278183658E-11</v>
      </c>
      <c r="L57">
        <v>3.2413546500673671E-11</v>
      </c>
      <c r="M57">
        <v>1.1862811116458E-11</v>
      </c>
      <c r="N57">
        <v>5.8180057704768647E-12</v>
      </c>
      <c r="O57">
        <v>1.1748827652493391E-11</v>
      </c>
      <c r="P57">
        <v>5.6457879802118691E-12</v>
      </c>
      <c r="Q57">
        <v>3.7773801430981287E-11</v>
      </c>
      <c r="R57">
        <v>3.2925432234588747E-11</v>
      </c>
      <c r="S57">
        <v>3.4445638097841317E-11</v>
      </c>
      <c r="T57">
        <v>8.0182561913076178E-12</v>
      </c>
      <c r="U57">
        <v>6.0080376926328728E-12</v>
      </c>
      <c r="V57">
        <v>2.1960875359658129E-11</v>
      </c>
      <c r="W57">
        <v>3.3831747043019821E-12</v>
      </c>
      <c r="X57">
        <v>6.7827619275298769E-13</v>
      </c>
      <c r="Y57">
        <v>2.2273716090302859E-11</v>
      </c>
      <c r="Z57">
        <v>1.516042574694879E-11</v>
      </c>
      <c r="AA57">
        <v>7.3946480086888484E-12</v>
      </c>
      <c r="AB57">
        <v>1.739669028591033E-12</v>
      </c>
      <c r="AC57">
        <v>8.2601257323053084E-12</v>
      </c>
      <c r="AD57">
        <v>1.70006476476536E-12</v>
      </c>
      <c r="AE57">
        <v>2.348349423899184E-11</v>
      </c>
      <c r="AF57">
        <v>1.7637755435324418E-11</v>
      </c>
      <c r="AG57">
        <v>1.8355067662355108E-11</v>
      </c>
      <c r="AH57">
        <v>3.7048725294986726E-12</v>
      </c>
      <c r="AI57">
        <v>1.939483672570286E-12</v>
      </c>
      <c r="AJ57">
        <v>3.8659712828482337E-11</v>
      </c>
      <c r="AK57">
        <v>6.5807572332189206E-12</v>
      </c>
      <c r="AL57">
        <v>6.5807572332189206E-12</v>
      </c>
      <c r="AM57">
        <v>3.8659712828482337E-11</v>
      </c>
      <c r="AN57">
        <v>3.8659712828482337E-11</v>
      </c>
      <c r="AO57">
        <v>6.5807572332189206E-12</v>
      </c>
      <c r="AP57">
        <v>6.5807572332189206E-12</v>
      </c>
      <c r="AQ57">
        <v>6.5807572332189206E-12</v>
      </c>
      <c r="AR57">
        <v>6.5807572332189206E-12</v>
      </c>
      <c r="AS57">
        <v>3.8659712828482337E-11</v>
      </c>
      <c r="AT57">
        <v>3.8659712828482337E-11</v>
      </c>
      <c r="AU57">
        <v>3.8659712828482337E-11</v>
      </c>
      <c r="AV57">
        <v>6.5807572332189206E-12</v>
      </c>
      <c r="AW57">
        <v>6.5807572332189206E-12</v>
      </c>
      <c r="AX57">
        <v>1</v>
      </c>
      <c r="AY57">
        <v>1</v>
      </c>
      <c r="AZ57">
        <v>0.44373688756647622</v>
      </c>
      <c r="BA57">
        <v>1.011078702307012</v>
      </c>
      <c r="BB57">
        <v>0.83843215919579106</v>
      </c>
      <c r="BC57">
        <v>1.8026513812993841</v>
      </c>
      <c r="BD57">
        <v>0.8840936634325649</v>
      </c>
      <c r="BE57">
        <v>1.785330659697737</v>
      </c>
      <c r="BF57">
        <v>0.85792375863868187</v>
      </c>
      <c r="BG57">
        <v>0.97708437718015451</v>
      </c>
      <c r="BH57">
        <v>0.851672964583718</v>
      </c>
      <c r="BI57">
        <v>0.89099570528790073</v>
      </c>
      <c r="BJ57">
        <v>1.2184397489748391</v>
      </c>
      <c r="BK57">
        <v>0.91297057157875017</v>
      </c>
      <c r="BL57">
        <v>0.42859999999999998</v>
      </c>
      <c r="BM57">
        <v>0.3095</v>
      </c>
      <c r="BN57">
        <v>0.1012</v>
      </c>
      <c r="BO57">
        <v>0.54759999999999998</v>
      </c>
      <c r="BP57">
        <v>0.31209999999999999</v>
      </c>
      <c r="BQ57">
        <v>0.5595</v>
      </c>
      <c r="BR57">
        <v>0.2959</v>
      </c>
      <c r="BS57">
        <v>0.58330000000000004</v>
      </c>
      <c r="BT57">
        <v>0.2515</v>
      </c>
      <c r="BU57">
        <v>0.45240000000000002</v>
      </c>
      <c r="BV57">
        <v>0.3256</v>
      </c>
      <c r="BW57">
        <v>0.33329999999999999</v>
      </c>
      <c r="BX57">
        <v>0.43369999999999997</v>
      </c>
      <c r="BY57">
        <v>0.29820000000000002</v>
      </c>
      <c r="BZ57">
        <v>1.656955291828753E-11</v>
      </c>
      <c r="CA57">
        <v>2.0367443636812561E-12</v>
      </c>
      <c r="CB57">
        <v>2.9551662292891282E-13</v>
      </c>
      <c r="CC57">
        <v>2.1404595523533371E-11</v>
      </c>
      <c r="CD57">
        <v>1.011626786286025E-11</v>
      </c>
      <c r="CE57">
        <v>6.6372428196582499E-12</v>
      </c>
      <c r="CF57">
        <v>1.7215479074841041E-12</v>
      </c>
      <c r="CG57">
        <v>6.8530911696993952E-12</v>
      </c>
      <c r="CH57">
        <v>1.419915677023285E-12</v>
      </c>
      <c r="CI57">
        <v>1.708886776737594E-11</v>
      </c>
      <c r="CJ57">
        <v>1.0720520735582099E-11</v>
      </c>
      <c r="CK57">
        <v>1.1480731178010509E-11</v>
      </c>
      <c r="CL57">
        <v>3.4775177101701139E-12</v>
      </c>
      <c r="CM57">
        <v>1.7915968399431229E-12</v>
      </c>
      <c r="CN57">
        <v>2.4884985581997801E-11</v>
      </c>
      <c r="CO57">
        <v>4.9854160235601061E-12</v>
      </c>
      <c r="CP57">
        <v>1.39498374369709E-12</v>
      </c>
      <c r="CQ57">
        <v>2.8990443440987761E-11</v>
      </c>
      <c r="CR57">
        <v>1.7530984691137112E-11</v>
      </c>
      <c r="CS57">
        <v>1.057138956206824E-11</v>
      </c>
      <c r="CT57">
        <v>4.1072464354260981E-12</v>
      </c>
      <c r="CU57">
        <v>1.0461944016739431E-11</v>
      </c>
      <c r="CV57">
        <v>3.7659034473201318E-12</v>
      </c>
      <c r="CW57">
        <v>2.5908579350067441E-11</v>
      </c>
      <c r="CX57">
        <v>1.7841745842955479E-11</v>
      </c>
      <c r="CY57">
        <v>1.7516202386081739E-11</v>
      </c>
      <c r="CZ57">
        <v>6.250266059571493E-12</v>
      </c>
      <c r="DA57">
        <v>4.1336585500886343E-12</v>
      </c>
    </row>
    <row r="58" spans="1:105" x14ac:dyDescent="0.25">
      <c r="A58">
        <v>57</v>
      </c>
      <c r="B58" t="s">
        <v>29</v>
      </c>
      <c r="C58" t="s">
        <v>193</v>
      </c>
      <c r="D58" t="s">
        <v>198</v>
      </c>
      <c r="E58" t="s">
        <v>249</v>
      </c>
      <c r="F58" t="s">
        <v>195</v>
      </c>
      <c r="G58" t="s">
        <v>247</v>
      </c>
      <c r="H58">
        <v>8.5912201235223237E-13</v>
      </c>
      <c r="I58">
        <v>2.730020934648684E-13</v>
      </c>
      <c r="J58">
        <v>3.1486095815762539E-13</v>
      </c>
      <c r="K58">
        <v>8.8784020907255149E-13</v>
      </c>
      <c r="L58">
        <v>6.62713124828358E-13</v>
      </c>
      <c r="M58">
        <v>3.062362278253557E-13</v>
      </c>
      <c r="N58">
        <v>4.6381921601947325E-13</v>
      </c>
      <c r="O58">
        <v>2.7005538972753269E-13</v>
      </c>
      <c r="P58">
        <v>4.277321388064246E-13</v>
      </c>
      <c r="Q58">
        <v>1.7030614867602439E-12</v>
      </c>
      <c r="R58">
        <v>9.3656655729037485E-13</v>
      </c>
      <c r="S58">
        <v>1.9447104912569049E-12</v>
      </c>
      <c r="T58">
        <v>3.8433677318617569E-13</v>
      </c>
      <c r="U58">
        <v>4.5873784988688527E-13</v>
      </c>
      <c r="V58">
        <v>9.5338573053541831E-14</v>
      </c>
      <c r="W58">
        <v>2.5966099498858891E-14</v>
      </c>
      <c r="X58">
        <v>4.2455869322597898E-14</v>
      </c>
      <c r="Y58">
        <v>1.1833795183934379E-13</v>
      </c>
      <c r="Z58">
        <v>9.5681913791195459E-14</v>
      </c>
      <c r="AA58">
        <v>3.3135645884351268E-14</v>
      </c>
      <c r="AB58">
        <v>5.9180339557291975E-14</v>
      </c>
      <c r="AC58">
        <v>1.9878409673559691E-14</v>
      </c>
      <c r="AD58">
        <v>3.0601303482667753E-14</v>
      </c>
      <c r="AE58">
        <v>2.7082672130872242E-13</v>
      </c>
      <c r="AF58">
        <v>1.2518088974029109E-13</v>
      </c>
      <c r="AG58">
        <v>3.0954654037294589E-13</v>
      </c>
      <c r="AH58">
        <v>4.0949751502545757E-14</v>
      </c>
      <c r="AI58">
        <v>6.471771160516802E-14</v>
      </c>
      <c r="AJ58">
        <v>8.5912201235223237E-13</v>
      </c>
      <c r="AK58">
        <v>2.730020934648684E-13</v>
      </c>
      <c r="AL58">
        <v>2.730020934648684E-13</v>
      </c>
      <c r="AM58">
        <v>8.5912201235223237E-13</v>
      </c>
      <c r="AN58">
        <v>8.5912201235223237E-13</v>
      </c>
      <c r="AO58">
        <v>2.730020934648684E-13</v>
      </c>
      <c r="AP58">
        <v>2.730020934648684E-13</v>
      </c>
      <c r="AQ58">
        <v>2.730020934648684E-13</v>
      </c>
      <c r="AR58">
        <v>2.730020934648684E-13</v>
      </c>
      <c r="AS58">
        <v>8.5912201235223237E-13</v>
      </c>
      <c r="AT58">
        <v>8.5912201235223237E-13</v>
      </c>
      <c r="AU58">
        <v>8.5912201235223237E-13</v>
      </c>
      <c r="AV58">
        <v>2.730020934648684E-13</v>
      </c>
      <c r="AW58">
        <v>2.730020934648684E-13</v>
      </c>
      <c r="AX58">
        <v>1</v>
      </c>
      <c r="AY58">
        <v>1</v>
      </c>
      <c r="AZ58">
        <v>1.1533279989229961</v>
      </c>
      <c r="BA58">
        <v>1.0334273785415999</v>
      </c>
      <c r="BB58">
        <v>0.7713841751230226</v>
      </c>
      <c r="BC58">
        <v>1.121735822383956</v>
      </c>
      <c r="BD58">
        <v>1.6989584590096209</v>
      </c>
      <c r="BE58">
        <v>0.98920629618646183</v>
      </c>
      <c r="BF58">
        <v>1.566772376642847</v>
      </c>
      <c r="BG58">
        <v>1.9823278443271961</v>
      </c>
      <c r="BH58">
        <v>1.0901438257018969</v>
      </c>
      <c r="BI58">
        <v>2.2636022163282559</v>
      </c>
      <c r="BJ58">
        <v>1.407816212353092</v>
      </c>
      <c r="BK58">
        <v>1.6803455389836359</v>
      </c>
      <c r="BL58">
        <v>0.36899999999999999</v>
      </c>
      <c r="BM58">
        <v>0.42859999999999998</v>
      </c>
      <c r="BN58">
        <v>0.44769999999999999</v>
      </c>
      <c r="BO58">
        <v>0.30230000000000001</v>
      </c>
      <c r="BP58">
        <v>0.2442</v>
      </c>
      <c r="BQ58">
        <v>0.44190000000000002</v>
      </c>
      <c r="BR58">
        <v>0.62570000000000003</v>
      </c>
      <c r="BS58">
        <v>0.29820000000000002</v>
      </c>
      <c r="BT58">
        <v>0.56469999999999998</v>
      </c>
      <c r="BU58">
        <v>0.51739999999999997</v>
      </c>
      <c r="BV58">
        <v>0.37790000000000001</v>
      </c>
      <c r="BW58">
        <v>0.58330000000000004</v>
      </c>
      <c r="BX58">
        <v>0.51190000000000002</v>
      </c>
      <c r="BY58">
        <v>0.6744</v>
      </c>
      <c r="BZ58">
        <v>3.1701602255797368E-13</v>
      </c>
      <c r="CA58">
        <v>1.1700869725904261E-13</v>
      </c>
      <c r="CB58">
        <v>1.4096325096716891E-13</v>
      </c>
      <c r="CC58">
        <v>2.6839409520263232E-13</v>
      </c>
      <c r="CD58">
        <v>1.6183454508308499E-13</v>
      </c>
      <c r="CE58">
        <v>1.3532578907602469E-13</v>
      </c>
      <c r="CF58">
        <v>2.9021168346338441E-13</v>
      </c>
      <c r="CG58">
        <v>8.053051721675025E-14</v>
      </c>
      <c r="CH58">
        <v>2.4154033878398792E-13</v>
      </c>
      <c r="CI58">
        <v>8.8116401324974991E-13</v>
      </c>
      <c r="CJ58">
        <v>3.5392850200003268E-13</v>
      </c>
      <c r="CK58">
        <v>1.134349629550153E-12</v>
      </c>
      <c r="CL58">
        <v>1.967419941940033E-13</v>
      </c>
      <c r="CM58">
        <v>3.0937280596371541E-13</v>
      </c>
      <c r="CN58">
        <v>6.1003470736425739E-13</v>
      </c>
      <c r="CO58">
        <v>1.8293297738568419E-13</v>
      </c>
      <c r="CP58">
        <v>2.2422989966054501E-13</v>
      </c>
      <c r="CQ58">
        <v>6.5341520445390878E-13</v>
      </c>
      <c r="CR58">
        <v>4.0022789573918429E-13</v>
      </c>
      <c r="CS58">
        <v>2.112782244820413E-13</v>
      </c>
      <c r="CT58">
        <v>4.0216971456027479E-13</v>
      </c>
      <c r="CU58">
        <v>1.537431937812072E-13</v>
      </c>
      <c r="CV58">
        <v>3.569870357995761E-13</v>
      </c>
      <c r="CW58">
        <v>1.508192146049546E-12</v>
      </c>
      <c r="CX58">
        <v>6.8948644111056006E-13</v>
      </c>
      <c r="CY58">
        <v>1.7546245446921949E-12</v>
      </c>
      <c r="CZ58">
        <v>3.0849732003590958E-13</v>
      </c>
      <c r="DA58">
        <v>4.0211981528796061E-13</v>
      </c>
    </row>
    <row r="59" spans="1:105" x14ac:dyDescent="0.25">
      <c r="A59">
        <v>58</v>
      </c>
      <c r="B59" t="s">
        <v>41</v>
      </c>
      <c r="C59" t="s">
        <v>193</v>
      </c>
      <c r="D59" t="s">
        <v>198</v>
      </c>
      <c r="E59" t="s">
        <v>249</v>
      </c>
      <c r="F59" t="s">
        <v>199</v>
      </c>
      <c r="G59" t="s">
        <v>250</v>
      </c>
      <c r="H59">
        <v>1.1311251555315881E-11</v>
      </c>
      <c r="I59">
        <v>2.2728386835961339E-12</v>
      </c>
      <c r="J59">
        <v>2.1844344651522791E-12</v>
      </c>
      <c r="K59">
        <v>3.349722688455152E-12</v>
      </c>
      <c r="L59">
        <v>2.858040085860847E-12</v>
      </c>
      <c r="M59">
        <v>1.378507287245012E-11</v>
      </c>
      <c r="N59">
        <v>1.0720729813577259E-11</v>
      </c>
      <c r="O59">
        <v>9.8980169714599571E-12</v>
      </c>
      <c r="P59">
        <v>7.8281960589916821E-12</v>
      </c>
      <c r="Q59">
        <v>1.9726148892624699E-12</v>
      </c>
      <c r="R59">
        <v>2.334348670093386E-12</v>
      </c>
      <c r="S59">
        <v>1.502106132472161E-11</v>
      </c>
      <c r="T59">
        <v>2.1548852238915E-12</v>
      </c>
      <c r="U59">
        <v>2.1773049095885719E-12</v>
      </c>
      <c r="V59">
        <v>3.4450636366731352E-12</v>
      </c>
      <c r="W59">
        <v>7.4359637373434117E-13</v>
      </c>
      <c r="X59">
        <v>7.4881728214448302E-13</v>
      </c>
      <c r="Y59">
        <v>1.3338115224148229E-12</v>
      </c>
      <c r="Z59">
        <v>9.743411626338899E-13</v>
      </c>
      <c r="AA59">
        <v>5.9247736345387771E-12</v>
      </c>
      <c r="AB59">
        <v>4.6889788691162149E-12</v>
      </c>
      <c r="AC59">
        <v>3.9773525420891076E-12</v>
      </c>
      <c r="AD59">
        <v>2.9841501454960271E-12</v>
      </c>
      <c r="AE59">
        <v>6.3798224740133462E-13</v>
      </c>
      <c r="AF59">
        <v>8.3045783775977141E-13</v>
      </c>
      <c r="AG59">
        <v>3.7150158004386582E-12</v>
      </c>
      <c r="AH59">
        <v>5.7097683149763714E-13</v>
      </c>
      <c r="AI59">
        <v>6.9408889357389473E-13</v>
      </c>
      <c r="AJ59">
        <v>1.1311251555315881E-11</v>
      </c>
      <c r="AK59">
        <v>2.2728386835961339E-12</v>
      </c>
      <c r="AL59">
        <v>2.2728386835961339E-12</v>
      </c>
      <c r="AM59">
        <v>2.2728386835961339E-12</v>
      </c>
      <c r="AN59">
        <v>2.2728386835961339E-12</v>
      </c>
      <c r="AO59">
        <v>1.1311251555315881E-11</v>
      </c>
      <c r="AP59">
        <v>1.1311251555315881E-11</v>
      </c>
      <c r="AQ59">
        <v>1.1311251555315881E-11</v>
      </c>
      <c r="AR59">
        <v>1.1311251555315881E-11</v>
      </c>
      <c r="AS59">
        <v>2.2728386835961339E-12</v>
      </c>
      <c r="AT59">
        <v>2.2728386835961339E-12</v>
      </c>
      <c r="AU59">
        <v>1.1311251555315881E-11</v>
      </c>
      <c r="AV59">
        <v>2.2728386835961339E-12</v>
      </c>
      <c r="AW59">
        <v>2.2728386835961339E-12</v>
      </c>
      <c r="AX59">
        <v>1</v>
      </c>
      <c r="AY59">
        <v>1</v>
      </c>
      <c r="AZ59">
        <v>0.96110405059457216</v>
      </c>
      <c r="BA59">
        <v>1.4738057358101411</v>
      </c>
      <c r="BB59">
        <v>1.25747599532176</v>
      </c>
      <c r="BC59">
        <v>1.2187044735974979</v>
      </c>
      <c r="BD59">
        <v>0.94779342154572677</v>
      </c>
      <c r="BE59">
        <v>0.87505939754370021</v>
      </c>
      <c r="BF59">
        <v>0.69207160858452588</v>
      </c>
      <c r="BG59">
        <v>0.86790800574608196</v>
      </c>
      <c r="BH59">
        <v>1.027063067406055</v>
      </c>
      <c r="BI59">
        <v>1.3279751804001081</v>
      </c>
      <c r="BJ59">
        <v>0.94810302176043371</v>
      </c>
      <c r="BK59">
        <v>0.9579671999174153</v>
      </c>
      <c r="BL59">
        <v>0.33329999999999999</v>
      </c>
      <c r="BM59">
        <v>0.3125</v>
      </c>
      <c r="BN59">
        <v>0.32469999999999999</v>
      </c>
      <c r="BO59">
        <v>0.36559999999999998</v>
      </c>
      <c r="BP59">
        <v>0.43840000000000001</v>
      </c>
      <c r="BQ59">
        <v>0.44190000000000002</v>
      </c>
      <c r="BR59">
        <v>0.30809999999999998</v>
      </c>
      <c r="BS59">
        <v>0.26740000000000003</v>
      </c>
      <c r="BT59">
        <v>0.22090000000000001</v>
      </c>
      <c r="BU59">
        <v>0.29139999999999999</v>
      </c>
      <c r="BV59">
        <v>0.3276</v>
      </c>
      <c r="BW59">
        <v>0.46429999999999999</v>
      </c>
      <c r="BX59">
        <v>0.2394</v>
      </c>
      <c r="BY59">
        <v>0.34860000000000002</v>
      </c>
      <c r="BZ59">
        <v>3.7700401433867831E-12</v>
      </c>
      <c r="CA59">
        <v>7.1026208862379175E-13</v>
      </c>
      <c r="CB59">
        <v>7.0928587083494502E-13</v>
      </c>
      <c r="CC59">
        <v>1.224658614899204E-12</v>
      </c>
      <c r="CD59">
        <v>1.2529647736413959E-12</v>
      </c>
      <c r="CE59">
        <v>6.0916237023357088E-12</v>
      </c>
      <c r="CF59">
        <v>3.303056855563154E-12</v>
      </c>
      <c r="CG59">
        <v>2.6467297381683929E-12</v>
      </c>
      <c r="CH59">
        <v>1.729248509431263E-12</v>
      </c>
      <c r="CI59">
        <v>5.7481997873108383E-13</v>
      </c>
      <c r="CJ59">
        <v>7.6473262432259311E-13</v>
      </c>
      <c r="CK59">
        <v>6.9742787730682426E-12</v>
      </c>
      <c r="CL59">
        <v>5.1587952259962521E-13</v>
      </c>
      <c r="CM59">
        <v>7.5900849148257632E-13</v>
      </c>
      <c r="CN59">
        <v>7.1408808902543958E-12</v>
      </c>
      <c r="CO59">
        <v>1.4500973741933371E-12</v>
      </c>
      <c r="CP59">
        <v>1.349012486914431E-12</v>
      </c>
      <c r="CQ59">
        <v>2.692571851744595E-12</v>
      </c>
      <c r="CR59">
        <v>2.2477061288162811E-12</v>
      </c>
      <c r="CS59">
        <v>1.104685610992042E-11</v>
      </c>
      <c r="CT59">
        <v>7.2004036447822339E-12</v>
      </c>
      <c r="CU59">
        <v>6.5005988402452151E-12</v>
      </c>
      <c r="CV59">
        <v>4.3895036098655641E-12</v>
      </c>
      <c r="CW59">
        <v>1.1685150418564819E-12</v>
      </c>
      <c r="CX59">
        <v>1.493447883692292E-12</v>
      </c>
      <c r="CY59">
        <v>1.1465200101546989E-11</v>
      </c>
      <c r="CZ59">
        <v>1.255461479693464E-12</v>
      </c>
      <c r="DA59">
        <v>1.314942148324446E-12</v>
      </c>
    </row>
    <row r="60" spans="1:105" x14ac:dyDescent="0.25">
      <c r="A60">
        <v>59</v>
      </c>
      <c r="B60" t="s">
        <v>34</v>
      </c>
      <c r="C60" t="s">
        <v>196</v>
      </c>
      <c r="E60" t="s">
        <v>248</v>
      </c>
      <c r="F60" t="s">
        <v>195</v>
      </c>
      <c r="G60" t="s">
        <v>247</v>
      </c>
      <c r="H60">
        <v>1.407252156550518E-11</v>
      </c>
      <c r="I60">
        <v>1.5104018876424011E-12</v>
      </c>
      <c r="J60">
        <v>1.722398870139913E-12</v>
      </c>
      <c r="K60">
        <v>1.320755314843179E-11</v>
      </c>
      <c r="L60">
        <v>7.7542729061134903E-12</v>
      </c>
      <c r="M60">
        <v>2.0092313703649749E-12</v>
      </c>
      <c r="N60">
        <v>2.0234741304563152E-12</v>
      </c>
      <c r="O60">
        <v>2.1953037375258359E-12</v>
      </c>
      <c r="P60">
        <v>2.1901896001100418E-12</v>
      </c>
      <c r="Q60">
        <v>1.1430389437522909E-11</v>
      </c>
      <c r="R60">
        <v>7.001387751560321E-12</v>
      </c>
      <c r="S60">
        <v>6.0002148970377256E-12</v>
      </c>
      <c r="T60">
        <v>1.5218644259136661E-12</v>
      </c>
      <c r="U60">
        <v>2.322779560718079E-12</v>
      </c>
      <c r="V60">
        <v>2.182438920743654E-12</v>
      </c>
      <c r="W60">
        <v>2.535225950738439E-13</v>
      </c>
      <c r="X60">
        <v>3.509592186810681E-13</v>
      </c>
      <c r="Y60">
        <v>2.0732874642397419E-12</v>
      </c>
      <c r="Z60">
        <v>1.765022668935176E-12</v>
      </c>
      <c r="AA60">
        <v>4.6556276523694997E-13</v>
      </c>
      <c r="AB60">
        <v>3.8805119229815629E-13</v>
      </c>
      <c r="AC60">
        <v>4.5196120324073891E-13</v>
      </c>
      <c r="AD60">
        <v>3.654066441577198E-13</v>
      </c>
      <c r="AE60">
        <v>1.757316980878824E-12</v>
      </c>
      <c r="AF60">
        <v>2.0890547815359012E-12</v>
      </c>
      <c r="AG60">
        <v>1.4396993036318611E-12</v>
      </c>
      <c r="AH60">
        <v>4.9606493794979009E-13</v>
      </c>
      <c r="AI60">
        <v>6.2380285459510741E-13</v>
      </c>
      <c r="AJ60">
        <v>1.407252156550518E-11</v>
      </c>
      <c r="AK60">
        <v>1.5104018876424011E-12</v>
      </c>
      <c r="AL60">
        <v>1.5104018876424011E-12</v>
      </c>
      <c r="AM60">
        <v>1.407252156550518E-11</v>
      </c>
      <c r="AN60">
        <v>1.407252156550518E-11</v>
      </c>
      <c r="AO60">
        <v>1.5104018876424011E-12</v>
      </c>
      <c r="AP60">
        <v>1.5104018876424011E-12</v>
      </c>
      <c r="AQ60">
        <v>1.5104018876424011E-12</v>
      </c>
      <c r="AR60">
        <v>1.5104018876424011E-12</v>
      </c>
      <c r="AS60">
        <v>1.407252156550518E-11</v>
      </c>
      <c r="AT60">
        <v>1.407252156550518E-11</v>
      </c>
      <c r="AU60">
        <v>1.407252156550518E-11</v>
      </c>
      <c r="AV60">
        <v>1.5104018876424011E-12</v>
      </c>
      <c r="AW60">
        <v>1.5104018876424011E-12</v>
      </c>
      <c r="AX60">
        <v>1</v>
      </c>
      <c r="AY60">
        <v>1</v>
      </c>
      <c r="AZ60">
        <v>1.140357996260466</v>
      </c>
      <c r="BA60">
        <v>0.9385349375343206</v>
      </c>
      <c r="BB60">
        <v>0.55102227912877411</v>
      </c>
      <c r="BC60">
        <v>1.3302627511285761</v>
      </c>
      <c r="BD60">
        <v>1.339692532836259</v>
      </c>
      <c r="BE60">
        <v>1.4534566961860089</v>
      </c>
      <c r="BF60">
        <v>1.450070751387055</v>
      </c>
      <c r="BG60">
        <v>0.81224884853197088</v>
      </c>
      <c r="BH60">
        <v>0.49752190600455343</v>
      </c>
      <c r="BI60">
        <v>0.42637809216406253</v>
      </c>
      <c r="BJ60">
        <v>1.007589065112436</v>
      </c>
      <c r="BK60">
        <v>1.537855308393268</v>
      </c>
      <c r="BL60">
        <v>0.28570000000000001</v>
      </c>
      <c r="BM60">
        <v>0.34250000000000003</v>
      </c>
      <c r="BN60">
        <v>0.42449999999999999</v>
      </c>
      <c r="BO60">
        <v>0.3095</v>
      </c>
      <c r="BP60">
        <v>0.1696</v>
      </c>
      <c r="BQ60">
        <v>0.5</v>
      </c>
      <c r="BR60">
        <v>0.54349999999999998</v>
      </c>
      <c r="BS60">
        <v>0.65</v>
      </c>
      <c r="BT60">
        <v>0.62280000000000002</v>
      </c>
      <c r="BU60">
        <v>0.23810000000000001</v>
      </c>
      <c r="BV60">
        <v>0.10589999999999999</v>
      </c>
      <c r="BW60">
        <v>8.3299999999999999E-2</v>
      </c>
      <c r="BX60">
        <v>0.36959999999999998</v>
      </c>
      <c r="BY60">
        <v>0.54549999999999998</v>
      </c>
      <c r="BZ60">
        <v>4.0205194112648311E-12</v>
      </c>
      <c r="CA60">
        <v>5.1731264651752232E-13</v>
      </c>
      <c r="CB60">
        <v>7.3115832037439302E-13</v>
      </c>
      <c r="CC60">
        <v>4.0877376994396376E-12</v>
      </c>
      <c r="CD60">
        <v>1.3151246848768479E-12</v>
      </c>
      <c r="CE60">
        <v>1.0046156851824871E-12</v>
      </c>
      <c r="CF60">
        <v>1.0997581899030071E-12</v>
      </c>
      <c r="CG60">
        <v>1.4269474293917939E-12</v>
      </c>
      <c r="CH60">
        <v>1.3640500829485341E-12</v>
      </c>
      <c r="CI60">
        <v>2.7215757250742061E-12</v>
      </c>
      <c r="CJ60">
        <v>7.414469628902379E-13</v>
      </c>
      <c r="CK60">
        <v>4.998179009232426E-13</v>
      </c>
      <c r="CL60">
        <v>5.6248109181769081E-13</v>
      </c>
      <c r="CM60">
        <v>1.267076250371712E-12</v>
      </c>
      <c r="CN60">
        <v>9.6048464436430691E-12</v>
      </c>
      <c r="CO60">
        <v>9.9195953873309171E-13</v>
      </c>
      <c r="CP60">
        <v>1.224264508699818E-12</v>
      </c>
      <c r="CQ60">
        <v>9.3653337000342748E-12</v>
      </c>
      <c r="CR60">
        <v>3.9670353138285629E-12</v>
      </c>
      <c r="CS60">
        <v>1.5974275607008759E-12</v>
      </c>
      <c r="CT60">
        <v>1.6447793362969009E-12</v>
      </c>
      <c r="CU60">
        <v>1.8731775566952969E-12</v>
      </c>
      <c r="CV60">
        <v>1.8122566200933559E-12</v>
      </c>
      <c r="CW60">
        <v>7.0644860357150691E-12</v>
      </c>
      <c r="CX60">
        <v>2.7102466208646718E-12</v>
      </c>
      <c r="CY60">
        <v>1.5842274256723021E-12</v>
      </c>
      <c r="CZ60">
        <v>1.020158278511225E-12</v>
      </c>
      <c r="DA60">
        <v>1.9399306566920678E-12</v>
      </c>
    </row>
    <row r="61" spans="1:105" x14ac:dyDescent="0.25">
      <c r="A61">
        <v>60</v>
      </c>
      <c r="B61" t="s">
        <v>40</v>
      </c>
      <c r="C61" t="s">
        <v>196</v>
      </c>
      <c r="E61" t="s">
        <v>248</v>
      </c>
      <c r="F61" t="s">
        <v>195</v>
      </c>
      <c r="G61" t="s">
        <v>247</v>
      </c>
      <c r="H61">
        <v>7.1522832213993621E-13</v>
      </c>
      <c r="I61">
        <v>7.3751401859807902E-13</v>
      </c>
      <c r="J61">
        <v>1.004369382053203E-12</v>
      </c>
      <c r="K61">
        <v>7.8597383686203829E-13</v>
      </c>
      <c r="L61">
        <v>9.35432596094901E-13</v>
      </c>
      <c r="M61">
        <v>8.7387986577763525E-13</v>
      </c>
      <c r="N61">
        <v>1.0691194059328971E-12</v>
      </c>
      <c r="O61">
        <v>8.6059116251557823E-13</v>
      </c>
      <c r="P61">
        <v>1.005868479763532E-12</v>
      </c>
      <c r="Q61">
        <v>1.309122400000217E-12</v>
      </c>
      <c r="R61">
        <v>1.277941224896866E-12</v>
      </c>
      <c r="S61">
        <v>1.250147315380056E-12</v>
      </c>
      <c r="T61">
        <v>1.2987301928960929E-12</v>
      </c>
      <c r="U61">
        <v>1.2109147628280311E-12</v>
      </c>
      <c r="V61">
        <v>6.936975954061241E-14</v>
      </c>
      <c r="W61">
        <v>4.4848847881307558E-14</v>
      </c>
      <c r="X61">
        <v>1.3206397478861821E-13</v>
      </c>
      <c r="Y61">
        <v>8.1469936695986296E-14</v>
      </c>
      <c r="Z61">
        <v>4.9657374560004922E-14</v>
      </c>
      <c r="AA61">
        <v>2.0897920142353911E-14</v>
      </c>
      <c r="AB61">
        <v>2.4536401740439859E-14</v>
      </c>
      <c r="AC61">
        <v>9.6281397946433626E-14</v>
      </c>
      <c r="AD61">
        <v>1.3524294319685791E-14</v>
      </c>
      <c r="AE61">
        <v>2.7373885281705011E-13</v>
      </c>
      <c r="AF61">
        <v>2.159032331825449E-13</v>
      </c>
      <c r="AG61">
        <v>2.6346496829850818E-13</v>
      </c>
      <c r="AH61">
        <v>1.3673231572125349E-13</v>
      </c>
      <c r="AI61">
        <v>2.9741901990027138E-14</v>
      </c>
      <c r="AJ61">
        <v>7.1522832213993621E-13</v>
      </c>
      <c r="AK61">
        <v>7.3751401859807902E-13</v>
      </c>
      <c r="AL61">
        <v>7.3751401859807902E-13</v>
      </c>
      <c r="AM61">
        <v>7.1522832213993621E-13</v>
      </c>
      <c r="AN61">
        <v>7.1522832213993621E-13</v>
      </c>
      <c r="AO61">
        <v>7.3751401859807902E-13</v>
      </c>
      <c r="AP61">
        <v>7.3751401859807902E-13</v>
      </c>
      <c r="AQ61">
        <v>7.3751401859807902E-13</v>
      </c>
      <c r="AR61">
        <v>7.3751401859807902E-13</v>
      </c>
      <c r="AS61">
        <v>7.1522832213993621E-13</v>
      </c>
      <c r="AT61">
        <v>7.1522832213993621E-13</v>
      </c>
      <c r="AU61">
        <v>7.1522832213993621E-13</v>
      </c>
      <c r="AV61">
        <v>7.3751401859807902E-13</v>
      </c>
      <c r="AW61">
        <v>7.3751401859807902E-13</v>
      </c>
      <c r="AX61">
        <v>1</v>
      </c>
      <c r="AY61">
        <v>1</v>
      </c>
      <c r="AZ61">
        <v>1.3618309031771121</v>
      </c>
      <c r="BA61">
        <v>1.098913189721618</v>
      </c>
      <c r="BB61">
        <v>1.307879689797689</v>
      </c>
      <c r="BC61">
        <v>1.1848993290171901</v>
      </c>
      <c r="BD61">
        <v>1.449625876895408</v>
      </c>
      <c r="BE61">
        <v>1.166881090818386</v>
      </c>
      <c r="BF61">
        <v>1.36386353940168</v>
      </c>
      <c r="BG61">
        <v>1.83035592897576</v>
      </c>
      <c r="BH61">
        <v>1.786759815485653</v>
      </c>
      <c r="BI61">
        <v>1.7478996240524449</v>
      </c>
      <c r="BJ61">
        <v>1.760956619326119</v>
      </c>
      <c r="BK61">
        <v>1.641887113047461</v>
      </c>
      <c r="BL61">
        <v>0.27850000000000003</v>
      </c>
      <c r="BM61">
        <v>0.5091</v>
      </c>
      <c r="BN61">
        <v>0.47920000000000001</v>
      </c>
      <c r="BO61">
        <v>0.41670000000000001</v>
      </c>
      <c r="BP61">
        <v>0.52349999999999997</v>
      </c>
      <c r="BQ61">
        <v>0.51349999999999996</v>
      </c>
      <c r="BR61">
        <v>0.63380000000000003</v>
      </c>
      <c r="BS61">
        <v>0.49230000000000002</v>
      </c>
      <c r="BT61">
        <v>0.55879999999999996</v>
      </c>
      <c r="BU61">
        <v>0.5595</v>
      </c>
      <c r="BV61">
        <v>0.61399999999999999</v>
      </c>
      <c r="BW61">
        <v>0.56469999999999998</v>
      </c>
      <c r="BX61">
        <v>0.58440000000000003</v>
      </c>
      <c r="BY61">
        <v>0.62139999999999995</v>
      </c>
      <c r="BZ61">
        <v>1.991910877159722E-13</v>
      </c>
      <c r="CA61">
        <v>3.75468386868282E-13</v>
      </c>
      <c r="CB61">
        <v>4.8129380787989491E-13</v>
      </c>
      <c r="CC61">
        <v>3.2751529782041141E-13</v>
      </c>
      <c r="CD61">
        <v>4.8969896405568069E-13</v>
      </c>
      <c r="CE61">
        <v>4.4873731107681559E-13</v>
      </c>
      <c r="CF61">
        <v>6.7760787948026997E-13</v>
      </c>
      <c r="CG61">
        <v>4.2366902930641919E-13</v>
      </c>
      <c r="CH61">
        <v>5.6207930649186184E-13</v>
      </c>
      <c r="CI61">
        <v>7.3245398280012168E-13</v>
      </c>
      <c r="CJ61">
        <v>7.8465591208667573E-13</v>
      </c>
      <c r="CK61">
        <v>7.0595818899511736E-13</v>
      </c>
      <c r="CL61">
        <v>7.5897792472847693E-13</v>
      </c>
      <c r="CM61">
        <v>7.524624336213387E-13</v>
      </c>
      <c r="CN61">
        <v>3.8378715837789698E-13</v>
      </c>
      <c r="CO61">
        <v>5.3702586226816458E-13</v>
      </c>
      <c r="CP61">
        <v>7.6219606523699956E-13</v>
      </c>
      <c r="CQ61">
        <v>5.4959714506201858E-13</v>
      </c>
      <c r="CR61">
        <v>7.1212000556382208E-13</v>
      </c>
      <c r="CS61">
        <v>6.7238934082784307E-13</v>
      </c>
      <c r="CT61">
        <v>8.8321750529193252E-13</v>
      </c>
      <c r="CU61">
        <v>6.3422363888386082E-13</v>
      </c>
      <c r="CV61">
        <v>8.0941673851410398E-13</v>
      </c>
      <c r="CW61">
        <v>1.106059462049257E-12</v>
      </c>
      <c r="CX61">
        <v>1.108239275953491E-12</v>
      </c>
      <c r="CY61">
        <v>1.0637414027576771E-12</v>
      </c>
      <c r="CZ61">
        <v>1.1035531123576149E-12</v>
      </c>
      <c r="DA61">
        <v>1.046924782058768E-12</v>
      </c>
    </row>
    <row r="62" spans="1:105" x14ac:dyDescent="0.25">
      <c r="A62">
        <v>61</v>
      </c>
      <c r="B62" t="s">
        <v>27</v>
      </c>
      <c r="C62" t="s">
        <v>193</v>
      </c>
      <c r="D62" t="s">
        <v>198</v>
      </c>
      <c r="E62" t="s">
        <v>249</v>
      </c>
      <c r="F62" t="s">
        <v>199</v>
      </c>
      <c r="G62" t="s">
        <v>250</v>
      </c>
      <c r="H62">
        <v>2.8746970695185679E-12</v>
      </c>
      <c r="I62">
        <v>1.428559107996872E-12</v>
      </c>
      <c r="J62">
        <v>1.4863381413049359E-12</v>
      </c>
      <c r="K62">
        <v>1.772789245093893E-12</v>
      </c>
      <c r="L62">
        <v>1.4608387488563311E-12</v>
      </c>
      <c r="M62">
        <v>2.3578919105320469E-12</v>
      </c>
      <c r="N62">
        <v>1.877479226933757E-12</v>
      </c>
      <c r="O62">
        <v>2.7121394976779941E-12</v>
      </c>
      <c r="P62">
        <v>2.3851144561923248E-12</v>
      </c>
      <c r="Q62">
        <v>2.4486092915665689E-12</v>
      </c>
      <c r="R62">
        <v>1.5035380658317381E-12</v>
      </c>
      <c r="S62">
        <v>2.7512862925495721E-12</v>
      </c>
      <c r="T62">
        <v>1.7337088166540611E-12</v>
      </c>
      <c r="U62">
        <v>1.629023418157088E-12</v>
      </c>
      <c r="V62">
        <v>4.4768899767844321E-13</v>
      </c>
      <c r="W62">
        <v>2.2227016045494029E-13</v>
      </c>
      <c r="X62">
        <v>1.7920829109179661E-13</v>
      </c>
      <c r="Y62">
        <v>2.8104778653471949E-13</v>
      </c>
      <c r="Z62">
        <v>1.745095656089002E-13</v>
      </c>
      <c r="AA62">
        <v>3.086559487895322E-13</v>
      </c>
      <c r="AB62">
        <v>2.3829282366718828E-13</v>
      </c>
      <c r="AC62">
        <v>3.696493026260198E-13</v>
      </c>
      <c r="AD62">
        <v>3.3181014420196929E-13</v>
      </c>
      <c r="AE62">
        <v>3.67386373412304E-13</v>
      </c>
      <c r="AF62">
        <v>1.7377791009199151E-13</v>
      </c>
      <c r="AG62">
        <v>3.1554312903647309E-13</v>
      </c>
      <c r="AH62">
        <v>2.3890808298997168E-13</v>
      </c>
      <c r="AI62">
        <v>1.898892650116674E-13</v>
      </c>
      <c r="AJ62">
        <v>2.8746970695185679E-12</v>
      </c>
      <c r="AK62">
        <v>1.428559107996872E-12</v>
      </c>
      <c r="AL62">
        <v>1.428559107996872E-12</v>
      </c>
      <c r="AM62">
        <v>1.428559107996872E-12</v>
      </c>
      <c r="AN62">
        <v>1.428559107996872E-12</v>
      </c>
      <c r="AO62">
        <v>2.8746970695185679E-12</v>
      </c>
      <c r="AP62">
        <v>2.8746970695185679E-12</v>
      </c>
      <c r="AQ62">
        <v>2.8746970695185679E-12</v>
      </c>
      <c r="AR62">
        <v>2.8746970695185679E-12</v>
      </c>
      <c r="AS62">
        <v>1.428559107996872E-12</v>
      </c>
      <c r="AT62">
        <v>1.428559107996872E-12</v>
      </c>
      <c r="AU62">
        <v>2.8746970695185679E-12</v>
      </c>
      <c r="AV62">
        <v>1.428559107996872E-12</v>
      </c>
      <c r="AW62">
        <v>1.428559107996872E-12</v>
      </c>
      <c r="AX62">
        <v>1</v>
      </c>
      <c r="AY62">
        <v>1</v>
      </c>
      <c r="AZ62">
        <v>1.0404456721353881</v>
      </c>
      <c r="BA62">
        <v>1.240963174131241</v>
      </c>
      <c r="BB62">
        <v>1.022595943478126</v>
      </c>
      <c r="BC62">
        <v>0.82022274121806116</v>
      </c>
      <c r="BD62">
        <v>0.6531050686492621</v>
      </c>
      <c r="BE62">
        <v>0.94345227761066364</v>
      </c>
      <c r="BF62">
        <v>0.8296924505481077</v>
      </c>
      <c r="BG62">
        <v>1.7140412866780239</v>
      </c>
      <c r="BH62">
        <v>1.0524857231423921</v>
      </c>
      <c r="BI62">
        <v>0.95706998894681317</v>
      </c>
      <c r="BJ62">
        <v>1.2136066382895909</v>
      </c>
      <c r="BK62">
        <v>1.1403262273419741</v>
      </c>
      <c r="BL62">
        <v>0.35709999999999997</v>
      </c>
      <c r="BM62">
        <v>0.39340000000000003</v>
      </c>
      <c r="BN62">
        <v>0.40939999999999999</v>
      </c>
      <c r="BO62">
        <v>0.48370000000000002</v>
      </c>
      <c r="BP62">
        <v>0.34970000000000001</v>
      </c>
      <c r="BQ62">
        <v>0.23530000000000001</v>
      </c>
      <c r="BR62">
        <v>0.20960000000000001</v>
      </c>
      <c r="BS62">
        <v>0.29070000000000001</v>
      </c>
      <c r="BT62">
        <v>0.2384</v>
      </c>
      <c r="BU62">
        <v>0.64349999999999996</v>
      </c>
      <c r="BV62">
        <v>0.3624</v>
      </c>
      <c r="BW62">
        <v>0.253</v>
      </c>
      <c r="BX62">
        <v>0.35139999999999999</v>
      </c>
      <c r="BY62">
        <v>0.36170000000000002</v>
      </c>
      <c r="BZ62">
        <v>1.026554323525081E-12</v>
      </c>
      <c r="CA62">
        <v>5.6199515308596949E-13</v>
      </c>
      <c r="CB62">
        <v>6.0850683505024069E-13</v>
      </c>
      <c r="CC62">
        <v>8.5749815785191601E-13</v>
      </c>
      <c r="CD62">
        <v>5.1085531047505896E-13</v>
      </c>
      <c r="CE62">
        <v>5.5481196654819078E-13</v>
      </c>
      <c r="CF62">
        <v>3.9351964596531551E-13</v>
      </c>
      <c r="CG62">
        <v>7.8841895197499275E-13</v>
      </c>
      <c r="CH62">
        <v>5.6861128635625021E-13</v>
      </c>
      <c r="CI62">
        <v>1.5756800791230871E-12</v>
      </c>
      <c r="CJ62">
        <v>5.4488219505742182E-13</v>
      </c>
      <c r="CK62">
        <v>6.9607543201504189E-13</v>
      </c>
      <c r="CL62">
        <v>6.0922527817223696E-13</v>
      </c>
      <c r="CM62">
        <v>5.8921777034741876E-13</v>
      </c>
      <c r="CN62">
        <v>2.147209416343324E-12</v>
      </c>
      <c r="CO62">
        <v>1.0116785919950539E-12</v>
      </c>
      <c r="CP62">
        <v>1.027069363428876E-12</v>
      </c>
      <c r="CQ62">
        <v>1.396375479844087E-12</v>
      </c>
      <c r="CR62">
        <v>9.7105345832185536E-13</v>
      </c>
      <c r="CS62">
        <v>1.462590985043972E-12</v>
      </c>
      <c r="CT62">
        <v>9.5692043662519953E-13</v>
      </c>
      <c r="CU62">
        <v>1.85928728201687E-12</v>
      </c>
      <c r="CV62">
        <v>1.5367086361649109E-12</v>
      </c>
      <c r="CW62">
        <v>2.1753772522012669E-12</v>
      </c>
      <c r="CX62">
        <v>1.0106600718017139E-12</v>
      </c>
      <c r="CY62">
        <v>1.8282068916556158E-12</v>
      </c>
      <c r="CZ62">
        <v>1.2483735256037151E-12</v>
      </c>
      <c r="DA62">
        <v>1.167996247949399E-12</v>
      </c>
    </row>
    <row r="63" spans="1:105" x14ac:dyDescent="0.25">
      <c r="A63">
        <v>62</v>
      </c>
      <c r="B63" t="s">
        <v>8</v>
      </c>
      <c r="C63" t="s">
        <v>196</v>
      </c>
      <c r="E63" t="s">
        <v>248</v>
      </c>
      <c r="F63" t="s">
        <v>199</v>
      </c>
      <c r="G63" t="s">
        <v>250</v>
      </c>
      <c r="H63">
        <v>3.7439398674649018E-12</v>
      </c>
      <c r="I63">
        <v>7.7925533922403876E-13</v>
      </c>
      <c r="J63">
        <v>8.3122990932165304E-13</v>
      </c>
      <c r="K63">
        <v>1.9702039773441189E-12</v>
      </c>
      <c r="L63">
        <v>1.381123214378435E-12</v>
      </c>
      <c r="M63">
        <v>5.0438469549389981E-12</v>
      </c>
      <c r="N63">
        <v>3.6471355186214027E-12</v>
      </c>
      <c r="O63">
        <v>5.4417057893683908E-12</v>
      </c>
      <c r="P63">
        <v>2.4518473892999979E-12</v>
      </c>
      <c r="Q63">
        <v>1.314416335825812E-12</v>
      </c>
      <c r="R63">
        <v>7.258387766684897E-13</v>
      </c>
      <c r="S63">
        <v>3.3996927947325959E-12</v>
      </c>
      <c r="T63">
        <v>1.4420764274522121E-12</v>
      </c>
      <c r="U63">
        <v>2.6092724900759221E-12</v>
      </c>
      <c r="V63">
        <v>1.18364273986554E-12</v>
      </c>
      <c r="W63">
        <v>5.1365933039378952E-14</v>
      </c>
      <c r="X63">
        <v>4.3372015303870741E-14</v>
      </c>
      <c r="Y63">
        <v>3.983127970834281E-13</v>
      </c>
      <c r="Z63">
        <v>2.2082321930610039E-13</v>
      </c>
      <c r="AA63">
        <v>9.853664222655772E-13</v>
      </c>
      <c r="AB63">
        <v>5.7845683127276254E-13</v>
      </c>
      <c r="AC63">
        <v>8.8524418988651761E-13</v>
      </c>
      <c r="AD63">
        <v>3.5396085911686692E-13</v>
      </c>
      <c r="AE63">
        <v>1.5948639963585249E-13</v>
      </c>
      <c r="AF63">
        <v>2.5172964318659711E-14</v>
      </c>
      <c r="AG63">
        <v>5.5275992593581836E-13</v>
      </c>
      <c r="AH63">
        <v>2.6824878746838281E-13</v>
      </c>
      <c r="AI63">
        <v>3.9022311491028809E-13</v>
      </c>
      <c r="AJ63">
        <v>3.7439398674649018E-12</v>
      </c>
      <c r="AK63">
        <v>7.7925533922403876E-13</v>
      </c>
      <c r="AL63">
        <v>7.7925533922403876E-13</v>
      </c>
      <c r="AM63">
        <v>7.7925533922403876E-13</v>
      </c>
      <c r="AN63">
        <v>7.7925533922403876E-13</v>
      </c>
      <c r="AO63">
        <v>3.7439398674649018E-12</v>
      </c>
      <c r="AP63">
        <v>3.7439398674649018E-12</v>
      </c>
      <c r="AQ63">
        <v>3.7439398674649018E-12</v>
      </c>
      <c r="AR63">
        <v>3.7439398674649018E-12</v>
      </c>
      <c r="AS63">
        <v>7.7925533922403876E-13</v>
      </c>
      <c r="AT63">
        <v>7.7925533922403876E-13</v>
      </c>
      <c r="AU63">
        <v>3.7439398674649018E-12</v>
      </c>
      <c r="AV63">
        <v>7.7925533922403876E-13</v>
      </c>
      <c r="AW63">
        <v>7.7925533922403876E-13</v>
      </c>
      <c r="AX63">
        <v>1</v>
      </c>
      <c r="AY63">
        <v>1</v>
      </c>
      <c r="AZ63">
        <v>1.0666977401134901</v>
      </c>
      <c r="BA63">
        <v>2.5283163016964298</v>
      </c>
      <c r="BB63">
        <v>1.7723628506077611</v>
      </c>
      <c r="BC63">
        <v>1.347202982283551</v>
      </c>
      <c r="BD63">
        <v>0.97414372231650004</v>
      </c>
      <c r="BE63">
        <v>1.4534704033729799</v>
      </c>
      <c r="BF63">
        <v>0.65488428663257203</v>
      </c>
      <c r="BG63">
        <v>1.6867594864793249</v>
      </c>
      <c r="BH63">
        <v>0.93145178497109837</v>
      </c>
      <c r="BI63">
        <v>0.90805218969358004</v>
      </c>
      <c r="BJ63">
        <v>1.850582671513284</v>
      </c>
      <c r="BK63">
        <v>3.3484178532214681</v>
      </c>
      <c r="BL63">
        <v>0.43590000000000001</v>
      </c>
      <c r="BM63">
        <v>0.34179999999999999</v>
      </c>
      <c r="BN63">
        <v>0.441</v>
      </c>
      <c r="BO63">
        <v>0.54049999999999998</v>
      </c>
      <c r="BP63">
        <v>0.48499999999999999</v>
      </c>
      <c r="BQ63">
        <v>0.50719999999999998</v>
      </c>
      <c r="BR63">
        <v>0.3624</v>
      </c>
      <c r="BS63">
        <v>0.59460000000000002</v>
      </c>
      <c r="BT63">
        <v>0.19020000000000001</v>
      </c>
      <c r="BU63">
        <v>0.36759999999999998</v>
      </c>
      <c r="BV63">
        <v>0.24629999999999999</v>
      </c>
      <c r="BW63">
        <v>0.33329999999999999</v>
      </c>
      <c r="BX63">
        <v>0.4118</v>
      </c>
      <c r="BY63">
        <v>0.68</v>
      </c>
      <c r="BZ63">
        <v>1.6319833882279511E-12</v>
      </c>
      <c r="CA63">
        <v>2.6634947494677642E-13</v>
      </c>
      <c r="CB63">
        <v>3.6657239001084898E-13</v>
      </c>
      <c r="CC63">
        <v>1.0648952497544959E-12</v>
      </c>
      <c r="CD63">
        <v>6.6984475897354096E-13</v>
      </c>
      <c r="CE63">
        <v>2.5582391755450601E-12</v>
      </c>
      <c r="CF63">
        <v>1.321721911948397E-12</v>
      </c>
      <c r="CG63">
        <v>3.235638262358445E-12</v>
      </c>
      <c r="CH63">
        <v>4.6634137344485975E-13</v>
      </c>
      <c r="CI63">
        <v>4.8317944504956844E-13</v>
      </c>
      <c r="CJ63">
        <v>1.7877409069344901E-13</v>
      </c>
      <c r="CK63">
        <v>1.1331176084843739E-12</v>
      </c>
      <c r="CL63">
        <v>5.9384707282482081E-13</v>
      </c>
      <c r="CM63">
        <v>1.774305293251627E-12</v>
      </c>
      <c r="CN63">
        <v>2.619997194289358E-12</v>
      </c>
      <c r="CO63">
        <v>4.7343082860735152E-13</v>
      </c>
      <c r="CP63">
        <v>5.8058468504735346E-13</v>
      </c>
      <c r="CQ63">
        <v>1.7957771534606321E-12</v>
      </c>
      <c r="CR63">
        <v>1.169594407874801E-12</v>
      </c>
      <c r="CS63">
        <v>4.0703182367726523E-12</v>
      </c>
      <c r="CT63">
        <v>2.6822502370266382E-12</v>
      </c>
      <c r="CU63">
        <v>4.7173056207821056E-12</v>
      </c>
      <c r="CV63">
        <v>1.1572522470263431E-12</v>
      </c>
      <c r="CW63">
        <v>1.093846664031444E-12</v>
      </c>
      <c r="CX63">
        <v>4.2923569205601891E-13</v>
      </c>
      <c r="CY63">
        <v>2.330830635165912E-12</v>
      </c>
      <c r="CZ63">
        <v>1.2074933120396801E-12</v>
      </c>
      <c r="DA63">
        <v>2.4917401254099602E-12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0229-E41F-3A47-B0C2-2A78AE993C67}">
  <dimension ref="A1:AE63"/>
  <sheetViews>
    <sheetView zoomScale="40" workbookViewId="0">
      <selection activeCell="P1" sqref="P1"/>
    </sheetView>
  </sheetViews>
  <sheetFormatPr defaultColWidth="8.75" defaultRowHeight="15.75" x14ac:dyDescent="0.25"/>
  <cols>
    <col min="1" max="1" width="12.5" customWidth="1"/>
    <col min="3" max="3" width="23.25" style="32" customWidth="1"/>
  </cols>
  <sheetData>
    <row r="1" spans="1:31" x14ac:dyDescent="0.25">
      <c r="A1" t="s">
        <v>96</v>
      </c>
      <c r="B1" t="s">
        <v>61</v>
      </c>
      <c r="C1" s="18" t="s">
        <v>163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</row>
    <row r="2" spans="1:31" x14ac:dyDescent="0.25">
      <c r="A2" s="34">
        <v>1</v>
      </c>
      <c r="B2" s="36" t="s">
        <v>11</v>
      </c>
      <c r="C2" s="29" t="s">
        <v>193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</row>
    <row r="3" spans="1:31" x14ac:dyDescent="0.25">
      <c r="A3" s="35">
        <v>2</v>
      </c>
      <c r="B3" s="3" t="s">
        <v>42</v>
      </c>
      <c r="C3" s="29" t="s">
        <v>196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34">
        <v>3</v>
      </c>
      <c r="B4" s="36" t="s">
        <v>33</v>
      </c>
      <c r="C4" s="29" t="s">
        <v>193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</row>
    <row r="5" spans="1:31" x14ac:dyDescent="0.25">
      <c r="A5" s="35">
        <v>4</v>
      </c>
      <c r="B5" s="3" t="s">
        <v>36</v>
      </c>
      <c r="C5" s="29" t="s">
        <v>196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34">
        <v>5</v>
      </c>
      <c r="B6" s="3" t="s">
        <v>44</v>
      </c>
      <c r="C6" s="29" t="s">
        <v>196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35">
        <v>6</v>
      </c>
      <c r="B7" s="36" t="s">
        <v>9</v>
      </c>
      <c r="C7" s="29" t="s">
        <v>193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</row>
    <row r="8" spans="1:31" x14ac:dyDescent="0.25">
      <c r="A8" s="34">
        <v>7</v>
      </c>
      <c r="B8" s="3" t="s">
        <v>2</v>
      </c>
      <c r="C8" s="29" t="s">
        <v>196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35">
        <v>8</v>
      </c>
      <c r="B9" s="3" t="s">
        <v>10</v>
      </c>
      <c r="C9" s="29" t="s">
        <v>196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34">
        <v>9</v>
      </c>
      <c r="B10" s="3" t="s">
        <v>4</v>
      </c>
      <c r="C10" s="29" t="s">
        <v>196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35">
        <v>10</v>
      </c>
      <c r="B11" s="36" t="s">
        <v>53</v>
      </c>
      <c r="C11" s="29" t="s">
        <v>193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</row>
    <row r="12" spans="1:31" x14ac:dyDescent="0.25">
      <c r="A12" s="34">
        <v>11</v>
      </c>
      <c r="B12" s="36" t="s">
        <v>49</v>
      </c>
      <c r="C12" s="29" t="s">
        <v>193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</row>
    <row r="13" spans="1:31" x14ac:dyDescent="0.25">
      <c r="A13" s="35">
        <v>12</v>
      </c>
      <c r="B13" s="36" t="s">
        <v>19</v>
      </c>
      <c r="C13" s="29" t="s">
        <v>193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</row>
    <row r="14" spans="1:31" x14ac:dyDescent="0.25">
      <c r="A14" s="34">
        <v>13</v>
      </c>
      <c r="B14" s="3" t="s">
        <v>28</v>
      </c>
      <c r="C14" s="29" t="s">
        <v>196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35">
        <v>14</v>
      </c>
      <c r="B15" s="3" t="s">
        <v>26</v>
      </c>
      <c r="C15" s="29" t="s">
        <v>196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34">
        <v>15</v>
      </c>
      <c r="B16" s="36" t="s">
        <v>21</v>
      </c>
      <c r="C16" s="29" t="s">
        <v>193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</row>
    <row r="17" spans="1:31" x14ac:dyDescent="0.25">
      <c r="A17" s="35" t="s">
        <v>92</v>
      </c>
      <c r="B17" s="36" t="s">
        <v>62</v>
      </c>
      <c r="C17" s="29" t="s">
        <v>193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 s="34">
        <v>17</v>
      </c>
      <c r="B18" s="36" t="s">
        <v>55</v>
      </c>
      <c r="C18" s="29" t="s">
        <v>193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</row>
    <row r="19" spans="1:31" x14ac:dyDescent="0.25">
      <c r="A19" s="35">
        <v>18</v>
      </c>
      <c r="B19" s="36" t="s">
        <v>47</v>
      </c>
      <c r="C19" s="29" t="s">
        <v>193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s="34">
        <v>19</v>
      </c>
      <c r="B20" s="3" t="s">
        <v>56</v>
      </c>
      <c r="C20" s="29" t="s">
        <v>196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s="35">
        <v>20</v>
      </c>
      <c r="B21" s="3" t="s">
        <v>48</v>
      </c>
      <c r="C21" s="29" t="s">
        <v>196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34">
        <v>21</v>
      </c>
      <c r="B22" s="36" t="s">
        <v>59</v>
      </c>
      <c r="C22" s="29" t="s">
        <v>193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</row>
    <row r="23" spans="1:31" x14ac:dyDescent="0.25">
      <c r="A23" s="35">
        <v>22</v>
      </c>
      <c r="B23" s="3" t="s">
        <v>32</v>
      </c>
      <c r="C23" s="29" t="s">
        <v>196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34">
        <v>23</v>
      </c>
      <c r="B24" s="36" t="s">
        <v>15</v>
      </c>
      <c r="C24" s="29" t="s">
        <v>193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</row>
    <row r="25" spans="1:31" x14ac:dyDescent="0.25">
      <c r="A25" s="35">
        <v>24</v>
      </c>
      <c r="B25" s="36" t="s">
        <v>17</v>
      </c>
      <c r="C25" s="29" t="s">
        <v>193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</row>
    <row r="26" spans="1:31" x14ac:dyDescent="0.25">
      <c r="A26" s="34">
        <v>25</v>
      </c>
      <c r="B26" s="3" t="s">
        <v>30</v>
      </c>
      <c r="C26" s="29" t="s">
        <v>196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35">
        <v>26</v>
      </c>
      <c r="B27" s="3" t="s">
        <v>54</v>
      </c>
      <c r="C27" s="29" t="s">
        <v>196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34">
        <v>27</v>
      </c>
      <c r="B28" s="3" t="s">
        <v>46</v>
      </c>
      <c r="C28" s="29" t="s">
        <v>196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s="35">
        <v>28</v>
      </c>
      <c r="B29" s="36" t="s">
        <v>57</v>
      </c>
      <c r="C29" s="29" t="s">
        <v>193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</row>
    <row r="30" spans="1:31" x14ac:dyDescent="0.25">
      <c r="A30" s="34">
        <v>29</v>
      </c>
      <c r="B30" s="3" t="s">
        <v>50</v>
      </c>
      <c r="C30" s="29" t="s">
        <v>196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s="35">
        <v>30</v>
      </c>
      <c r="B31" s="36" t="s">
        <v>7</v>
      </c>
      <c r="C31" s="29" t="s">
        <v>193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A32" s="34">
        <v>31</v>
      </c>
      <c r="B32" s="36" t="s">
        <v>1</v>
      </c>
      <c r="C32" s="29" t="s">
        <v>193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</row>
    <row r="33" spans="1:31" x14ac:dyDescent="0.25">
      <c r="A33" s="35">
        <v>32</v>
      </c>
      <c r="B33" s="36" t="s">
        <v>37</v>
      </c>
      <c r="C33" s="29" t="s">
        <v>193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</row>
    <row r="34" spans="1:31" x14ac:dyDescent="0.25">
      <c r="A34" s="34">
        <v>33</v>
      </c>
      <c r="B34" s="36" t="s">
        <v>43</v>
      </c>
      <c r="C34" s="29" t="s">
        <v>193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</row>
    <row r="35" spans="1:31" x14ac:dyDescent="0.25">
      <c r="A35" s="35">
        <v>34</v>
      </c>
      <c r="B35" s="36" t="s">
        <v>45</v>
      </c>
      <c r="C35" s="29" t="s">
        <v>193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</row>
    <row r="36" spans="1:31" x14ac:dyDescent="0.25">
      <c r="A36" s="34">
        <v>35</v>
      </c>
      <c r="B36" s="36" t="s">
        <v>35</v>
      </c>
      <c r="C36" s="29" t="s">
        <v>193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</row>
    <row r="37" spans="1:31" x14ac:dyDescent="0.25">
      <c r="A37" s="35">
        <v>36</v>
      </c>
      <c r="B37" s="3" t="s">
        <v>6</v>
      </c>
      <c r="C37" s="29" t="s">
        <v>196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s="34">
        <v>37</v>
      </c>
      <c r="B38" s="3" t="s">
        <v>12</v>
      </c>
      <c r="C38" s="29" t="s">
        <v>196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s="35">
        <v>38</v>
      </c>
      <c r="B39" s="3" t="s">
        <v>0</v>
      </c>
      <c r="C39" s="29" t="s">
        <v>196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s="34">
        <v>39</v>
      </c>
      <c r="B40" s="3" t="s">
        <v>14</v>
      </c>
      <c r="C40" s="29" t="s">
        <v>196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s="35">
        <v>40</v>
      </c>
      <c r="B41" s="3" t="s">
        <v>24</v>
      </c>
      <c r="C41" s="29" t="s">
        <v>196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s="34">
        <v>41</v>
      </c>
      <c r="B42" s="3" t="s">
        <v>20</v>
      </c>
      <c r="C42" s="29" t="s">
        <v>196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35">
        <v>42</v>
      </c>
      <c r="B43" s="36" t="s">
        <v>51</v>
      </c>
      <c r="C43" s="29" t="s">
        <v>193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</row>
    <row r="44" spans="1:31" x14ac:dyDescent="0.25">
      <c r="A44" s="34">
        <v>43</v>
      </c>
      <c r="B44" s="3" t="s">
        <v>58</v>
      </c>
      <c r="C44" s="29" t="s">
        <v>196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35">
        <v>44</v>
      </c>
      <c r="B45" s="3" t="s">
        <v>60</v>
      </c>
      <c r="C45" s="29" t="s">
        <v>196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s="34">
        <v>45</v>
      </c>
      <c r="B46" s="3" t="s">
        <v>52</v>
      </c>
      <c r="C46" s="29" t="s">
        <v>196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s="35">
        <v>46</v>
      </c>
      <c r="B47" s="36" t="s">
        <v>13</v>
      </c>
      <c r="C47" s="29" t="s">
        <v>193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</row>
    <row r="48" spans="1:31" x14ac:dyDescent="0.25">
      <c r="A48" s="34">
        <v>47</v>
      </c>
      <c r="B48" s="36" t="s">
        <v>25</v>
      </c>
      <c r="C48" s="29" t="s">
        <v>193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</row>
    <row r="49" spans="1:31" x14ac:dyDescent="0.25">
      <c r="A49" s="35">
        <v>48</v>
      </c>
      <c r="B49" s="3" t="s">
        <v>22</v>
      </c>
      <c r="C49" s="29" t="s">
        <v>196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s="34">
        <v>49</v>
      </c>
      <c r="B50" s="36" t="s">
        <v>23</v>
      </c>
      <c r="C50" s="29" t="s">
        <v>193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</row>
    <row r="51" spans="1:31" x14ac:dyDescent="0.25">
      <c r="A51" s="35">
        <v>50</v>
      </c>
      <c r="B51" s="36" t="s">
        <v>31</v>
      </c>
      <c r="C51" s="29" t="s">
        <v>193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</row>
    <row r="52" spans="1:31" x14ac:dyDescent="0.25">
      <c r="A52" s="34">
        <v>51</v>
      </c>
      <c r="B52" s="36" t="s">
        <v>39</v>
      </c>
      <c r="C52" s="29" t="s">
        <v>193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s="35">
        <v>52</v>
      </c>
      <c r="B53" s="3" t="s">
        <v>18</v>
      </c>
      <c r="C53" s="29" t="s">
        <v>196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s="34">
        <v>53</v>
      </c>
      <c r="B54" s="36" t="s">
        <v>3</v>
      </c>
      <c r="C54" s="29" t="s">
        <v>193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</row>
    <row r="55" spans="1:31" x14ac:dyDescent="0.25">
      <c r="A55" s="35">
        <v>54</v>
      </c>
      <c r="B55" s="36" t="s">
        <v>5</v>
      </c>
      <c r="C55" s="29" t="s">
        <v>193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</row>
    <row r="56" spans="1:31" x14ac:dyDescent="0.25">
      <c r="A56" s="34">
        <v>55</v>
      </c>
      <c r="B56" s="3" t="s">
        <v>16</v>
      </c>
      <c r="C56" s="29" t="s">
        <v>196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35">
        <v>56</v>
      </c>
      <c r="B57" s="3" t="s">
        <v>38</v>
      </c>
      <c r="C57" s="29" t="s">
        <v>196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34">
        <v>57</v>
      </c>
      <c r="B58" s="36" t="s">
        <v>29</v>
      </c>
      <c r="C58" s="29" t="s">
        <v>193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</row>
    <row r="59" spans="1:31" x14ac:dyDescent="0.25">
      <c r="A59" s="35">
        <v>58</v>
      </c>
      <c r="B59" s="36" t="s">
        <v>41</v>
      </c>
      <c r="C59" s="29" t="s">
        <v>193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</row>
    <row r="60" spans="1:31" x14ac:dyDescent="0.25">
      <c r="A60" s="34">
        <v>59</v>
      </c>
      <c r="B60" s="3" t="s">
        <v>34</v>
      </c>
      <c r="C60" s="29" t="s">
        <v>196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35">
        <v>60</v>
      </c>
      <c r="B61" s="3" t="s">
        <v>40</v>
      </c>
      <c r="C61" s="29" t="s">
        <v>196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34">
        <v>61</v>
      </c>
      <c r="B62" s="36" t="s">
        <v>27</v>
      </c>
      <c r="C62" s="29" t="s">
        <v>193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</row>
    <row r="63" spans="1:31" x14ac:dyDescent="0.25">
      <c r="A63" s="35">
        <v>62</v>
      </c>
      <c r="B63" s="3" t="s">
        <v>8</v>
      </c>
      <c r="C63" s="29" t="s">
        <v>196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FA7-9F33-2144-8CE4-4B5487BAB136}">
  <dimension ref="A1:BW63"/>
  <sheetViews>
    <sheetView topLeftCell="B1" zoomScale="60" workbookViewId="0">
      <selection activeCell="F2" sqref="F2"/>
    </sheetView>
  </sheetViews>
  <sheetFormatPr defaultColWidth="8.75" defaultRowHeight="15.75" x14ac:dyDescent="0.25"/>
  <cols>
    <col min="1" max="1" width="7.25" style="32" customWidth="1"/>
    <col min="2" max="2" width="8.75" style="2"/>
    <col min="3" max="3" width="5.75" style="32" customWidth="1"/>
    <col min="4" max="4" width="8.25" style="32" customWidth="1"/>
    <col min="5" max="7" width="23.25" style="32" customWidth="1"/>
    <col min="8" max="8" width="8.75" style="33"/>
    <col min="9" max="9" width="10.25" style="32" customWidth="1"/>
    <col min="10" max="10" width="8.75" style="32"/>
    <col min="11" max="11" width="11.5" style="32" customWidth="1"/>
    <col min="12" max="12" width="8.75" style="32"/>
    <col min="13" max="13" width="12.75" style="32" customWidth="1"/>
    <col min="14" max="14" width="8.75" style="32"/>
    <col min="15" max="15" width="9.75" style="32" customWidth="1"/>
    <col min="16" max="18" width="8.75" style="32"/>
    <col min="19" max="19" width="10" style="32" customWidth="1"/>
    <col min="20" max="20" width="8.75" style="32"/>
    <col min="21" max="21" width="19.25" style="32" customWidth="1"/>
    <col min="22" max="22" width="8.75" style="32"/>
    <col min="23" max="23" width="11.25" style="32" customWidth="1"/>
    <col min="24" max="25" width="8.75" style="32"/>
    <col min="26" max="26" width="12.5" style="32" customWidth="1"/>
    <col min="27" max="30" width="8.75" style="32"/>
    <col min="31" max="31" width="12.5" style="32" customWidth="1"/>
    <col min="32" max="35" width="8.75" style="32"/>
    <col min="36" max="36" width="17.5" style="32" customWidth="1"/>
    <col min="37" max="37" width="8.75" style="32"/>
    <col min="38" max="38" width="15.25" style="32" customWidth="1"/>
    <col min="39" max="40" width="8.75" style="32"/>
    <col min="41" max="41" width="13.75" style="32" customWidth="1"/>
    <col min="42" max="45" width="8.75" style="32"/>
    <col min="46" max="46" width="17.5" style="32" customWidth="1"/>
    <col min="47" max="47" width="8.75" style="32"/>
    <col min="48" max="48" width="15.25" style="32" customWidth="1"/>
    <col min="49" max="50" width="8.75" style="32"/>
    <col min="51" max="51" width="13.75" style="32" customWidth="1"/>
    <col min="52" max="55" width="8.75" style="32"/>
    <col min="56" max="56" width="17.5" style="32" customWidth="1"/>
    <col min="57" max="57" width="8.75" style="32"/>
    <col min="58" max="58" width="15.25" style="32" customWidth="1"/>
    <col min="59" max="60" width="8.75" style="32"/>
    <col min="61" max="61" width="17.5" style="32" customWidth="1"/>
    <col min="62" max="62" width="8.75" style="32"/>
    <col min="63" max="63" width="15.25" style="32" customWidth="1"/>
    <col min="64" max="65" width="8.75" style="32"/>
    <col min="66" max="66" width="17.5" style="32" customWidth="1"/>
    <col min="67" max="67" width="8.75" style="32"/>
    <col min="68" max="68" width="15.25" style="32" customWidth="1"/>
    <col min="69" max="16384" width="8.75" style="32"/>
  </cols>
  <sheetData>
    <row r="1" spans="1:75" s="18" customFormat="1" ht="13.9" customHeight="1" x14ac:dyDescent="0.25">
      <c r="A1" s="18" t="s">
        <v>96</v>
      </c>
      <c r="B1" s="5" t="s">
        <v>61</v>
      </c>
      <c r="C1" s="18" t="s">
        <v>161</v>
      </c>
      <c r="D1" s="18" t="s">
        <v>162</v>
      </c>
      <c r="E1" s="18" t="s">
        <v>163</v>
      </c>
      <c r="F1" s="18" t="s">
        <v>242</v>
      </c>
      <c r="G1" s="18" t="s">
        <v>164</v>
      </c>
      <c r="H1" s="19"/>
      <c r="I1" s="20" t="s">
        <v>165</v>
      </c>
      <c r="J1" s="20" t="s">
        <v>166</v>
      </c>
      <c r="K1" s="20" t="s">
        <v>167</v>
      </c>
      <c r="L1" s="20" t="s">
        <v>166</v>
      </c>
      <c r="M1" s="21" t="s">
        <v>168</v>
      </c>
      <c r="N1" s="21" t="s">
        <v>166</v>
      </c>
      <c r="O1" s="21" t="s">
        <v>169</v>
      </c>
      <c r="P1" s="21" t="s">
        <v>166</v>
      </c>
      <c r="Q1" s="22" t="s">
        <v>170</v>
      </c>
      <c r="R1" s="22" t="s">
        <v>166</v>
      </c>
      <c r="S1" s="22" t="s">
        <v>171</v>
      </c>
      <c r="T1" s="22" t="s">
        <v>166</v>
      </c>
      <c r="U1" s="23" t="s">
        <v>172</v>
      </c>
      <c r="V1" s="23" t="s">
        <v>166</v>
      </c>
      <c r="W1" s="23" t="s">
        <v>173</v>
      </c>
      <c r="X1" s="23" t="s">
        <v>166</v>
      </c>
      <c r="Z1" s="24" t="s">
        <v>174</v>
      </c>
      <c r="AA1" s="24" t="s">
        <v>166</v>
      </c>
      <c r="AB1" s="24" t="s">
        <v>175</v>
      </c>
      <c r="AC1" s="24"/>
      <c r="AE1" s="25" t="s">
        <v>176</v>
      </c>
      <c r="AF1" s="25" t="s">
        <v>166</v>
      </c>
      <c r="AG1" s="25" t="s">
        <v>177</v>
      </c>
      <c r="AH1" s="25"/>
      <c r="AJ1" s="24" t="s">
        <v>178</v>
      </c>
      <c r="AK1" s="24" t="s">
        <v>166</v>
      </c>
      <c r="AL1" s="24" t="s">
        <v>179</v>
      </c>
      <c r="AM1" s="24" t="s">
        <v>166</v>
      </c>
      <c r="AO1" s="26" t="s">
        <v>180</v>
      </c>
      <c r="AP1" s="27" t="s">
        <v>166</v>
      </c>
      <c r="AQ1" s="27" t="s">
        <v>181</v>
      </c>
      <c r="AR1" s="27"/>
      <c r="AT1" s="24" t="s">
        <v>182</v>
      </c>
      <c r="AU1" s="24" t="s">
        <v>166</v>
      </c>
      <c r="AV1" s="24" t="s">
        <v>183</v>
      </c>
      <c r="AW1" s="24" t="s">
        <v>166</v>
      </c>
      <c r="AY1" s="26" t="s">
        <v>184</v>
      </c>
      <c r="AZ1" s="27" t="s">
        <v>166</v>
      </c>
      <c r="BA1" s="27" t="s">
        <v>185</v>
      </c>
      <c r="BB1" s="27"/>
      <c r="BD1" s="28" t="s">
        <v>186</v>
      </c>
      <c r="BE1" s="28" t="s">
        <v>166</v>
      </c>
      <c r="BF1" s="28" t="s">
        <v>187</v>
      </c>
      <c r="BG1" s="28" t="s">
        <v>166</v>
      </c>
      <c r="BI1" s="28" t="s">
        <v>188</v>
      </c>
      <c r="BJ1" s="28" t="s">
        <v>166</v>
      </c>
      <c r="BK1" s="28" t="s">
        <v>189</v>
      </c>
      <c r="BL1" s="28" t="s">
        <v>166</v>
      </c>
      <c r="BN1" s="24" t="s">
        <v>190</v>
      </c>
      <c r="BO1" s="24" t="s">
        <v>166</v>
      </c>
      <c r="BP1" s="25" t="s">
        <v>191</v>
      </c>
      <c r="BQ1" s="25" t="s">
        <v>166</v>
      </c>
      <c r="BT1" s="24" t="s">
        <v>240</v>
      </c>
      <c r="BU1" s="24" t="s">
        <v>166</v>
      </c>
      <c r="BV1" s="25" t="s">
        <v>241</v>
      </c>
      <c r="BW1" s="25" t="s">
        <v>166</v>
      </c>
    </row>
    <row r="2" spans="1:75" s="29" customFormat="1" x14ac:dyDescent="0.25">
      <c r="A2" s="29">
        <v>1</v>
      </c>
      <c r="B2" s="4" t="s">
        <v>11</v>
      </c>
      <c r="C2">
        <v>43</v>
      </c>
      <c r="D2" s="29" t="s">
        <v>192</v>
      </c>
      <c r="E2" s="29" t="s">
        <v>193</v>
      </c>
      <c r="F2" s="29" t="s">
        <v>194</v>
      </c>
      <c r="G2" s="29" t="s">
        <v>195</v>
      </c>
      <c r="H2" s="30"/>
      <c r="I2" s="29">
        <f t="shared" ref="I2:I63" si="0">IF(E2="CG",1,0)</f>
        <v>0</v>
      </c>
      <c r="J2" s="29">
        <f>SUM(I2:I63)</f>
        <v>31</v>
      </c>
      <c r="K2" s="29">
        <f t="shared" ref="K2:K63" si="1">IF(E2="EG",1,0)</f>
        <v>1</v>
      </c>
      <c r="L2" s="29">
        <f>SUM(K2:K63)</f>
        <v>31</v>
      </c>
      <c r="M2" s="29">
        <f t="shared" ref="M2:M63" si="2">IF(F2="BM",1,0)</f>
        <v>1</v>
      </c>
      <c r="N2" s="29">
        <f>SUM(M2:M63)</f>
        <v>15</v>
      </c>
      <c r="O2" s="29">
        <f t="shared" ref="O2:O63" si="3">IF(F2="IM",1,0)</f>
        <v>0</v>
      </c>
      <c r="P2" s="29">
        <f>SUM(O2:O63)</f>
        <v>16</v>
      </c>
      <c r="Q2" s="29">
        <f t="shared" ref="Q2:Q63" si="4">IF(D2="f",1,0)</f>
        <v>0</v>
      </c>
      <c r="R2" s="29">
        <f>SUM(Q2:Q63)</f>
        <v>37</v>
      </c>
      <c r="S2" s="29">
        <f t="shared" ref="S2:S63" si="5">IF(D2="m",1,0)</f>
        <v>1</v>
      </c>
      <c r="T2" s="29">
        <f>SUM(S2:S63)</f>
        <v>25</v>
      </c>
      <c r="U2" s="29">
        <f t="shared" ref="U2:U63" si="6">IF(G2="eo",1,0)</f>
        <v>0</v>
      </c>
      <c r="V2" s="29">
        <f>SUM(U2:U63)</f>
        <v>32</v>
      </c>
      <c r="W2" s="29">
        <f t="shared" ref="W2:W63" si="7">IF(G2="ec",1,0)</f>
        <v>1</v>
      </c>
      <c r="X2" s="29">
        <f>SUM(W2:W63)</f>
        <v>30</v>
      </c>
      <c r="Z2" s="29">
        <f t="shared" ref="Z2:Z63" si="8">IF(AND(K2=1,S2=1),1,0)</f>
        <v>1</v>
      </c>
      <c r="AA2" s="29">
        <f>SUM(Z2:Z63)</f>
        <v>13</v>
      </c>
      <c r="AB2" s="29">
        <f t="shared" ref="AB2:AB63" si="9">IF(AND(K2=0,S2=1),1,0)</f>
        <v>0</v>
      </c>
      <c r="AC2" s="29">
        <f>SUM(AB2:AB63)</f>
        <v>12</v>
      </c>
      <c r="AE2" s="29">
        <f>IF(AND(K2=1,Q2=1),1,0)</f>
        <v>0</v>
      </c>
      <c r="AF2" s="29">
        <f>SUM(AE2:AE63)</f>
        <v>18</v>
      </c>
      <c r="AG2" s="29">
        <f>IF(AND(K2=0,Q2=1),1,0)</f>
        <v>0</v>
      </c>
      <c r="AH2" s="29">
        <f>SUM(AG2:AG63)</f>
        <v>19</v>
      </c>
      <c r="AJ2" s="29">
        <f>IF(AND(AB2=1,U2=1),1,0)</f>
        <v>0</v>
      </c>
      <c r="AK2" s="29">
        <f>SUM(AJ2:AJ63)</f>
        <v>7</v>
      </c>
      <c r="AL2" s="29">
        <f>IF(AND(AB2=1,W2=1),1,0)</f>
        <v>0</v>
      </c>
      <c r="AM2" s="29">
        <f>SUM(AL2:AL63)</f>
        <v>5</v>
      </c>
      <c r="AO2" s="29">
        <f>IF(AND(AG2=1,U2=1),1,0)</f>
        <v>0</v>
      </c>
      <c r="AP2" s="29">
        <f>SUM(AO2:AO63)</f>
        <v>8</v>
      </c>
      <c r="AQ2" s="29">
        <f>IF(AND(AG2=1,W2=1),1,0)</f>
        <v>0</v>
      </c>
      <c r="AR2" s="29">
        <f>SUM(AQ2:AQ63)</f>
        <v>11</v>
      </c>
      <c r="AT2" s="29">
        <f>IF(AND(Z2=1,U2=1),1,0)</f>
        <v>0</v>
      </c>
      <c r="AU2" s="29">
        <f>SUM(AT2:AT63)</f>
        <v>7</v>
      </c>
      <c r="AV2" s="29">
        <f>IF(AND(Z2=1,W2=1),1,0)</f>
        <v>1</v>
      </c>
      <c r="AW2" s="29">
        <f>SUM(AV2:AV63)</f>
        <v>6</v>
      </c>
      <c r="AY2" s="29">
        <f>IF(AND(AE2=1,U2=1),1,0)</f>
        <v>0</v>
      </c>
      <c r="AZ2" s="29">
        <f>SUM(AY2:AY63)</f>
        <v>10</v>
      </c>
      <c r="BA2" s="29">
        <f>IF(AND(AE2=1,W2=1),1,0)</f>
        <v>0</v>
      </c>
      <c r="BB2" s="29">
        <f>SUM(BA2:BA63)</f>
        <v>8</v>
      </c>
      <c r="BD2" s="29">
        <f>IF(AND(O2=1,U2=1),1,0)</f>
        <v>0</v>
      </c>
      <c r="BE2" s="29">
        <f>SUM(BD2:BD63)</f>
        <v>9</v>
      </c>
      <c r="BF2" s="29">
        <f>IF(AND(O2=1,W2=1),1,0)</f>
        <v>0</v>
      </c>
      <c r="BG2" s="29">
        <f>SUM(BF2:BF63)</f>
        <v>7</v>
      </c>
      <c r="BI2" s="29">
        <f>IF(AND(M2=1,U2=1),1,0)</f>
        <v>0</v>
      </c>
      <c r="BJ2" s="29">
        <f>SUM(BI2:BI63)</f>
        <v>8</v>
      </c>
      <c r="BK2" s="29">
        <f>IF(AND(M2=1,W2=1),1,0)</f>
        <v>1</v>
      </c>
      <c r="BL2" s="29">
        <f>SUM(BK2:BK63)</f>
        <v>7</v>
      </c>
      <c r="BN2" s="29">
        <f>IF(AND(O2=1,S2=1),1,0)</f>
        <v>0</v>
      </c>
      <c r="BO2" s="29">
        <f>SUM(BN2:BN63)</f>
        <v>6</v>
      </c>
      <c r="BP2" s="29">
        <f>IF(AND(O2=1,Q2=1),1,0)</f>
        <v>0</v>
      </c>
      <c r="BQ2" s="29">
        <f>SUM(BP2:BP63)</f>
        <v>10</v>
      </c>
      <c r="BT2" s="29">
        <f>IF(AND(M2=1,S2=1),1,0)</f>
        <v>1</v>
      </c>
      <c r="BU2" s="29">
        <f>SUM(BT2:BT63)</f>
        <v>7</v>
      </c>
      <c r="BV2" s="29">
        <f>IF(AND(M2=1,Q2=1),1,0)</f>
        <v>0</v>
      </c>
      <c r="BW2" s="29">
        <f>SUM(BV2:BV63)</f>
        <v>8</v>
      </c>
    </row>
    <row r="3" spans="1:75" s="29" customFormat="1" x14ac:dyDescent="0.25">
      <c r="A3" s="29">
        <v>2</v>
      </c>
      <c r="B3" s="3" t="s">
        <v>42</v>
      </c>
      <c r="C3">
        <v>39</v>
      </c>
      <c r="D3" s="29" t="s">
        <v>192</v>
      </c>
      <c r="E3" s="29" t="s">
        <v>196</v>
      </c>
      <c r="G3" s="29" t="s">
        <v>195</v>
      </c>
      <c r="H3" s="30"/>
      <c r="I3" s="29">
        <f t="shared" si="0"/>
        <v>1</v>
      </c>
      <c r="K3" s="29">
        <f t="shared" si="1"/>
        <v>0</v>
      </c>
      <c r="M3" s="29">
        <f t="shared" si="2"/>
        <v>0</v>
      </c>
      <c r="O3" s="29">
        <f t="shared" si="3"/>
        <v>0</v>
      </c>
      <c r="Q3" s="29">
        <f t="shared" si="4"/>
        <v>0</v>
      </c>
      <c r="S3" s="29">
        <f t="shared" si="5"/>
        <v>1</v>
      </c>
      <c r="U3" s="29">
        <f t="shared" si="6"/>
        <v>0</v>
      </c>
      <c r="W3" s="29">
        <f t="shared" si="7"/>
        <v>1</v>
      </c>
      <c r="Z3" s="29">
        <f t="shared" si="8"/>
        <v>0</v>
      </c>
      <c r="AB3" s="29">
        <f t="shared" si="9"/>
        <v>1</v>
      </c>
      <c r="AE3" s="29">
        <f t="shared" ref="AE3:AE63" si="10">IF(AND(K3=1,Q3=1),1,0)</f>
        <v>0</v>
      </c>
      <c r="AG3" s="29">
        <f t="shared" ref="AG3:AG63" si="11">IF(AND(K3=0,Q3=1),1,0)</f>
        <v>0</v>
      </c>
      <c r="AJ3" s="29">
        <f t="shared" ref="AJ3:AJ63" si="12">IF(AND(AB3=1,U3=1),1,0)</f>
        <v>0</v>
      </c>
      <c r="AL3" s="29">
        <f t="shared" ref="AL3:AL63" si="13">IF(AND(AB3=1,W3=1),1,0)</f>
        <v>1</v>
      </c>
      <c r="AO3" s="29">
        <f t="shared" ref="AO3:AO63" si="14">IF(AND(AG3=1,U3=1),1,0)</f>
        <v>0</v>
      </c>
      <c r="AP3" s="31"/>
      <c r="AQ3" s="29">
        <f t="shared" ref="AQ3:AQ63" si="15">IF(AND(AG3=1,W3=1),1,0)</f>
        <v>0</v>
      </c>
      <c r="AR3" s="31"/>
      <c r="AT3" s="29">
        <f t="shared" ref="AT3:AT63" si="16">IF(AND(Z3=1,U3=1),1,0)</f>
        <v>0</v>
      </c>
      <c r="AV3" s="29">
        <f t="shared" ref="AV3:AV63" si="17">IF(AND(Z3=1,W3=1),1,0)</f>
        <v>0</v>
      </c>
      <c r="AY3" s="29">
        <f t="shared" ref="AY3:AY63" si="18">IF(AND(AE3=1,U3=1),1,0)</f>
        <v>0</v>
      </c>
      <c r="AZ3" s="31"/>
      <c r="BA3" s="29">
        <f t="shared" ref="BA3:BA63" si="19">IF(AND(AE3=1,W3=1),1,0)</f>
        <v>0</v>
      </c>
      <c r="BB3" s="31"/>
      <c r="BD3" s="29">
        <f t="shared" ref="BD3:BD63" si="20">IF(AND(O3=1,U3=1),1,0)</f>
        <v>0</v>
      </c>
      <c r="BF3" s="29">
        <f t="shared" ref="BF3:BF63" si="21">IF(AND(O3=1,W3=1),1,0)</f>
        <v>0</v>
      </c>
      <c r="BI3" s="29">
        <f t="shared" ref="BI3:BI63" si="22">IF(AND(M3=1,U3=1),1,0)</f>
        <v>0</v>
      </c>
      <c r="BK3" s="29">
        <f t="shared" ref="BK3:BK63" si="23">IF(AND(M3=1,W3=1),1,0)</f>
        <v>0</v>
      </c>
      <c r="BN3" s="29">
        <f t="shared" ref="BN3:BN63" si="24">IF(AND(O3=1,S3=1),1,0)</f>
        <v>0</v>
      </c>
      <c r="BP3" s="29">
        <f t="shared" ref="BP3:BP63" si="25">IF(AND(O3=1,Q3=1),1,0)</f>
        <v>0</v>
      </c>
      <c r="BT3" s="29">
        <f t="shared" ref="BT3:BT63" si="26">IF(AND(M3=1,S3=1),1,0)</f>
        <v>0</v>
      </c>
      <c r="BV3" s="29">
        <f t="shared" ref="BV3:BV63" si="27">IF(AND(M3=1,Q3=1),1,0)</f>
        <v>0</v>
      </c>
    </row>
    <row r="4" spans="1:75" s="29" customFormat="1" x14ac:dyDescent="0.25">
      <c r="A4" s="29">
        <v>3</v>
      </c>
      <c r="B4" s="4" t="s">
        <v>33</v>
      </c>
      <c r="C4">
        <v>37</v>
      </c>
      <c r="D4" s="29" t="s">
        <v>197</v>
      </c>
      <c r="E4" s="29" t="s">
        <v>193</v>
      </c>
      <c r="F4" s="29" t="s">
        <v>198</v>
      </c>
      <c r="G4" s="29" t="s">
        <v>199</v>
      </c>
      <c r="H4" s="30"/>
      <c r="I4" s="29">
        <f t="shared" si="0"/>
        <v>0</v>
      </c>
      <c r="K4" s="29">
        <f t="shared" si="1"/>
        <v>1</v>
      </c>
      <c r="M4" s="29">
        <f t="shared" si="2"/>
        <v>0</v>
      </c>
      <c r="O4" s="29">
        <f t="shared" si="3"/>
        <v>1</v>
      </c>
      <c r="Q4" s="29">
        <f t="shared" si="4"/>
        <v>1</v>
      </c>
      <c r="S4" s="29">
        <f t="shared" si="5"/>
        <v>0</v>
      </c>
      <c r="U4" s="29">
        <f t="shared" si="6"/>
        <v>1</v>
      </c>
      <c r="W4" s="29">
        <f t="shared" si="7"/>
        <v>0</v>
      </c>
      <c r="Z4" s="29">
        <f t="shared" si="8"/>
        <v>0</v>
      </c>
      <c r="AB4" s="29">
        <f t="shared" si="9"/>
        <v>0</v>
      </c>
      <c r="AE4" s="29">
        <f t="shared" si="10"/>
        <v>1</v>
      </c>
      <c r="AG4" s="29">
        <f t="shared" si="11"/>
        <v>0</v>
      </c>
      <c r="AJ4" s="29">
        <f t="shared" si="12"/>
        <v>0</v>
      </c>
      <c r="AL4" s="29">
        <f t="shared" si="13"/>
        <v>0</v>
      </c>
      <c r="AO4" s="29">
        <f t="shared" si="14"/>
        <v>0</v>
      </c>
      <c r="AP4" s="31"/>
      <c r="AQ4" s="29">
        <f t="shared" si="15"/>
        <v>0</v>
      </c>
      <c r="AR4" s="31"/>
      <c r="AT4" s="29">
        <f t="shared" si="16"/>
        <v>0</v>
      </c>
      <c r="AV4" s="29">
        <f t="shared" si="17"/>
        <v>0</v>
      </c>
      <c r="AY4" s="29">
        <f t="shared" si="18"/>
        <v>1</v>
      </c>
      <c r="AZ4" s="31"/>
      <c r="BA4" s="29">
        <f t="shared" si="19"/>
        <v>0</v>
      </c>
      <c r="BB4" s="31"/>
      <c r="BD4" s="29">
        <f t="shared" si="20"/>
        <v>1</v>
      </c>
      <c r="BF4" s="29">
        <f t="shared" si="21"/>
        <v>0</v>
      </c>
      <c r="BI4" s="29">
        <f t="shared" si="22"/>
        <v>0</v>
      </c>
      <c r="BK4" s="29">
        <f t="shared" si="23"/>
        <v>0</v>
      </c>
      <c r="BN4" s="29">
        <f t="shared" si="24"/>
        <v>0</v>
      </c>
      <c r="BP4" s="29">
        <f t="shared" si="25"/>
        <v>1</v>
      </c>
      <c r="BT4" s="29">
        <f t="shared" si="26"/>
        <v>0</v>
      </c>
      <c r="BV4" s="29">
        <f t="shared" si="27"/>
        <v>0</v>
      </c>
    </row>
    <row r="5" spans="1:75" s="29" customFormat="1" x14ac:dyDescent="0.25">
      <c r="A5" s="29">
        <v>4</v>
      </c>
      <c r="B5" s="3" t="s">
        <v>36</v>
      </c>
      <c r="C5">
        <v>28</v>
      </c>
      <c r="D5" s="29" t="s">
        <v>197</v>
      </c>
      <c r="E5" s="29" t="s">
        <v>196</v>
      </c>
      <c r="G5" s="29" t="s">
        <v>199</v>
      </c>
      <c r="H5" s="30"/>
      <c r="I5" s="29">
        <f t="shared" si="0"/>
        <v>1</v>
      </c>
      <c r="K5" s="29">
        <f t="shared" si="1"/>
        <v>0</v>
      </c>
      <c r="M5" s="29">
        <f t="shared" si="2"/>
        <v>0</v>
      </c>
      <c r="O5" s="29">
        <f t="shared" si="3"/>
        <v>0</v>
      </c>
      <c r="Q5" s="29">
        <f t="shared" si="4"/>
        <v>1</v>
      </c>
      <c r="S5" s="29">
        <f t="shared" si="5"/>
        <v>0</v>
      </c>
      <c r="U5" s="29">
        <f t="shared" si="6"/>
        <v>1</v>
      </c>
      <c r="W5" s="29">
        <f t="shared" si="7"/>
        <v>0</v>
      </c>
      <c r="Z5" s="29">
        <f t="shared" si="8"/>
        <v>0</v>
      </c>
      <c r="AB5" s="29">
        <f t="shared" si="9"/>
        <v>0</v>
      </c>
      <c r="AE5" s="29">
        <f t="shared" si="10"/>
        <v>0</v>
      </c>
      <c r="AG5" s="29">
        <f t="shared" si="11"/>
        <v>1</v>
      </c>
      <c r="AJ5" s="29">
        <f t="shared" si="12"/>
        <v>0</v>
      </c>
      <c r="AL5" s="29">
        <f t="shared" si="13"/>
        <v>0</v>
      </c>
      <c r="AO5" s="29">
        <f t="shared" si="14"/>
        <v>1</v>
      </c>
      <c r="AP5" s="31"/>
      <c r="AQ5" s="29">
        <f t="shared" si="15"/>
        <v>0</v>
      </c>
      <c r="AR5" s="31"/>
      <c r="AT5" s="29">
        <f t="shared" si="16"/>
        <v>0</v>
      </c>
      <c r="AV5" s="29">
        <f t="shared" si="17"/>
        <v>0</v>
      </c>
      <c r="AY5" s="29">
        <f t="shared" si="18"/>
        <v>0</v>
      </c>
      <c r="AZ5" s="31"/>
      <c r="BA5" s="29">
        <f t="shared" si="19"/>
        <v>0</v>
      </c>
      <c r="BB5" s="31"/>
      <c r="BD5" s="29">
        <f t="shared" si="20"/>
        <v>0</v>
      </c>
      <c r="BF5" s="29">
        <f t="shared" si="21"/>
        <v>0</v>
      </c>
      <c r="BI5" s="29">
        <f t="shared" si="22"/>
        <v>0</v>
      </c>
      <c r="BK5" s="29">
        <f t="shared" si="23"/>
        <v>0</v>
      </c>
      <c r="BN5" s="29">
        <f t="shared" si="24"/>
        <v>0</v>
      </c>
      <c r="BP5" s="29">
        <f t="shared" si="25"/>
        <v>0</v>
      </c>
      <c r="BT5" s="29">
        <f t="shared" si="26"/>
        <v>0</v>
      </c>
      <c r="BV5" s="29">
        <f t="shared" si="27"/>
        <v>0</v>
      </c>
    </row>
    <row r="6" spans="1:75" s="29" customFormat="1" x14ac:dyDescent="0.25">
      <c r="A6" s="29">
        <v>5</v>
      </c>
      <c r="B6" s="3" t="s">
        <v>44</v>
      </c>
      <c r="C6">
        <v>29</v>
      </c>
      <c r="D6" s="29" t="s">
        <v>197</v>
      </c>
      <c r="E6" s="29" t="s">
        <v>196</v>
      </c>
      <c r="G6" s="29" t="s">
        <v>195</v>
      </c>
      <c r="H6" s="30"/>
      <c r="I6" s="29">
        <f t="shared" si="0"/>
        <v>1</v>
      </c>
      <c r="K6" s="29">
        <f t="shared" si="1"/>
        <v>0</v>
      </c>
      <c r="M6" s="29">
        <f t="shared" si="2"/>
        <v>0</v>
      </c>
      <c r="O6" s="29">
        <f t="shared" si="3"/>
        <v>0</v>
      </c>
      <c r="Q6" s="29">
        <f t="shared" si="4"/>
        <v>1</v>
      </c>
      <c r="S6" s="29">
        <f t="shared" si="5"/>
        <v>0</v>
      </c>
      <c r="U6" s="29">
        <f t="shared" si="6"/>
        <v>0</v>
      </c>
      <c r="W6" s="29">
        <f t="shared" si="7"/>
        <v>1</v>
      </c>
      <c r="Z6" s="29">
        <f t="shared" si="8"/>
        <v>0</v>
      </c>
      <c r="AB6" s="29">
        <f t="shared" si="9"/>
        <v>0</v>
      </c>
      <c r="AE6" s="29">
        <f t="shared" si="10"/>
        <v>0</v>
      </c>
      <c r="AG6" s="29">
        <f t="shared" si="11"/>
        <v>1</v>
      </c>
      <c r="AJ6" s="29">
        <f t="shared" si="12"/>
        <v>0</v>
      </c>
      <c r="AL6" s="29">
        <f t="shared" si="13"/>
        <v>0</v>
      </c>
      <c r="AO6" s="29">
        <f t="shared" si="14"/>
        <v>0</v>
      </c>
      <c r="AP6" s="31"/>
      <c r="AQ6" s="29">
        <f t="shared" si="15"/>
        <v>1</v>
      </c>
      <c r="AR6" s="31"/>
      <c r="AT6" s="29">
        <f t="shared" si="16"/>
        <v>0</v>
      </c>
      <c r="AV6" s="29">
        <f t="shared" si="17"/>
        <v>0</v>
      </c>
      <c r="AY6" s="29">
        <f t="shared" si="18"/>
        <v>0</v>
      </c>
      <c r="AZ6" s="31"/>
      <c r="BA6" s="29">
        <f t="shared" si="19"/>
        <v>0</v>
      </c>
      <c r="BB6" s="31"/>
      <c r="BD6" s="29">
        <f t="shared" si="20"/>
        <v>0</v>
      </c>
      <c r="BF6" s="29">
        <f t="shared" si="21"/>
        <v>0</v>
      </c>
      <c r="BI6" s="29">
        <f t="shared" si="22"/>
        <v>0</v>
      </c>
      <c r="BK6" s="29">
        <f t="shared" si="23"/>
        <v>0</v>
      </c>
      <c r="BN6" s="29">
        <f t="shared" si="24"/>
        <v>0</v>
      </c>
      <c r="BP6" s="29">
        <f t="shared" si="25"/>
        <v>0</v>
      </c>
      <c r="BT6" s="29">
        <f t="shared" si="26"/>
        <v>0</v>
      </c>
      <c r="BV6" s="29">
        <f t="shared" si="27"/>
        <v>0</v>
      </c>
    </row>
    <row r="7" spans="1:75" s="29" customFormat="1" x14ac:dyDescent="0.25">
      <c r="A7" s="29">
        <v>6</v>
      </c>
      <c r="B7" s="4" t="s">
        <v>9</v>
      </c>
      <c r="C7">
        <v>22</v>
      </c>
      <c r="D7" s="29" t="s">
        <v>192</v>
      </c>
      <c r="E7" s="29" t="s">
        <v>193</v>
      </c>
      <c r="F7" s="29" t="s">
        <v>194</v>
      </c>
      <c r="G7" s="29" t="s">
        <v>199</v>
      </c>
      <c r="H7" s="30"/>
      <c r="I7" s="29">
        <f t="shared" si="0"/>
        <v>0</v>
      </c>
      <c r="K7" s="29">
        <f t="shared" si="1"/>
        <v>1</v>
      </c>
      <c r="M7" s="29">
        <f t="shared" si="2"/>
        <v>1</v>
      </c>
      <c r="O7" s="29">
        <f t="shared" si="3"/>
        <v>0</v>
      </c>
      <c r="Q7" s="29">
        <f t="shared" si="4"/>
        <v>0</v>
      </c>
      <c r="S7" s="29">
        <f t="shared" si="5"/>
        <v>1</v>
      </c>
      <c r="U7" s="29">
        <f t="shared" si="6"/>
        <v>1</v>
      </c>
      <c r="W7" s="29">
        <f t="shared" si="7"/>
        <v>0</v>
      </c>
      <c r="Z7" s="29">
        <f t="shared" si="8"/>
        <v>1</v>
      </c>
      <c r="AB7" s="29">
        <f t="shared" si="9"/>
        <v>0</v>
      </c>
      <c r="AE7" s="29">
        <f t="shared" si="10"/>
        <v>0</v>
      </c>
      <c r="AG7" s="29">
        <f t="shared" si="11"/>
        <v>0</v>
      </c>
      <c r="AJ7" s="29">
        <f t="shared" si="12"/>
        <v>0</v>
      </c>
      <c r="AL7" s="29">
        <f t="shared" si="13"/>
        <v>0</v>
      </c>
      <c r="AO7" s="29">
        <f t="shared" si="14"/>
        <v>0</v>
      </c>
      <c r="AP7" s="31"/>
      <c r="AQ7" s="29">
        <f t="shared" si="15"/>
        <v>0</v>
      </c>
      <c r="AR7" s="31"/>
      <c r="AT7" s="29">
        <f t="shared" si="16"/>
        <v>1</v>
      </c>
      <c r="AV7" s="29">
        <f t="shared" si="17"/>
        <v>0</v>
      </c>
      <c r="AY7" s="29">
        <f t="shared" si="18"/>
        <v>0</v>
      </c>
      <c r="AZ7" s="31"/>
      <c r="BA7" s="29">
        <f t="shared" si="19"/>
        <v>0</v>
      </c>
      <c r="BB7" s="31"/>
      <c r="BD7" s="29">
        <f t="shared" si="20"/>
        <v>0</v>
      </c>
      <c r="BF7" s="29">
        <f t="shared" si="21"/>
        <v>0</v>
      </c>
      <c r="BI7" s="29">
        <f t="shared" si="22"/>
        <v>1</v>
      </c>
      <c r="BK7" s="29">
        <f t="shared" si="23"/>
        <v>0</v>
      </c>
      <c r="BN7" s="29">
        <f t="shared" si="24"/>
        <v>0</v>
      </c>
      <c r="BP7" s="29">
        <f t="shared" si="25"/>
        <v>0</v>
      </c>
      <c r="BT7" s="29">
        <f t="shared" si="26"/>
        <v>1</v>
      </c>
      <c r="BV7" s="29">
        <f t="shared" si="27"/>
        <v>0</v>
      </c>
    </row>
    <row r="8" spans="1:75" s="29" customFormat="1" x14ac:dyDescent="0.25">
      <c r="A8" s="29">
        <v>7</v>
      </c>
      <c r="B8" s="3" t="s">
        <v>2</v>
      </c>
      <c r="C8">
        <v>29</v>
      </c>
      <c r="D8" s="29" t="s">
        <v>197</v>
      </c>
      <c r="E8" s="29" t="s">
        <v>196</v>
      </c>
      <c r="G8" s="29" t="s">
        <v>199</v>
      </c>
      <c r="H8" s="30"/>
      <c r="I8" s="29">
        <f t="shared" si="0"/>
        <v>1</v>
      </c>
      <c r="K8" s="29">
        <f t="shared" si="1"/>
        <v>0</v>
      </c>
      <c r="M8" s="29">
        <f t="shared" si="2"/>
        <v>0</v>
      </c>
      <c r="O8" s="29">
        <f t="shared" si="3"/>
        <v>0</v>
      </c>
      <c r="Q8" s="29">
        <f t="shared" si="4"/>
        <v>1</v>
      </c>
      <c r="S8" s="29">
        <f t="shared" si="5"/>
        <v>0</v>
      </c>
      <c r="U8" s="29">
        <f t="shared" si="6"/>
        <v>1</v>
      </c>
      <c r="W8" s="29">
        <f t="shared" si="7"/>
        <v>0</v>
      </c>
      <c r="Z8" s="29">
        <f t="shared" si="8"/>
        <v>0</v>
      </c>
      <c r="AB8" s="29">
        <f t="shared" si="9"/>
        <v>0</v>
      </c>
      <c r="AE8" s="29">
        <f t="shared" si="10"/>
        <v>0</v>
      </c>
      <c r="AG8" s="29">
        <f t="shared" si="11"/>
        <v>1</v>
      </c>
      <c r="AJ8" s="29">
        <f t="shared" si="12"/>
        <v>0</v>
      </c>
      <c r="AL8" s="29">
        <f t="shared" si="13"/>
        <v>0</v>
      </c>
      <c r="AO8" s="29">
        <f t="shared" si="14"/>
        <v>1</v>
      </c>
      <c r="AP8" s="31"/>
      <c r="AQ8" s="29">
        <f t="shared" si="15"/>
        <v>0</v>
      </c>
      <c r="AR8" s="31"/>
      <c r="AT8" s="29">
        <f t="shared" si="16"/>
        <v>0</v>
      </c>
      <c r="AV8" s="29">
        <f t="shared" si="17"/>
        <v>0</v>
      </c>
      <c r="AY8" s="29">
        <f t="shared" si="18"/>
        <v>0</v>
      </c>
      <c r="AZ8" s="31"/>
      <c r="BA8" s="29">
        <f t="shared" si="19"/>
        <v>0</v>
      </c>
      <c r="BB8" s="31"/>
      <c r="BD8" s="29">
        <f t="shared" si="20"/>
        <v>0</v>
      </c>
      <c r="BF8" s="29">
        <f t="shared" si="21"/>
        <v>0</v>
      </c>
      <c r="BI8" s="29">
        <f t="shared" si="22"/>
        <v>0</v>
      </c>
      <c r="BK8" s="29">
        <f t="shared" si="23"/>
        <v>0</v>
      </c>
      <c r="BN8" s="29">
        <f t="shared" si="24"/>
        <v>0</v>
      </c>
      <c r="BP8" s="29">
        <f t="shared" si="25"/>
        <v>0</v>
      </c>
      <c r="BT8" s="29">
        <f t="shared" si="26"/>
        <v>0</v>
      </c>
      <c r="BV8" s="29">
        <f t="shared" si="27"/>
        <v>0</v>
      </c>
    </row>
    <row r="9" spans="1:75" s="29" customFormat="1" x14ac:dyDescent="0.25">
      <c r="A9" s="29">
        <v>8</v>
      </c>
      <c r="B9" s="3" t="s">
        <v>10</v>
      </c>
      <c r="C9">
        <v>26</v>
      </c>
      <c r="D9" s="29" t="s">
        <v>192</v>
      </c>
      <c r="E9" s="29" t="s">
        <v>196</v>
      </c>
      <c r="G9" s="29" t="s">
        <v>199</v>
      </c>
      <c r="H9" s="30"/>
      <c r="I9" s="29">
        <f t="shared" si="0"/>
        <v>1</v>
      </c>
      <c r="K9" s="29">
        <f t="shared" si="1"/>
        <v>0</v>
      </c>
      <c r="M9" s="29">
        <f t="shared" si="2"/>
        <v>0</v>
      </c>
      <c r="O9" s="29">
        <f t="shared" si="3"/>
        <v>0</v>
      </c>
      <c r="Q9" s="29">
        <f t="shared" si="4"/>
        <v>0</v>
      </c>
      <c r="S9" s="29">
        <f t="shared" si="5"/>
        <v>1</v>
      </c>
      <c r="U9" s="29">
        <f t="shared" si="6"/>
        <v>1</v>
      </c>
      <c r="W9" s="29">
        <f t="shared" si="7"/>
        <v>0</v>
      </c>
      <c r="Z9" s="29">
        <f t="shared" si="8"/>
        <v>0</v>
      </c>
      <c r="AB9" s="29">
        <f t="shared" si="9"/>
        <v>1</v>
      </c>
      <c r="AE9" s="29">
        <f t="shared" si="10"/>
        <v>0</v>
      </c>
      <c r="AG9" s="29">
        <f t="shared" si="11"/>
        <v>0</v>
      </c>
      <c r="AJ9" s="29">
        <f t="shared" si="12"/>
        <v>1</v>
      </c>
      <c r="AL9" s="29">
        <f t="shared" si="13"/>
        <v>0</v>
      </c>
      <c r="AO9" s="29">
        <f t="shared" si="14"/>
        <v>0</v>
      </c>
      <c r="AP9" s="31"/>
      <c r="AQ9" s="29">
        <f t="shared" si="15"/>
        <v>0</v>
      </c>
      <c r="AR9" s="31"/>
      <c r="AT9" s="29">
        <f t="shared" si="16"/>
        <v>0</v>
      </c>
      <c r="AV9" s="29">
        <f t="shared" si="17"/>
        <v>0</v>
      </c>
      <c r="AY9" s="29">
        <f t="shared" si="18"/>
        <v>0</v>
      </c>
      <c r="AZ9" s="31"/>
      <c r="BA9" s="29">
        <f t="shared" si="19"/>
        <v>0</v>
      </c>
      <c r="BB9" s="31"/>
      <c r="BD9" s="29">
        <f t="shared" si="20"/>
        <v>0</v>
      </c>
      <c r="BF9" s="29">
        <f t="shared" si="21"/>
        <v>0</v>
      </c>
      <c r="BI9" s="29">
        <f t="shared" si="22"/>
        <v>0</v>
      </c>
      <c r="BK9" s="29">
        <f t="shared" si="23"/>
        <v>0</v>
      </c>
      <c r="BN9" s="29">
        <f t="shared" si="24"/>
        <v>0</v>
      </c>
      <c r="BP9" s="29">
        <f t="shared" si="25"/>
        <v>0</v>
      </c>
      <c r="BT9" s="29">
        <f t="shared" si="26"/>
        <v>0</v>
      </c>
      <c r="BV9" s="29">
        <f t="shared" si="27"/>
        <v>0</v>
      </c>
    </row>
    <row r="10" spans="1:75" s="29" customFormat="1" x14ac:dyDescent="0.25">
      <c r="A10" s="29">
        <v>9</v>
      </c>
      <c r="B10" s="3" t="s">
        <v>4</v>
      </c>
      <c r="C10">
        <v>25</v>
      </c>
      <c r="D10" s="29" t="s">
        <v>192</v>
      </c>
      <c r="E10" s="29" t="s">
        <v>196</v>
      </c>
      <c r="G10" s="29" t="s">
        <v>195</v>
      </c>
      <c r="H10" s="30"/>
      <c r="I10" s="29">
        <f t="shared" si="0"/>
        <v>1</v>
      </c>
      <c r="K10" s="29">
        <f t="shared" si="1"/>
        <v>0</v>
      </c>
      <c r="M10" s="29">
        <f t="shared" si="2"/>
        <v>0</v>
      </c>
      <c r="O10" s="29">
        <f t="shared" si="3"/>
        <v>0</v>
      </c>
      <c r="Q10" s="29">
        <f t="shared" si="4"/>
        <v>0</v>
      </c>
      <c r="S10" s="29">
        <f t="shared" si="5"/>
        <v>1</v>
      </c>
      <c r="U10" s="29">
        <f t="shared" si="6"/>
        <v>0</v>
      </c>
      <c r="W10" s="29">
        <f t="shared" si="7"/>
        <v>1</v>
      </c>
      <c r="Z10" s="29">
        <f t="shared" si="8"/>
        <v>0</v>
      </c>
      <c r="AB10" s="29">
        <f t="shared" si="9"/>
        <v>1</v>
      </c>
      <c r="AE10" s="29">
        <f t="shared" si="10"/>
        <v>0</v>
      </c>
      <c r="AG10" s="29">
        <f t="shared" si="11"/>
        <v>0</v>
      </c>
      <c r="AJ10" s="29">
        <f t="shared" si="12"/>
        <v>0</v>
      </c>
      <c r="AL10" s="29">
        <f t="shared" si="13"/>
        <v>1</v>
      </c>
      <c r="AO10" s="29">
        <f t="shared" si="14"/>
        <v>0</v>
      </c>
      <c r="AP10" s="31"/>
      <c r="AQ10" s="29">
        <f t="shared" si="15"/>
        <v>0</v>
      </c>
      <c r="AR10" s="31"/>
      <c r="AT10" s="29">
        <f t="shared" si="16"/>
        <v>0</v>
      </c>
      <c r="AV10" s="29">
        <f t="shared" si="17"/>
        <v>0</v>
      </c>
      <c r="AY10" s="29">
        <f t="shared" si="18"/>
        <v>0</v>
      </c>
      <c r="AZ10" s="31"/>
      <c r="BA10" s="29">
        <f t="shared" si="19"/>
        <v>0</v>
      </c>
      <c r="BB10" s="31"/>
      <c r="BD10" s="29">
        <f t="shared" si="20"/>
        <v>0</v>
      </c>
      <c r="BF10" s="29">
        <f t="shared" si="21"/>
        <v>0</v>
      </c>
      <c r="BI10" s="29">
        <f t="shared" si="22"/>
        <v>0</v>
      </c>
      <c r="BK10" s="29">
        <f t="shared" si="23"/>
        <v>0</v>
      </c>
      <c r="BN10" s="29">
        <f t="shared" si="24"/>
        <v>0</v>
      </c>
      <c r="BP10" s="29">
        <f t="shared" si="25"/>
        <v>0</v>
      </c>
      <c r="BT10" s="29">
        <f t="shared" si="26"/>
        <v>0</v>
      </c>
      <c r="BV10" s="29">
        <f t="shared" si="27"/>
        <v>0</v>
      </c>
    </row>
    <row r="11" spans="1:75" s="29" customFormat="1" x14ac:dyDescent="0.25">
      <c r="A11" s="29">
        <v>10</v>
      </c>
      <c r="B11" s="4" t="s">
        <v>53</v>
      </c>
      <c r="C11">
        <v>22</v>
      </c>
      <c r="D11" s="29" t="s">
        <v>197</v>
      </c>
      <c r="E11" s="29" t="s">
        <v>193</v>
      </c>
      <c r="F11" s="29" t="s">
        <v>198</v>
      </c>
      <c r="G11" s="29" t="s">
        <v>195</v>
      </c>
      <c r="H11" s="30"/>
      <c r="I11" s="29">
        <f t="shared" si="0"/>
        <v>0</v>
      </c>
      <c r="K11" s="29">
        <f t="shared" si="1"/>
        <v>1</v>
      </c>
      <c r="M11" s="29">
        <f t="shared" si="2"/>
        <v>0</v>
      </c>
      <c r="O11" s="29">
        <f t="shared" si="3"/>
        <v>1</v>
      </c>
      <c r="Q11" s="29">
        <f t="shared" si="4"/>
        <v>1</v>
      </c>
      <c r="S11" s="29">
        <f t="shared" si="5"/>
        <v>0</v>
      </c>
      <c r="U11" s="29">
        <f t="shared" si="6"/>
        <v>0</v>
      </c>
      <c r="W11" s="29">
        <f t="shared" si="7"/>
        <v>1</v>
      </c>
      <c r="Z11" s="29">
        <f t="shared" si="8"/>
        <v>0</v>
      </c>
      <c r="AB11" s="29">
        <f t="shared" si="9"/>
        <v>0</v>
      </c>
      <c r="AE11" s="29">
        <f t="shared" si="10"/>
        <v>1</v>
      </c>
      <c r="AG11" s="29">
        <f t="shared" si="11"/>
        <v>0</v>
      </c>
      <c r="AJ11" s="29">
        <f t="shared" si="12"/>
        <v>0</v>
      </c>
      <c r="AL11" s="29">
        <f t="shared" si="13"/>
        <v>0</v>
      </c>
      <c r="AO11" s="29">
        <f t="shared" si="14"/>
        <v>0</v>
      </c>
      <c r="AP11" s="31"/>
      <c r="AQ11" s="29">
        <f t="shared" si="15"/>
        <v>0</v>
      </c>
      <c r="AR11" s="31"/>
      <c r="AT11" s="29">
        <f t="shared" si="16"/>
        <v>0</v>
      </c>
      <c r="AV11" s="29">
        <f t="shared" si="17"/>
        <v>0</v>
      </c>
      <c r="AY11" s="29">
        <f t="shared" si="18"/>
        <v>0</v>
      </c>
      <c r="AZ11" s="31"/>
      <c r="BA11" s="29">
        <f t="shared" si="19"/>
        <v>1</v>
      </c>
      <c r="BB11" s="31"/>
      <c r="BD11" s="29">
        <f t="shared" si="20"/>
        <v>0</v>
      </c>
      <c r="BF11" s="29">
        <f t="shared" si="21"/>
        <v>1</v>
      </c>
      <c r="BI11" s="29">
        <f t="shared" si="22"/>
        <v>0</v>
      </c>
      <c r="BK11" s="29">
        <f t="shared" si="23"/>
        <v>0</v>
      </c>
      <c r="BN11" s="29">
        <f t="shared" si="24"/>
        <v>0</v>
      </c>
      <c r="BP11" s="29">
        <f t="shared" si="25"/>
        <v>1</v>
      </c>
      <c r="BT11" s="29">
        <f t="shared" si="26"/>
        <v>0</v>
      </c>
      <c r="BV11" s="29">
        <f t="shared" si="27"/>
        <v>0</v>
      </c>
    </row>
    <row r="12" spans="1:75" s="29" customFormat="1" x14ac:dyDescent="0.25">
      <c r="A12" s="29">
        <v>11</v>
      </c>
      <c r="B12" s="4" t="s">
        <v>49</v>
      </c>
      <c r="C12">
        <v>23</v>
      </c>
      <c r="D12" s="29" t="s">
        <v>192</v>
      </c>
      <c r="E12" s="29" t="s">
        <v>193</v>
      </c>
      <c r="F12" s="29" t="s">
        <v>198</v>
      </c>
      <c r="G12" s="29" t="s">
        <v>195</v>
      </c>
      <c r="H12" s="30"/>
      <c r="I12" s="29">
        <f t="shared" si="0"/>
        <v>0</v>
      </c>
      <c r="K12" s="29">
        <f t="shared" si="1"/>
        <v>1</v>
      </c>
      <c r="M12" s="29">
        <f t="shared" si="2"/>
        <v>0</v>
      </c>
      <c r="O12" s="29">
        <f t="shared" si="3"/>
        <v>1</v>
      </c>
      <c r="Q12" s="29">
        <f t="shared" si="4"/>
        <v>0</v>
      </c>
      <c r="S12" s="29">
        <f t="shared" si="5"/>
        <v>1</v>
      </c>
      <c r="U12" s="29">
        <f t="shared" si="6"/>
        <v>0</v>
      </c>
      <c r="W12" s="29">
        <f t="shared" si="7"/>
        <v>1</v>
      </c>
      <c r="Z12" s="29">
        <f t="shared" si="8"/>
        <v>1</v>
      </c>
      <c r="AB12" s="29">
        <f t="shared" si="9"/>
        <v>0</v>
      </c>
      <c r="AE12" s="29">
        <f t="shared" si="10"/>
        <v>0</v>
      </c>
      <c r="AG12" s="29">
        <f t="shared" si="11"/>
        <v>0</v>
      </c>
      <c r="AJ12" s="29">
        <f t="shared" si="12"/>
        <v>0</v>
      </c>
      <c r="AL12" s="29">
        <f t="shared" si="13"/>
        <v>0</v>
      </c>
      <c r="AO12" s="29">
        <f t="shared" si="14"/>
        <v>0</v>
      </c>
      <c r="AP12" s="31"/>
      <c r="AQ12" s="29">
        <f t="shared" si="15"/>
        <v>0</v>
      </c>
      <c r="AR12" s="31"/>
      <c r="AT12" s="29">
        <f t="shared" si="16"/>
        <v>0</v>
      </c>
      <c r="AV12" s="29">
        <f t="shared" si="17"/>
        <v>1</v>
      </c>
      <c r="AY12" s="29">
        <f t="shared" si="18"/>
        <v>0</v>
      </c>
      <c r="AZ12" s="31"/>
      <c r="BA12" s="29">
        <f t="shared" si="19"/>
        <v>0</v>
      </c>
      <c r="BB12" s="31"/>
      <c r="BD12" s="29">
        <f t="shared" si="20"/>
        <v>0</v>
      </c>
      <c r="BF12" s="29">
        <f t="shared" si="21"/>
        <v>1</v>
      </c>
      <c r="BI12" s="29">
        <f t="shared" si="22"/>
        <v>0</v>
      </c>
      <c r="BK12" s="29">
        <f t="shared" si="23"/>
        <v>0</v>
      </c>
      <c r="BN12" s="29">
        <f t="shared" si="24"/>
        <v>1</v>
      </c>
      <c r="BP12" s="29">
        <f t="shared" si="25"/>
        <v>0</v>
      </c>
      <c r="BT12" s="29">
        <f t="shared" si="26"/>
        <v>0</v>
      </c>
      <c r="BV12" s="29">
        <f t="shared" si="27"/>
        <v>0</v>
      </c>
    </row>
    <row r="13" spans="1:75" s="29" customFormat="1" x14ac:dyDescent="0.25">
      <c r="A13" s="29">
        <v>12</v>
      </c>
      <c r="B13" s="4" t="s">
        <v>19</v>
      </c>
      <c r="C13">
        <v>42</v>
      </c>
      <c r="D13" s="29" t="s">
        <v>197</v>
      </c>
      <c r="E13" s="29" t="s">
        <v>193</v>
      </c>
      <c r="F13" s="29" t="s">
        <v>194</v>
      </c>
      <c r="G13" s="29" t="s">
        <v>195</v>
      </c>
      <c r="H13" s="30"/>
      <c r="I13" s="29">
        <f t="shared" si="0"/>
        <v>0</v>
      </c>
      <c r="K13" s="29">
        <f t="shared" si="1"/>
        <v>1</v>
      </c>
      <c r="M13" s="29">
        <f t="shared" si="2"/>
        <v>1</v>
      </c>
      <c r="O13" s="29">
        <f t="shared" si="3"/>
        <v>0</v>
      </c>
      <c r="Q13" s="29">
        <f t="shared" si="4"/>
        <v>1</v>
      </c>
      <c r="S13" s="29">
        <f t="shared" si="5"/>
        <v>0</v>
      </c>
      <c r="U13" s="29">
        <f t="shared" si="6"/>
        <v>0</v>
      </c>
      <c r="W13" s="29">
        <f t="shared" si="7"/>
        <v>1</v>
      </c>
      <c r="Z13" s="29">
        <f t="shared" si="8"/>
        <v>0</v>
      </c>
      <c r="AB13" s="29">
        <f t="shared" si="9"/>
        <v>0</v>
      </c>
      <c r="AE13" s="29">
        <f t="shared" si="10"/>
        <v>1</v>
      </c>
      <c r="AG13" s="29">
        <f t="shared" si="11"/>
        <v>0</v>
      </c>
      <c r="AJ13" s="29">
        <f t="shared" si="12"/>
        <v>0</v>
      </c>
      <c r="AL13" s="29">
        <f t="shared" si="13"/>
        <v>0</v>
      </c>
      <c r="AO13" s="29">
        <f t="shared" si="14"/>
        <v>0</v>
      </c>
      <c r="AP13" s="31"/>
      <c r="AQ13" s="29">
        <f t="shared" si="15"/>
        <v>0</v>
      </c>
      <c r="AR13" s="31"/>
      <c r="AT13" s="29">
        <f t="shared" si="16"/>
        <v>0</v>
      </c>
      <c r="AV13" s="29">
        <f t="shared" si="17"/>
        <v>0</v>
      </c>
      <c r="AY13" s="29">
        <f t="shared" si="18"/>
        <v>0</v>
      </c>
      <c r="AZ13" s="31"/>
      <c r="BA13" s="29">
        <f t="shared" si="19"/>
        <v>1</v>
      </c>
      <c r="BB13" s="31"/>
      <c r="BD13" s="29">
        <f t="shared" si="20"/>
        <v>0</v>
      </c>
      <c r="BF13" s="29">
        <f t="shared" si="21"/>
        <v>0</v>
      </c>
      <c r="BI13" s="29">
        <f t="shared" si="22"/>
        <v>0</v>
      </c>
      <c r="BK13" s="29">
        <f t="shared" si="23"/>
        <v>1</v>
      </c>
      <c r="BN13" s="29">
        <f t="shared" si="24"/>
        <v>0</v>
      </c>
      <c r="BP13" s="29">
        <f t="shared" si="25"/>
        <v>0</v>
      </c>
      <c r="BT13" s="29">
        <f t="shared" si="26"/>
        <v>0</v>
      </c>
      <c r="BV13" s="29">
        <f t="shared" si="27"/>
        <v>1</v>
      </c>
    </row>
    <row r="14" spans="1:75" s="29" customFormat="1" x14ac:dyDescent="0.25">
      <c r="A14" s="29">
        <v>13</v>
      </c>
      <c r="B14" s="3" t="s">
        <v>28</v>
      </c>
      <c r="C14">
        <v>30</v>
      </c>
      <c r="D14" s="29" t="s">
        <v>197</v>
      </c>
      <c r="E14" s="29" t="s">
        <v>196</v>
      </c>
      <c r="G14" s="29" t="s">
        <v>199</v>
      </c>
      <c r="H14" s="30"/>
      <c r="I14" s="29">
        <f t="shared" si="0"/>
        <v>1</v>
      </c>
      <c r="K14" s="29">
        <f t="shared" si="1"/>
        <v>0</v>
      </c>
      <c r="M14" s="29">
        <f t="shared" si="2"/>
        <v>0</v>
      </c>
      <c r="O14" s="29">
        <f t="shared" si="3"/>
        <v>0</v>
      </c>
      <c r="Q14" s="29">
        <f t="shared" si="4"/>
        <v>1</v>
      </c>
      <c r="S14" s="29">
        <f t="shared" si="5"/>
        <v>0</v>
      </c>
      <c r="U14" s="29">
        <f t="shared" si="6"/>
        <v>1</v>
      </c>
      <c r="W14" s="29">
        <f t="shared" si="7"/>
        <v>0</v>
      </c>
      <c r="Z14" s="29">
        <f t="shared" si="8"/>
        <v>0</v>
      </c>
      <c r="AB14" s="29">
        <f t="shared" si="9"/>
        <v>0</v>
      </c>
      <c r="AE14" s="29">
        <f t="shared" si="10"/>
        <v>0</v>
      </c>
      <c r="AG14" s="29">
        <f t="shared" si="11"/>
        <v>1</v>
      </c>
      <c r="AJ14" s="29">
        <f t="shared" si="12"/>
        <v>0</v>
      </c>
      <c r="AL14" s="29">
        <f t="shared" si="13"/>
        <v>0</v>
      </c>
      <c r="AO14" s="29">
        <f t="shared" si="14"/>
        <v>1</v>
      </c>
      <c r="AP14" s="31"/>
      <c r="AQ14" s="29">
        <f t="shared" si="15"/>
        <v>0</v>
      </c>
      <c r="AR14" s="31"/>
      <c r="AT14" s="29">
        <f t="shared" si="16"/>
        <v>0</v>
      </c>
      <c r="AV14" s="29">
        <f t="shared" si="17"/>
        <v>0</v>
      </c>
      <c r="AY14" s="29">
        <f t="shared" si="18"/>
        <v>0</v>
      </c>
      <c r="AZ14" s="31"/>
      <c r="BA14" s="29">
        <f t="shared" si="19"/>
        <v>0</v>
      </c>
      <c r="BB14" s="31"/>
      <c r="BD14" s="29">
        <f t="shared" si="20"/>
        <v>0</v>
      </c>
      <c r="BF14" s="29">
        <f t="shared" si="21"/>
        <v>0</v>
      </c>
      <c r="BI14" s="29">
        <f t="shared" si="22"/>
        <v>0</v>
      </c>
      <c r="BK14" s="29">
        <f t="shared" si="23"/>
        <v>0</v>
      </c>
      <c r="BN14" s="29">
        <f t="shared" si="24"/>
        <v>0</v>
      </c>
      <c r="BP14" s="29">
        <f t="shared" si="25"/>
        <v>0</v>
      </c>
      <c r="BT14" s="29">
        <f t="shared" si="26"/>
        <v>0</v>
      </c>
      <c r="BV14" s="29">
        <f t="shared" si="27"/>
        <v>0</v>
      </c>
    </row>
    <row r="15" spans="1:75" s="29" customFormat="1" x14ac:dyDescent="0.25">
      <c r="A15" s="29">
        <v>14</v>
      </c>
      <c r="B15" s="3" t="s">
        <v>26</v>
      </c>
      <c r="C15">
        <v>41</v>
      </c>
      <c r="D15" s="29" t="s">
        <v>192</v>
      </c>
      <c r="E15" s="29" t="s">
        <v>196</v>
      </c>
      <c r="G15" s="29" t="s">
        <v>199</v>
      </c>
      <c r="H15" s="30"/>
      <c r="I15" s="29">
        <f t="shared" si="0"/>
        <v>1</v>
      </c>
      <c r="K15" s="29">
        <f t="shared" si="1"/>
        <v>0</v>
      </c>
      <c r="M15" s="29">
        <f t="shared" si="2"/>
        <v>0</v>
      </c>
      <c r="O15" s="29">
        <f t="shared" si="3"/>
        <v>0</v>
      </c>
      <c r="Q15" s="29">
        <f t="shared" si="4"/>
        <v>0</v>
      </c>
      <c r="S15" s="29">
        <f t="shared" si="5"/>
        <v>1</v>
      </c>
      <c r="U15" s="29">
        <f t="shared" si="6"/>
        <v>1</v>
      </c>
      <c r="W15" s="29">
        <f t="shared" si="7"/>
        <v>0</v>
      </c>
      <c r="Z15" s="29">
        <f t="shared" si="8"/>
        <v>0</v>
      </c>
      <c r="AB15" s="29">
        <f t="shared" si="9"/>
        <v>1</v>
      </c>
      <c r="AE15" s="29">
        <f t="shared" si="10"/>
        <v>0</v>
      </c>
      <c r="AG15" s="29">
        <f t="shared" si="11"/>
        <v>0</v>
      </c>
      <c r="AJ15" s="29">
        <f t="shared" si="12"/>
        <v>1</v>
      </c>
      <c r="AL15" s="29">
        <f t="shared" si="13"/>
        <v>0</v>
      </c>
      <c r="AO15" s="29">
        <f t="shared" si="14"/>
        <v>0</v>
      </c>
      <c r="AP15" s="31"/>
      <c r="AQ15" s="29">
        <f t="shared" si="15"/>
        <v>0</v>
      </c>
      <c r="AR15" s="31"/>
      <c r="AT15" s="29">
        <f t="shared" si="16"/>
        <v>0</v>
      </c>
      <c r="AV15" s="29">
        <f t="shared" si="17"/>
        <v>0</v>
      </c>
      <c r="AY15" s="29">
        <f t="shared" si="18"/>
        <v>0</v>
      </c>
      <c r="AZ15" s="31"/>
      <c r="BA15" s="29">
        <f t="shared" si="19"/>
        <v>0</v>
      </c>
      <c r="BB15" s="31"/>
      <c r="BD15" s="29">
        <f t="shared" si="20"/>
        <v>0</v>
      </c>
      <c r="BF15" s="29">
        <f t="shared" si="21"/>
        <v>0</v>
      </c>
      <c r="BI15" s="29">
        <f t="shared" si="22"/>
        <v>0</v>
      </c>
      <c r="BK15" s="29">
        <f t="shared" si="23"/>
        <v>0</v>
      </c>
      <c r="BN15" s="29">
        <f t="shared" si="24"/>
        <v>0</v>
      </c>
      <c r="BP15" s="29">
        <f t="shared" si="25"/>
        <v>0</v>
      </c>
      <c r="BT15" s="29">
        <f t="shared" si="26"/>
        <v>0</v>
      </c>
      <c r="BV15" s="29">
        <f t="shared" si="27"/>
        <v>0</v>
      </c>
    </row>
    <row r="16" spans="1:75" s="29" customFormat="1" x14ac:dyDescent="0.25">
      <c r="A16" s="29">
        <v>15</v>
      </c>
      <c r="B16" s="4" t="s">
        <v>21</v>
      </c>
      <c r="C16">
        <v>33</v>
      </c>
      <c r="D16" s="29" t="s">
        <v>197</v>
      </c>
      <c r="E16" s="29" t="s">
        <v>193</v>
      </c>
      <c r="F16" s="29" t="s">
        <v>194</v>
      </c>
      <c r="G16" s="29" t="s">
        <v>199</v>
      </c>
      <c r="H16" s="30"/>
      <c r="I16" s="29">
        <f t="shared" si="0"/>
        <v>0</v>
      </c>
      <c r="K16" s="29">
        <f t="shared" si="1"/>
        <v>1</v>
      </c>
      <c r="M16" s="29">
        <f t="shared" si="2"/>
        <v>1</v>
      </c>
      <c r="O16" s="29">
        <f t="shared" si="3"/>
        <v>0</v>
      </c>
      <c r="Q16" s="29">
        <f t="shared" si="4"/>
        <v>1</v>
      </c>
      <c r="S16" s="29">
        <f t="shared" si="5"/>
        <v>0</v>
      </c>
      <c r="U16" s="29">
        <f t="shared" si="6"/>
        <v>1</v>
      </c>
      <c r="W16" s="29">
        <f t="shared" si="7"/>
        <v>0</v>
      </c>
      <c r="Z16" s="29">
        <f t="shared" si="8"/>
        <v>0</v>
      </c>
      <c r="AB16" s="29">
        <f t="shared" si="9"/>
        <v>0</v>
      </c>
      <c r="AE16" s="29">
        <f t="shared" si="10"/>
        <v>1</v>
      </c>
      <c r="AG16" s="29">
        <f t="shared" si="11"/>
        <v>0</v>
      </c>
      <c r="AJ16" s="29">
        <f t="shared" si="12"/>
        <v>0</v>
      </c>
      <c r="AL16" s="29">
        <f t="shared" si="13"/>
        <v>0</v>
      </c>
      <c r="AO16" s="29">
        <f t="shared" si="14"/>
        <v>0</v>
      </c>
      <c r="AP16" s="31"/>
      <c r="AQ16" s="29">
        <f t="shared" si="15"/>
        <v>0</v>
      </c>
      <c r="AR16" s="31"/>
      <c r="AT16" s="29">
        <f t="shared" si="16"/>
        <v>0</v>
      </c>
      <c r="AV16" s="29">
        <f t="shared" si="17"/>
        <v>0</v>
      </c>
      <c r="AY16" s="29">
        <f t="shared" si="18"/>
        <v>1</v>
      </c>
      <c r="AZ16" s="31"/>
      <c r="BA16" s="29">
        <f t="shared" si="19"/>
        <v>0</v>
      </c>
      <c r="BB16" s="31"/>
      <c r="BD16" s="29">
        <f t="shared" si="20"/>
        <v>0</v>
      </c>
      <c r="BF16" s="29">
        <f t="shared" si="21"/>
        <v>0</v>
      </c>
      <c r="BI16" s="29">
        <f t="shared" si="22"/>
        <v>1</v>
      </c>
      <c r="BK16" s="29">
        <f t="shared" si="23"/>
        <v>0</v>
      </c>
      <c r="BN16" s="29">
        <f t="shared" si="24"/>
        <v>0</v>
      </c>
      <c r="BP16" s="29">
        <f t="shared" si="25"/>
        <v>0</v>
      </c>
      <c r="BT16" s="29">
        <f t="shared" si="26"/>
        <v>0</v>
      </c>
      <c r="BV16" s="29">
        <f t="shared" si="27"/>
        <v>1</v>
      </c>
    </row>
    <row r="17" spans="1:74" s="29" customFormat="1" x14ac:dyDescent="0.25">
      <c r="A17" s="29">
        <v>16</v>
      </c>
      <c r="B17" s="4" t="s">
        <v>62</v>
      </c>
      <c r="C17">
        <v>26</v>
      </c>
      <c r="D17" s="29" t="s">
        <v>192</v>
      </c>
      <c r="E17" s="29" t="s">
        <v>193</v>
      </c>
      <c r="F17" s="29" t="s">
        <v>198</v>
      </c>
      <c r="G17" s="29" t="s">
        <v>199</v>
      </c>
      <c r="H17" s="30"/>
      <c r="I17" s="29">
        <f t="shared" si="0"/>
        <v>0</v>
      </c>
      <c r="K17" s="29">
        <f t="shared" si="1"/>
        <v>1</v>
      </c>
      <c r="M17" s="29">
        <f t="shared" si="2"/>
        <v>0</v>
      </c>
      <c r="O17" s="29">
        <f t="shared" si="3"/>
        <v>1</v>
      </c>
      <c r="Q17" s="29">
        <f t="shared" si="4"/>
        <v>0</v>
      </c>
      <c r="S17" s="29">
        <f t="shared" si="5"/>
        <v>1</v>
      </c>
      <c r="U17" s="29">
        <f t="shared" si="6"/>
        <v>1</v>
      </c>
      <c r="W17" s="29">
        <f t="shared" si="7"/>
        <v>0</v>
      </c>
      <c r="Z17" s="29">
        <f t="shared" si="8"/>
        <v>1</v>
      </c>
      <c r="AB17" s="29">
        <f t="shared" si="9"/>
        <v>0</v>
      </c>
      <c r="AE17" s="29">
        <f t="shared" si="10"/>
        <v>0</v>
      </c>
      <c r="AG17" s="29">
        <f t="shared" si="11"/>
        <v>0</v>
      </c>
      <c r="AJ17" s="29">
        <f t="shared" si="12"/>
        <v>0</v>
      </c>
      <c r="AL17" s="29">
        <f t="shared" si="13"/>
        <v>0</v>
      </c>
      <c r="AO17" s="29">
        <f t="shared" si="14"/>
        <v>0</v>
      </c>
      <c r="AP17" s="31"/>
      <c r="AQ17" s="29">
        <f t="shared" si="15"/>
        <v>0</v>
      </c>
      <c r="AR17" s="31"/>
      <c r="AT17" s="29">
        <f t="shared" si="16"/>
        <v>1</v>
      </c>
      <c r="AV17" s="29">
        <f t="shared" si="17"/>
        <v>0</v>
      </c>
      <c r="AY17" s="29">
        <f t="shared" si="18"/>
        <v>0</v>
      </c>
      <c r="AZ17" s="31"/>
      <c r="BA17" s="29">
        <f t="shared" si="19"/>
        <v>0</v>
      </c>
      <c r="BB17" s="31"/>
      <c r="BD17" s="29">
        <f t="shared" si="20"/>
        <v>1</v>
      </c>
      <c r="BF17" s="29">
        <f t="shared" si="21"/>
        <v>0</v>
      </c>
      <c r="BI17" s="29">
        <f t="shared" si="22"/>
        <v>0</v>
      </c>
      <c r="BK17" s="29">
        <f t="shared" si="23"/>
        <v>0</v>
      </c>
      <c r="BN17" s="29">
        <f t="shared" si="24"/>
        <v>1</v>
      </c>
      <c r="BP17" s="29">
        <f t="shared" si="25"/>
        <v>0</v>
      </c>
      <c r="BT17" s="29">
        <f t="shared" si="26"/>
        <v>0</v>
      </c>
      <c r="BV17" s="29">
        <f t="shared" si="27"/>
        <v>0</v>
      </c>
    </row>
    <row r="18" spans="1:74" s="29" customFormat="1" x14ac:dyDescent="0.25">
      <c r="A18" s="29">
        <v>17</v>
      </c>
      <c r="B18" s="4" t="s">
        <v>55</v>
      </c>
      <c r="C18">
        <v>31</v>
      </c>
      <c r="D18" s="29" t="s">
        <v>197</v>
      </c>
      <c r="E18" s="29" t="s">
        <v>193</v>
      </c>
      <c r="F18" s="29" t="s">
        <v>198</v>
      </c>
      <c r="G18" s="29" t="s">
        <v>195</v>
      </c>
      <c r="H18" s="30"/>
      <c r="I18" s="29">
        <f t="shared" si="0"/>
        <v>0</v>
      </c>
      <c r="K18" s="29">
        <f t="shared" si="1"/>
        <v>1</v>
      </c>
      <c r="M18" s="29">
        <f t="shared" si="2"/>
        <v>0</v>
      </c>
      <c r="O18" s="29">
        <f t="shared" si="3"/>
        <v>1</v>
      </c>
      <c r="Q18" s="29">
        <f t="shared" si="4"/>
        <v>1</v>
      </c>
      <c r="S18" s="29">
        <f t="shared" si="5"/>
        <v>0</v>
      </c>
      <c r="U18" s="29">
        <f t="shared" si="6"/>
        <v>0</v>
      </c>
      <c r="W18" s="29">
        <f t="shared" si="7"/>
        <v>1</v>
      </c>
      <c r="Z18" s="29">
        <f t="shared" si="8"/>
        <v>0</v>
      </c>
      <c r="AB18" s="29">
        <f t="shared" si="9"/>
        <v>0</v>
      </c>
      <c r="AE18" s="29">
        <f t="shared" si="10"/>
        <v>1</v>
      </c>
      <c r="AG18" s="29">
        <f t="shared" si="11"/>
        <v>0</v>
      </c>
      <c r="AJ18" s="29">
        <f t="shared" si="12"/>
        <v>0</v>
      </c>
      <c r="AL18" s="29">
        <f t="shared" si="13"/>
        <v>0</v>
      </c>
      <c r="AO18" s="29">
        <f t="shared" si="14"/>
        <v>0</v>
      </c>
      <c r="AP18" s="31"/>
      <c r="AQ18" s="29">
        <f t="shared" si="15"/>
        <v>0</v>
      </c>
      <c r="AR18" s="31"/>
      <c r="AT18" s="29">
        <f t="shared" si="16"/>
        <v>0</v>
      </c>
      <c r="AV18" s="29">
        <f t="shared" si="17"/>
        <v>0</v>
      </c>
      <c r="AY18" s="29">
        <f t="shared" si="18"/>
        <v>0</v>
      </c>
      <c r="AZ18" s="31"/>
      <c r="BA18" s="29">
        <f t="shared" si="19"/>
        <v>1</v>
      </c>
      <c r="BB18" s="31"/>
      <c r="BD18" s="29">
        <f t="shared" si="20"/>
        <v>0</v>
      </c>
      <c r="BF18" s="29">
        <f t="shared" si="21"/>
        <v>1</v>
      </c>
      <c r="BI18" s="29">
        <f t="shared" si="22"/>
        <v>0</v>
      </c>
      <c r="BK18" s="29">
        <f t="shared" si="23"/>
        <v>0</v>
      </c>
      <c r="BN18" s="29">
        <f t="shared" si="24"/>
        <v>0</v>
      </c>
      <c r="BP18" s="29">
        <f t="shared" si="25"/>
        <v>1</v>
      </c>
      <c r="BT18" s="29">
        <f t="shared" si="26"/>
        <v>0</v>
      </c>
      <c r="BV18" s="29">
        <f t="shared" si="27"/>
        <v>0</v>
      </c>
    </row>
    <row r="19" spans="1:74" s="29" customFormat="1" x14ac:dyDescent="0.25">
      <c r="A19" s="29">
        <v>18</v>
      </c>
      <c r="B19" s="4" t="s">
        <v>47</v>
      </c>
      <c r="C19">
        <v>39</v>
      </c>
      <c r="D19" s="29" t="s">
        <v>192</v>
      </c>
      <c r="E19" s="29" t="s">
        <v>193</v>
      </c>
      <c r="F19" s="29" t="s">
        <v>194</v>
      </c>
      <c r="G19" s="29" t="s">
        <v>199</v>
      </c>
      <c r="H19" s="30"/>
      <c r="I19" s="29">
        <f t="shared" si="0"/>
        <v>0</v>
      </c>
      <c r="K19" s="29">
        <f t="shared" si="1"/>
        <v>1</v>
      </c>
      <c r="M19" s="29">
        <f t="shared" si="2"/>
        <v>1</v>
      </c>
      <c r="O19" s="29">
        <f t="shared" si="3"/>
        <v>0</v>
      </c>
      <c r="Q19" s="29">
        <f t="shared" si="4"/>
        <v>0</v>
      </c>
      <c r="S19" s="29">
        <f t="shared" si="5"/>
        <v>1</v>
      </c>
      <c r="U19" s="29">
        <f t="shared" si="6"/>
        <v>1</v>
      </c>
      <c r="W19" s="29">
        <f t="shared" si="7"/>
        <v>0</v>
      </c>
      <c r="Z19" s="29">
        <f t="shared" si="8"/>
        <v>1</v>
      </c>
      <c r="AB19" s="29">
        <f t="shared" si="9"/>
        <v>0</v>
      </c>
      <c r="AE19" s="29">
        <f t="shared" si="10"/>
        <v>0</v>
      </c>
      <c r="AG19" s="29">
        <f t="shared" si="11"/>
        <v>0</v>
      </c>
      <c r="AJ19" s="29">
        <f t="shared" si="12"/>
        <v>0</v>
      </c>
      <c r="AL19" s="29">
        <f t="shared" si="13"/>
        <v>0</v>
      </c>
      <c r="AO19" s="29">
        <f t="shared" si="14"/>
        <v>0</v>
      </c>
      <c r="AP19" s="31"/>
      <c r="AQ19" s="29">
        <f t="shared" si="15"/>
        <v>0</v>
      </c>
      <c r="AR19" s="31"/>
      <c r="AT19" s="29">
        <f t="shared" si="16"/>
        <v>1</v>
      </c>
      <c r="AV19" s="29">
        <f t="shared" si="17"/>
        <v>0</v>
      </c>
      <c r="AY19" s="29">
        <f t="shared" si="18"/>
        <v>0</v>
      </c>
      <c r="AZ19" s="31"/>
      <c r="BA19" s="29">
        <f t="shared" si="19"/>
        <v>0</v>
      </c>
      <c r="BB19" s="31"/>
      <c r="BD19" s="29">
        <f t="shared" si="20"/>
        <v>0</v>
      </c>
      <c r="BF19" s="29">
        <f t="shared" si="21"/>
        <v>0</v>
      </c>
      <c r="BI19" s="29">
        <f t="shared" si="22"/>
        <v>1</v>
      </c>
      <c r="BK19" s="29">
        <f t="shared" si="23"/>
        <v>0</v>
      </c>
      <c r="BN19" s="29">
        <f t="shared" si="24"/>
        <v>0</v>
      </c>
      <c r="BP19" s="29">
        <f t="shared" si="25"/>
        <v>0</v>
      </c>
      <c r="BT19" s="29">
        <f t="shared" si="26"/>
        <v>1</v>
      </c>
      <c r="BV19" s="29">
        <f t="shared" si="27"/>
        <v>0</v>
      </c>
    </row>
    <row r="20" spans="1:74" s="29" customFormat="1" x14ac:dyDescent="0.25">
      <c r="A20" s="29">
        <v>19</v>
      </c>
      <c r="B20" s="3" t="s">
        <v>56</v>
      </c>
      <c r="C20">
        <v>21</v>
      </c>
      <c r="D20" s="29" t="s">
        <v>197</v>
      </c>
      <c r="E20" s="29" t="s">
        <v>196</v>
      </c>
      <c r="G20" s="29" t="s">
        <v>195</v>
      </c>
      <c r="H20" s="30"/>
      <c r="I20" s="29">
        <f t="shared" si="0"/>
        <v>1</v>
      </c>
      <c r="K20" s="29">
        <f t="shared" si="1"/>
        <v>0</v>
      </c>
      <c r="M20" s="29">
        <f t="shared" si="2"/>
        <v>0</v>
      </c>
      <c r="O20" s="29">
        <f t="shared" si="3"/>
        <v>0</v>
      </c>
      <c r="Q20" s="29">
        <f t="shared" si="4"/>
        <v>1</v>
      </c>
      <c r="S20" s="29">
        <f t="shared" si="5"/>
        <v>0</v>
      </c>
      <c r="U20" s="29">
        <f t="shared" si="6"/>
        <v>0</v>
      </c>
      <c r="W20" s="29">
        <f t="shared" si="7"/>
        <v>1</v>
      </c>
      <c r="Z20" s="29">
        <f t="shared" si="8"/>
        <v>0</v>
      </c>
      <c r="AB20" s="29">
        <f t="shared" si="9"/>
        <v>0</v>
      </c>
      <c r="AE20" s="29">
        <f t="shared" si="10"/>
        <v>0</v>
      </c>
      <c r="AG20" s="29">
        <f t="shared" si="11"/>
        <v>1</v>
      </c>
      <c r="AJ20" s="29">
        <f t="shared" si="12"/>
        <v>0</v>
      </c>
      <c r="AL20" s="29">
        <f t="shared" si="13"/>
        <v>0</v>
      </c>
      <c r="AO20" s="29">
        <f t="shared" si="14"/>
        <v>0</v>
      </c>
      <c r="AP20" s="31"/>
      <c r="AQ20" s="29">
        <f t="shared" si="15"/>
        <v>1</v>
      </c>
      <c r="AR20" s="31"/>
      <c r="AT20" s="29">
        <f t="shared" si="16"/>
        <v>0</v>
      </c>
      <c r="AV20" s="29">
        <f t="shared" si="17"/>
        <v>0</v>
      </c>
      <c r="AY20" s="29">
        <f t="shared" si="18"/>
        <v>0</v>
      </c>
      <c r="AZ20" s="31"/>
      <c r="BA20" s="29">
        <f t="shared" si="19"/>
        <v>0</v>
      </c>
      <c r="BB20" s="31"/>
      <c r="BD20" s="29">
        <f t="shared" si="20"/>
        <v>0</v>
      </c>
      <c r="BF20" s="29">
        <f t="shared" si="21"/>
        <v>0</v>
      </c>
      <c r="BI20" s="29">
        <f t="shared" si="22"/>
        <v>0</v>
      </c>
      <c r="BK20" s="29">
        <f t="shared" si="23"/>
        <v>0</v>
      </c>
      <c r="BN20" s="29">
        <f t="shared" si="24"/>
        <v>0</v>
      </c>
      <c r="BP20" s="29">
        <f t="shared" si="25"/>
        <v>0</v>
      </c>
      <c r="BT20" s="29">
        <f t="shared" si="26"/>
        <v>0</v>
      </c>
      <c r="BV20" s="29">
        <f t="shared" si="27"/>
        <v>0</v>
      </c>
    </row>
    <row r="21" spans="1:74" s="29" customFormat="1" x14ac:dyDescent="0.25">
      <c r="A21" s="29">
        <v>20</v>
      </c>
      <c r="B21" s="3" t="s">
        <v>48</v>
      </c>
      <c r="C21">
        <v>30</v>
      </c>
      <c r="D21" s="29" t="s">
        <v>197</v>
      </c>
      <c r="E21" s="29" t="s">
        <v>196</v>
      </c>
      <c r="G21" s="29" t="s">
        <v>195</v>
      </c>
      <c r="H21" s="30"/>
      <c r="I21" s="29">
        <f t="shared" si="0"/>
        <v>1</v>
      </c>
      <c r="K21" s="29">
        <f t="shared" si="1"/>
        <v>0</v>
      </c>
      <c r="M21" s="29">
        <f t="shared" si="2"/>
        <v>0</v>
      </c>
      <c r="O21" s="29">
        <f t="shared" si="3"/>
        <v>0</v>
      </c>
      <c r="Q21" s="29">
        <f t="shared" si="4"/>
        <v>1</v>
      </c>
      <c r="S21" s="29">
        <f t="shared" si="5"/>
        <v>0</v>
      </c>
      <c r="U21" s="29">
        <f t="shared" si="6"/>
        <v>0</v>
      </c>
      <c r="W21" s="29">
        <f t="shared" si="7"/>
        <v>1</v>
      </c>
      <c r="Z21" s="29">
        <f t="shared" si="8"/>
        <v>0</v>
      </c>
      <c r="AB21" s="29">
        <f t="shared" si="9"/>
        <v>0</v>
      </c>
      <c r="AE21" s="29">
        <f t="shared" si="10"/>
        <v>0</v>
      </c>
      <c r="AG21" s="29">
        <f t="shared" si="11"/>
        <v>1</v>
      </c>
      <c r="AJ21" s="29">
        <f t="shared" si="12"/>
        <v>0</v>
      </c>
      <c r="AL21" s="29">
        <f t="shared" si="13"/>
        <v>0</v>
      </c>
      <c r="AO21" s="29">
        <f t="shared" si="14"/>
        <v>0</v>
      </c>
      <c r="AP21" s="31"/>
      <c r="AQ21" s="29">
        <f t="shared" si="15"/>
        <v>1</v>
      </c>
      <c r="AR21" s="31"/>
      <c r="AT21" s="29">
        <f t="shared" si="16"/>
        <v>0</v>
      </c>
      <c r="AV21" s="29">
        <f t="shared" si="17"/>
        <v>0</v>
      </c>
      <c r="AY21" s="29">
        <f t="shared" si="18"/>
        <v>0</v>
      </c>
      <c r="AZ21" s="31"/>
      <c r="BA21" s="29">
        <f t="shared" si="19"/>
        <v>0</v>
      </c>
      <c r="BB21" s="31"/>
      <c r="BD21" s="29">
        <f t="shared" si="20"/>
        <v>0</v>
      </c>
      <c r="BF21" s="29">
        <f t="shared" si="21"/>
        <v>0</v>
      </c>
      <c r="BI21" s="29">
        <f t="shared" si="22"/>
        <v>0</v>
      </c>
      <c r="BK21" s="29">
        <f t="shared" si="23"/>
        <v>0</v>
      </c>
      <c r="BN21" s="29">
        <f t="shared" si="24"/>
        <v>0</v>
      </c>
      <c r="BP21" s="29">
        <f t="shared" si="25"/>
        <v>0</v>
      </c>
      <c r="BT21" s="29">
        <f t="shared" si="26"/>
        <v>0</v>
      </c>
      <c r="BV21" s="29">
        <f t="shared" si="27"/>
        <v>0</v>
      </c>
    </row>
    <row r="22" spans="1:74" s="29" customFormat="1" x14ac:dyDescent="0.25">
      <c r="A22" s="29">
        <v>21</v>
      </c>
      <c r="B22" s="4" t="s">
        <v>59</v>
      </c>
      <c r="C22">
        <v>23</v>
      </c>
      <c r="D22" s="29" t="s">
        <v>197</v>
      </c>
      <c r="E22" s="29" t="s">
        <v>193</v>
      </c>
      <c r="F22" s="29" t="s">
        <v>198</v>
      </c>
      <c r="G22" s="29" t="s">
        <v>199</v>
      </c>
      <c r="H22" s="30"/>
      <c r="I22" s="29">
        <f t="shared" si="0"/>
        <v>0</v>
      </c>
      <c r="K22" s="29">
        <f t="shared" si="1"/>
        <v>1</v>
      </c>
      <c r="M22" s="29">
        <f t="shared" si="2"/>
        <v>0</v>
      </c>
      <c r="O22" s="29">
        <f t="shared" si="3"/>
        <v>1</v>
      </c>
      <c r="Q22" s="29">
        <f t="shared" si="4"/>
        <v>1</v>
      </c>
      <c r="S22" s="29">
        <f t="shared" si="5"/>
        <v>0</v>
      </c>
      <c r="U22" s="29">
        <f t="shared" si="6"/>
        <v>1</v>
      </c>
      <c r="W22" s="29">
        <f t="shared" si="7"/>
        <v>0</v>
      </c>
      <c r="Z22" s="29">
        <f t="shared" si="8"/>
        <v>0</v>
      </c>
      <c r="AB22" s="29">
        <f t="shared" si="9"/>
        <v>0</v>
      </c>
      <c r="AE22" s="29">
        <f t="shared" si="10"/>
        <v>1</v>
      </c>
      <c r="AG22" s="29">
        <f t="shared" si="11"/>
        <v>0</v>
      </c>
      <c r="AJ22" s="29">
        <f t="shared" si="12"/>
        <v>0</v>
      </c>
      <c r="AL22" s="29">
        <f t="shared" si="13"/>
        <v>0</v>
      </c>
      <c r="AO22" s="29">
        <f t="shared" si="14"/>
        <v>0</v>
      </c>
      <c r="AP22" s="31"/>
      <c r="AQ22" s="29">
        <f t="shared" si="15"/>
        <v>0</v>
      </c>
      <c r="AR22" s="31"/>
      <c r="AT22" s="29">
        <f t="shared" si="16"/>
        <v>0</v>
      </c>
      <c r="AV22" s="29">
        <f t="shared" si="17"/>
        <v>0</v>
      </c>
      <c r="AY22" s="29">
        <f t="shared" si="18"/>
        <v>1</v>
      </c>
      <c r="AZ22" s="31"/>
      <c r="BA22" s="29">
        <f t="shared" si="19"/>
        <v>0</v>
      </c>
      <c r="BB22" s="31"/>
      <c r="BD22" s="29">
        <f t="shared" si="20"/>
        <v>1</v>
      </c>
      <c r="BF22" s="29">
        <f t="shared" si="21"/>
        <v>0</v>
      </c>
      <c r="BI22" s="29">
        <f t="shared" si="22"/>
        <v>0</v>
      </c>
      <c r="BK22" s="29">
        <f t="shared" si="23"/>
        <v>0</v>
      </c>
      <c r="BN22" s="29">
        <f t="shared" si="24"/>
        <v>0</v>
      </c>
      <c r="BP22" s="29">
        <f t="shared" si="25"/>
        <v>1</v>
      </c>
      <c r="BT22" s="29">
        <f t="shared" si="26"/>
        <v>0</v>
      </c>
      <c r="BV22" s="29">
        <f t="shared" si="27"/>
        <v>0</v>
      </c>
    </row>
    <row r="23" spans="1:74" s="29" customFormat="1" x14ac:dyDescent="0.25">
      <c r="A23" s="29">
        <v>22</v>
      </c>
      <c r="B23" s="3" t="s">
        <v>32</v>
      </c>
      <c r="C23">
        <v>31</v>
      </c>
      <c r="D23" s="29" t="s">
        <v>192</v>
      </c>
      <c r="E23" s="29" t="s">
        <v>196</v>
      </c>
      <c r="G23" s="29" t="s">
        <v>199</v>
      </c>
      <c r="H23" s="30"/>
      <c r="I23" s="29">
        <f t="shared" si="0"/>
        <v>1</v>
      </c>
      <c r="K23" s="29">
        <f t="shared" si="1"/>
        <v>0</v>
      </c>
      <c r="M23" s="29">
        <f t="shared" si="2"/>
        <v>0</v>
      </c>
      <c r="O23" s="29">
        <f t="shared" si="3"/>
        <v>0</v>
      </c>
      <c r="Q23" s="29">
        <f t="shared" si="4"/>
        <v>0</v>
      </c>
      <c r="S23" s="29">
        <f t="shared" si="5"/>
        <v>1</v>
      </c>
      <c r="U23" s="29">
        <f t="shared" si="6"/>
        <v>1</v>
      </c>
      <c r="W23" s="29">
        <f t="shared" si="7"/>
        <v>0</v>
      </c>
      <c r="Z23" s="29">
        <f t="shared" si="8"/>
        <v>0</v>
      </c>
      <c r="AB23" s="29">
        <f t="shared" si="9"/>
        <v>1</v>
      </c>
      <c r="AE23" s="29">
        <f t="shared" si="10"/>
        <v>0</v>
      </c>
      <c r="AG23" s="29">
        <f t="shared" si="11"/>
        <v>0</v>
      </c>
      <c r="AJ23" s="29">
        <f t="shared" si="12"/>
        <v>1</v>
      </c>
      <c r="AL23" s="29">
        <f t="shared" si="13"/>
        <v>0</v>
      </c>
      <c r="AO23" s="29">
        <f t="shared" si="14"/>
        <v>0</v>
      </c>
      <c r="AP23" s="31"/>
      <c r="AQ23" s="29">
        <f t="shared" si="15"/>
        <v>0</v>
      </c>
      <c r="AR23" s="31"/>
      <c r="AT23" s="29">
        <f t="shared" si="16"/>
        <v>0</v>
      </c>
      <c r="AV23" s="29">
        <f t="shared" si="17"/>
        <v>0</v>
      </c>
      <c r="AY23" s="29">
        <f t="shared" si="18"/>
        <v>0</v>
      </c>
      <c r="AZ23" s="31"/>
      <c r="BA23" s="29">
        <f t="shared" si="19"/>
        <v>0</v>
      </c>
      <c r="BB23" s="31"/>
      <c r="BD23" s="29">
        <f t="shared" si="20"/>
        <v>0</v>
      </c>
      <c r="BF23" s="29">
        <f t="shared" si="21"/>
        <v>0</v>
      </c>
      <c r="BI23" s="29">
        <f t="shared" si="22"/>
        <v>0</v>
      </c>
      <c r="BK23" s="29">
        <f t="shared" si="23"/>
        <v>0</v>
      </c>
      <c r="BN23" s="29">
        <f t="shared" si="24"/>
        <v>0</v>
      </c>
      <c r="BP23" s="29">
        <f t="shared" si="25"/>
        <v>0</v>
      </c>
      <c r="BT23" s="29">
        <f t="shared" si="26"/>
        <v>0</v>
      </c>
      <c r="BV23" s="29">
        <f t="shared" si="27"/>
        <v>0</v>
      </c>
    </row>
    <row r="24" spans="1:74" s="29" customFormat="1" x14ac:dyDescent="0.25">
      <c r="A24" s="29">
        <v>23</v>
      </c>
      <c r="B24" s="4" t="s">
        <v>15</v>
      </c>
      <c r="C24">
        <v>21</v>
      </c>
      <c r="D24" s="29" t="s">
        <v>197</v>
      </c>
      <c r="E24" s="29" t="s">
        <v>193</v>
      </c>
      <c r="F24" s="29" t="s">
        <v>194</v>
      </c>
      <c r="G24" s="29" t="s">
        <v>195</v>
      </c>
      <c r="H24" s="30"/>
      <c r="I24" s="29">
        <f t="shared" si="0"/>
        <v>0</v>
      </c>
      <c r="K24" s="29">
        <f t="shared" si="1"/>
        <v>1</v>
      </c>
      <c r="M24" s="29">
        <f t="shared" si="2"/>
        <v>1</v>
      </c>
      <c r="O24" s="29">
        <f t="shared" si="3"/>
        <v>0</v>
      </c>
      <c r="Q24" s="29">
        <f t="shared" si="4"/>
        <v>1</v>
      </c>
      <c r="S24" s="29">
        <f t="shared" si="5"/>
        <v>0</v>
      </c>
      <c r="U24" s="29">
        <f t="shared" si="6"/>
        <v>0</v>
      </c>
      <c r="W24" s="29">
        <f t="shared" si="7"/>
        <v>1</v>
      </c>
      <c r="Z24" s="29">
        <f t="shared" si="8"/>
        <v>0</v>
      </c>
      <c r="AB24" s="29">
        <f t="shared" si="9"/>
        <v>0</v>
      </c>
      <c r="AE24" s="29">
        <f t="shared" si="10"/>
        <v>1</v>
      </c>
      <c r="AG24" s="29">
        <f t="shared" si="11"/>
        <v>0</v>
      </c>
      <c r="AJ24" s="29">
        <f t="shared" si="12"/>
        <v>0</v>
      </c>
      <c r="AL24" s="29">
        <f t="shared" si="13"/>
        <v>0</v>
      </c>
      <c r="AO24" s="29">
        <f t="shared" si="14"/>
        <v>0</v>
      </c>
      <c r="AP24" s="31"/>
      <c r="AQ24" s="29">
        <f t="shared" si="15"/>
        <v>0</v>
      </c>
      <c r="AR24" s="31"/>
      <c r="AT24" s="29">
        <f t="shared" si="16"/>
        <v>0</v>
      </c>
      <c r="AV24" s="29">
        <f t="shared" si="17"/>
        <v>0</v>
      </c>
      <c r="AY24" s="29">
        <f t="shared" si="18"/>
        <v>0</v>
      </c>
      <c r="AZ24" s="31"/>
      <c r="BA24" s="29">
        <f t="shared" si="19"/>
        <v>1</v>
      </c>
      <c r="BB24" s="31"/>
      <c r="BD24" s="29">
        <f t="shared" si="20"/>
        <v>0</v>
      </c>
      <c r="BF24" s="29">
        <f t="shared" si="21"/>
        <v>0</v>
      </c>
      <c r="BI24" s="29">
        <f t="shared" si="22"/>
        <v>0</v>
      </c>
      <c r="BK24" s="29">
        <f t="shared" si="23"/>
        <v>1</v>
      </c>
      <c r="BN24" s="29">
        <f t="shared" si="24"/>
        <v>0</v>
      </c>
      <c r="BP24" s="29">
        <f t="shared" si="25"/>
        <v>0</v>
      </c>
      <c r="BT24" s="29">
        <f t="shared" si="26"/>
        <v>0</v>
      </c>
      <c r="BV24" s="29">
        <f t="shared" si="27"/>
        <v>1</v>
      </c>
    </row>
    <row r="25" spans="1:74" s="29" customFormat="1" x14ac:dyDescent="0.25">
      <c r="A25" s="29">
        <v>24</v>
      </c>
      <c r="B25" s="4" t="s">
        <v>17</v>
      </c>
      <c r="C25">
        <v>23</v>
      </c>
      <c r="D25" s="29" t="s">
        <v>197</v>
      </c>
      <c r="E25" s="29" t="s">
        <v>193</v>
      </c>
      <c r="F25" s="29" t="s">
        <v>198</v>
      </c>
      <c r="G25" s="29" t="s">
        <v>199</v>
      </c>
      <c r="H25" s="30"/>
      <c r="I25" s="29">
        <f t="shared" si="0"/>
        <v>0</v>
      </c>
      <c r="K25" s="29">
        <f t="shared" si="1"/>
        <v>1</v>
      </c>
      <c r="M25" s="29">
        <f t="shared" si="2"/>
        <v>0</v>
      </c>
      <c r="O25" s="29">
        <f t="shared" si="3"/>
        <v>1</v>
      </c>
      <c r="Q25" s="29">
        <f t="shared" si="4"/>
        <v>1</v>
      </c>
      <c r="S25" s="29">
        <f t="shared" si="5"/>
        <v>0</v>
      </c>
      <c r="U25" s="29">
        <f t="shared" si="6"/>
        <v>1</v>
      </c>
      <c r="W25" s="29">
        <f t="shared" si="7"/>
        <v>0</v>
      </c>
      <c r="Z25" s="29">
        <f t="shared" si="8"/>
        <v>0</v>
      </c>
      <c r="AB25" s="29">
        <f t="shared" si="9"/>
        <v>0</v>
      </c>
      <c r="AE25" s="29">
        <f t="shared" si="10"/>
        <v>1</v>
      </c>
      <c r="AG25" s="29">
        <f t="shared" si="11"/>
        <v>0</v>
      </c>
      <c r="AJ25" s="29">
        <f t="shared" si="12"/>
        <v>0</v>
      </c>
      <c r="AL25" s="29">
        <f t="shared" si="13"/>
        <v>0</v>
      </c>
      <c r="AO25" s="29">
        <f t="shared" si="14"/>
        <v>0</v>
      </c>
      <c r="AP25" s="31"/>
      <c r="AQ25" s="29">
        <f t="shared" si="15"/>
        <v>0</v>
      </c>
      <c r="AR25" s="31"/>
      <c r="AT25" s="29">
        <f t="shared" si="16"/>
        <v>0</v>
      </c>
      <c r="AV25" s="29">
        <f t="shared" si="17"/>
        <v>0</v>
      </c>
      <c r="AY25" s="29">
        <f t="shared" si="18"/>
        <v>1</v>
      </c>
      <c r="AZ25" s="31"/>
      <c r="BA25" s="29">
        <f t="shared" si="19"/>
        <v>0</v>
      </c>
      <c r="BB25" s="31"/>
      <c r="BD25" s="29">
        <f t="shared" si="20"/>
        <v>1</v>
      </c>
      <c r="BF25" s="29">
        <f t="shared" si="21"/>
        <v>0</v>
      </c>
      <c r="BI25" s="29">
        <f t="shared" si="22"/>
        <v>0</v>
      </c>
      <c r="BK25" s="29">
        <f t="shared" si="23"/>
        <v>0</v>
      </c>
      <c r="BN25" s="29">
        <f t="shared" si="24"/>
        <v>0</v>
      </c>
      <c r="BP25" s="29">
        <f t="shared" si="25"/>
        <v>1</v>
      </c>
      <c r="BT25" s="29">
        <f t="shared" si="26"/>
        <v>0</v>
      </c>
      <c r="BV25" s="29">
        <f t="shared" si="27"/>
        <v>0</v>
      </c>
    </row>
    <row r="26" spans="1:74" s="29" customFormat="1" x14ac:dyDescent="0.25">
      <c r="A26" s="29">
        <v>25</v>
      </c>
      <c r="B26" s="3" t="s">
        <v>30</v>
      </c>
      <c r="C26">
        <v>19</v>
      </c>
      <c r="D26" s="29" t="s">
        <v>197</v>
      </c>
      <c r="E26" s="29" t="s">
        <v>196</v>
      </c>
      <c r="G26" s="29" t="s">
        <v>195</v>
      </c>
      <c r="H26" s="30"/>
      <c r="I26" s="29">
        <f t="shared" si="0"/>
        <v>1</v>
      </c>
      <c r="K26" s="29">
        <f t="shared" si="1"/>
        <v>0</v>
      </c>
      <c r="M26" s="29">
        <f t="shared" si="2"/>
        <v>0</v>
      </c>
      <c r="O26" s="29">
        <f t="shared" si="3"/>
        <v>0</v>
      </c>
      <c r="Q26" s="29">
        <f t="shared" si="4"/>
        <v>1</v>
      </c>
      <c r="S26" s="29">
        <f t="shared" si="5"/>
        <v>0</v>
      </c>
      <c r="U26" s="29">
        <f t="shared" si="6"/>
        <v>0</v>
      </c>
      <c r="W26" s="29">
        <f t="shared" si="7"/>
        <v>1</v>
      </c>
      <c r="Z26" s="29">
        <f t="shared" si="8"/>
        <v>0</v>
      </c>
      <c r="AB26" s="29">
        <f t="shared" si="9"/>
        <v>0</v>
      </c>
      <c r="AE26" s="29">
        <f t="shared" si="10"/>
        <v>0</v>
      </c>
      <c r="AG26" s="29">
        <f t="shared" si="11"/>
        <v>1</v>
      </c>
      <c r="AJ26" s="29">
        <f t="shared" si="12"/>
        <v>0</v>
      </c>
      <c r="AL26" s="29">
        <f t="shared" si="13"/>
        <v>0</v>
      </c>
      <c r="AO26" s="29">
        <f t="shared" si="14"/>
        <v>0</v>
      </c>
      <c r="AP26" s="31"/>
      <c r="AQ26" s="29">
        <f t="shared" si="15"/>
        <v>1</v>
      </c>
      <c r="AR26" s="31"/>
      <c r="AT26" s="29">
        <f t="shared" si="16"/>
        <v>0</v>
      </c>
      <c r="AV26" s="29">
        <f t="shared" si="17"/>
        <v>0</v>
      </c>
      <c r="AY26" s="29">
        <f t="shared" si="18"/>
        <v>0</v>
      </c>
      <c r="AZ26" s="31"/>
      <c r="BA26" s="29">
        <f t="shared" si="19"/>
        <v>0</v>
      </c>
      <c r="BB26" s="31"/>
      <c r="BD26" s="29">
        <f t="shared" si="20"/>
        <v>0</v>
      </c>
      <c r="BF26" s="29">
        <f t="shared" si="21"/>
        <v>0</v>
      </c>
      <c r="BI26" s="29">
        <f t="shared" si="22"/>
        <v>0</v>
      </c>
      <c r="BK26" s="29">
        <f t="shared" si="23"/>
        <v>0</v>
      </c>
      <c r="BN26" s="29">
        <f t="shared" si="24"/>
        <v>0</v>
      </c>
      <c r="BP26" s="29">
        <f t="shared" si="25"/>
        <v>0</v>
      </c>
      <c r="BT26" s="29">
        <f t="shared" si="26"/>
        <v>0</v>
      </c>
      <c r="BV26" s="29">
        <f t="shared" si="27"/>
        <v>0</v>
      </c>
    </row>
    <row r="27" spans="1:74" s="29" customFormat="1" x14ac:dyDescent="0.25">
      <c r="A27" s="29">
        <v>26</v>
      </c>
      <c r="B27" s="3" t="s">
        <v>54</v>
      </c>
      <c r="C27">
        <v>28</v>
      </c>
      <c r="D27" s="29" t="s">
        <v>197</v>
      </c>
      <c r="E27" s="29" t="s">
        <v>196</v>
      </c>
      <c r="G27" s="29" t="s">
        <v>195</v>
      </c>
      <c r="H27" s="30"/>
      <c r="I27" s="29">
        <f t="shared" si="0"/>
        <v>1</v>
      </c>
      <c r="K27" s="29">
        <f t="shared" si="1"/>
        <v>0</v>
      </c>
      <c r="M27" s="29">
        <f t="shared" si="2"/>
        <v>0</v>
      </c>
      <c r="O27" s="29">
        <f t="shared" si="3"/>
        <v>0</v>
      </c>
      <c r="Q27" s="29">
        <f t="shared" si="4"/>
        <v>1</v>
      </c>
      <c r="S27" s="29">
        <f t="shared" si="5"/>
        <v>0</v>
      </c>
      <c r="U27" s="29">
        <f t="shared" si="6"/>
        <v>0</v>
      </c>
      <c r="W27" s="29">
        <f t="shared" si="7"/>
        <v>1</v>
      </c>
      <c r="Z27" s="29">
        <f t="shared" si="8"/>
        <v>0</v>
      </c>
      <c r="AB27" s="29">
        <f t="shared" si="9"/>
        <v>0</v>
      </c>
      <c r="AE27" s="29">
        <f t="shared" si="10"/>
        <v>0</v>
      </c>
      <c r="AG27" s="29">
        <f t="shared" si="11"/>
        <v>1</v>
      </c>
      <c r="AJ27" s="29">
        <f t="shared" si="12"/>
        <v>0</v>
      </c>
      <c r="AL27" s="29">
        <f t="shared" si="13"/>
        <v>0</v>
      </c>
      <c r="AO27" s="29">
        <f t="shared" si="14"/>
        <v>0</v>
      </c>
      <c r="AP27" s="31"/>
      <c r="AQ27" s="29">
        <f t="shared" si="15"/>
        <v>1</v>
      </c>
      <c r="AR27" s="31"/>
      <c r="AT27" s="29">
        <f t="shared" si="16"/>
        <v>0</v>
      </c>
      <c r="AV27" s="29">
        <f t="shared" si="17"/>
        <v>0</v>
      </c>
      <c r="AY27" s="29">
        <f t="shared" si="18"/>
        <v>0</v>
      </c>
      <c r="AZ27" s="31"/>
      <c r="BA27" s="29">
        <f t="shared" si="19"/>
        <v>0</v>
      </c>
      <c r="BB27" s="31"/>
      <c r="BD27" s="29">
        <f t="shared" si="20"/>
        <v>0</v>
      </c>
      <c r="BF27" s="29">
        <f t="shared" si="21"/>
        <v>0</v>
      </c>
      <c r="BI27" s="29">
        <f t="shared" si="22"/>
        <v>0</v>
      </c>
      <c r="BK27" s="29">
        <f t="shared" si="23"/>
        <v>0</v>
      </c>
      <c r="BN27" s="29">
        <f t="shared" si="24"/>
        <v>0</v>
      </c>
      <c r="BP27" s="29">
        <f t="shared" si="25"/>
        <v>0</v>
      </c>
      <c r="BT27" s="29">
        <f t="shared" si="26"/>
        <v>0</v>
      </c>
      <c r="BV27" s="29">
        <f t="shared" si="27"/>
        <v>0</v>
      </c>
    </row>
    <row r="28" spans="1:74" s="29" customFormat="1" x14ac:dyDescent="0.25">
      <c r="A28" s="29">
        <v>27</v>
      </c>
      <c r="B28" s="3" t="s">
        <v>46</v>
      </c>
      <c r="C28">
        <v>27</v>
      </c>
      <c r="D28" s="29" t="s">
        <v>197</v>
      </c>
      <c r="E28" s="29" t="s">
        <v>196</v>
      </c>
      <c r="G28" s="29" t="s">
        <v>199</v>
      </c>
      <c r="H28" s="30"/>
      <c r="I28" s="29">
        <f t="shared" si="0"/>
        <v>1</v>
      </c>
      <c r="K28" s="29">
        <f t="shared" si="1"/>
        <v>0</v>
      </c>
      <c r="M28" s="29">
        <f t="shared" si="2"/>
        <v>0</v>
      </c>
      <c r="O28" s="29">
        <f t="shared" si="3"/>
        <v>0</v>
      </c>
      <c r="Q28" s="29">
        <f t="shared" si="4"/>
        <v>1</v>
      </c>
      <c r="S28" s="29">
        <f t="shared" si="5"/>
        <v>0</v>
      </c>
      <c r="U28" s="29">
        <f t="shared" si="6"/>
        <v>1</v>
      </c>
      <c r="W28" s="29">
        <f t="shared" si="7"/>
        <v>0</v>
      </c>
      <c r="Z28" s="29">
        <f t="shared" si="8"/>
        <v>0</v>
      </c>
      <c r="AB28" s="29">
        <f t="shared" si="9"/>
        <v>0</v>
      </c>
      <c r="AE28" s="29">
        <f t="shared" si="10"/>
        <v>0</v>
      </c>
      <c r="AG28" s="29">
        <f t="shared" si="11"/>
        <v>1</v>
      </c>
      <c r="AJ28" s="29">
        <f t="shared" si="12"/>
        <v>0</v>
      </c>
      <c r="AL28" s="29">
        <f t="shared" si="13"/>
        <v>0</v>
      </c>
      <c r="AO28" s="29">
        <f t="shared" si="14"/>
        <v>1</v>
      </c>
      <c r="AP28" s="31"/>
      <c r="AQ28" s="29">
        <f t="shared" si="15"/>
        <v>0</v>
      </c>
      <c r="AR28" s="31"/>
      <c r="AT28" s="29">
        <f t="shared" si="16"/>
        <v>0</v>
      </c>
      <c r="AV28" s="29">
        <f t="shared" si="17"/>
        <v>0</v>
      </c>
      <c r="AY28" s="29">
        <f t="shared" si="18"/>
        <v>0</v>
      </c>
      <c r="AZ28" s="31"/>
      <c r="BA28" s="29">
        <f t="shared" si="19"/>
        <v>0</v>
      </c>
      <c r="BB28" s="31"/>
      <c r="BD28" s="29">
        <f t="shared" si="20"/>
        <v>0</v>
      </c>
      <c r="BF28" s="29">
        <f t="shared" si="21"/>
        <v>0</v>
      </c>
      <c r="BI28" s="29">
        <f t="shared" si="22"/>
        <v>0</v>
      </c>
      <c r="BK28" s="29">
        <f t="shared" si="23"/>
        <v>0</v>
      </c>
      <c r="BN28" s="29">
        <f t="shared" si="24"/>
        <v>0</v>
      </c>
      <c r="BP28" s="29">
        <f t="shared" si="25"/>
        <v>0</v>
      </c>
      <c r="BT28" s="29">
        <f t="shared" si="26"/>
        <v>0</v>
      </c>
      <c r="BV28" s="29">
        <f t="shared" si="27"/>
        <v>0</v>
      </c>
    </row>
    <row r="29" spans="1:74" s="29" customFormat="1" x14ac:dyDescent="0.25">
      <c r="A29" s="29">
        <v>28</v>
      </c>
      <c r="B29" s="4" t="s">
        <v>57</v>
      </c>
      <c r="C29">
        <v>22</v>
      </c>
      <c r="D29" s="29" t="s">
        <v>197</v>
      </c>
      <c r="E29" s="29" t="s">
        <v>193</v>
      </c>
      <c r="F29" s="29" t="s">
        <v>198</v>
      </c>
      <c r="G29" s="29" t="s">
        <v>195</v>
      </c>
      <c r="H29" s="30"/>
      <c r="I29" s="29">
        <f t="shared" si="0"/>
        <v>0</v>
      </c>
      <c r="K29" s="29">
        <f t="shared" si="1"/>
        <v>1</v>
      </c>
      <c r="M29" s="29">
        <f t="shared" si="2"/>
        <v>0</v>
      </c>
      <c r="O29" s="29">
        <f t="shared" si="3"/>
        <v>1</v>
      </c>
      <c r="Q29" s="29">
        <f t="shared" si="4"/>
        <v>1</v>
      </c>
      <c r="S29" s="29">
        <f t="shared" si="5"/>
        <v>0</v>
      </c>
      <c r="U29" s="29">
        <f t="shared" si="6"/>
        <v>0</v>
      </c>
      <c r="W29" s="29">
        <f t="shared" si="7"/>
        <v>1</v>
      </c>
      <c r="Z29" s="29">
        <f t="shared" si="8"/>
        <v>0</v>
      </c>
      <c r="AB29" s="29">
        <f t="shared" si="9"/>
        <v>0</v>
      </c>
      <c r="AE29" s="29">
        <f t="shared" si="10"/>
        <v>1</v>
      </c>
      <c r="AG29" s="29">
        <f t="shared" si="11"/>
        <v>0</v>
      </c>
      <c r="AJ29" s="29">
        <f t="shared" si="12"/>
        <v>0</v>
      </c>
      <c r="AL29" s="29">
        <f t="shared" si="13"/>
        <v>0</v>
      </c>
      <c r="AO29" s="29">
        <f t="shared" si="14"/>
        <v>0</v>
      </c>
      <c r="AP29" s="31"/>
      <c r="AQ29" s="29">
        <f t="shared" si="15"/>
        <v>0</v>
      </c>
      <c r="AR29" s="31"/>
      <c r="AT29" s="29">
        <f t="shared" si="16"/>
        <v>0</v>
      </c>
      <c r="AV29" s="29">
        <f t="shared" si="17"/>
        <v>0</v>
      </c>
      <c r="AY29" s="29">
        <f t="shared" si="18"/>
        <v>0</v>
      </c>
      <c r="AZ29" s="31"/>
      <c r="BA29" s="29">
        <f t="shared" si="19"/>
        <v>1</v>
      </c>
      <c r="BB29" s="31"/>
      <c r="BD29" s="29">
        <f t="shared" si="20"/>
        <v>0</v>
      </c>
      <c r="BF29" s="29">
        <f t="shared" si="21"/>
        <v>1</v>
      </c>
      <c r="BI29" s="29">
        <f t="shared" si="22"/>
        <v>0</v>
      </c>
      <c r="BK29" s="29">
        <f t="shared" si="23"/>
        <v>0</v>
      </c>
      <c r="BN29" s="29">
        <f t="shared" si="24"/>
        <v>0</v>
      </c>
      <c r="BP29" s="29">
        <f t="shared" si="25"/>
        <v>1</v>
      </c>
      <c r="BT29" s="29">
        <f t="shared" si="26"/>
        <v>0</v>
      </c>
      <c r="BV29" s="29">
        <f t="shared" si="27"/>
        <v>0</v>
      </c>
    </row>
    <row r="30" spans="1:74" s="29" customFormat="1" x14ac:dyDescent="0.25">
      <c r="A30" s="29">
        <v>29</v>
      </c>
      <c r="B30" s="3" t="s">
        <v>50</v>
      </c>
      <c r="C30">
        <v>38</v>
      </c>
      <c r="D30" s="29" t="s">
        <v>192</v>
      </c>
      <c r="E30" s="29" t="s">
        <v>196</v>
      </c>
      <c r="G30" s="29" t="s">
        <v>199</v>
      </c>
      <c r="H30" s="30"/>
      <c r="I30" s="29">
        <f t="shared" si="0"/>
        <v>1</v>
      </c>
      <c r="K30" s="29">
        <f t="shared" si="1"/>
        <v>0</v>
      </c>
      <c r="M30" s="29">
        <f t="shared" si="2"/>
        <v>0</v>
      </c>
      <c r="O30" s="29">
        <f t="shared" si="3"/>
        <v>0</v>
      </c>
      <c r="Q30" s="29">
        <f t="shared" si="4"/>
        <v>0</v>
      </c>
      <c r="S30" s="29">
        <f t="shared" si="5"/>
        <v>1</v>
      </c>
      <c r="U30" s="29">
        <f t="shared" si="6"/>
        <v>1</v>
      </c>
      <c r="W30" s="29">
        <f t="shared" si="7"/>
        <v>0</v>
      </c>
      <c r="Z30" s="29">
        <f t="shared" si="8"/>
        <v>0</v>
      </c>
      <c r="AB30" s="29">
        <f t="shared" si="9"/>
        <v>1</v>
      </c>
      <c r="AE30" s="29">
        <f t="shared" si="10"/>
        <v>0</v>
      </c>
      <c r="AG30" s="29">
        <f t="shared" si="11"/>
        <v>0</v>
      </c>
      <c r="AJ30" s="29">
        <f t="shared" si="12"/>
        <v>1</v>
      </c>
      <c r="AL30" s="29">
        <f t="shared" si="13"/>
        <v>0</v>
      </c>
      <c r="AO30" s="29">
        <f t="shared" si="14"/>
        <v>0</v>
      </c>
      <c r="AP30" s="31"/>
      <c r="AQ30" s="29">
        <f t="shared" si="15"/>
        <v>0</v>
      </c>
      <c r="AR30" s="31"/>
      <c r="AT30" s="29">
        <f t="shared" si="16"/>
        <v>0</v>
      </c>
      <c r="AV30" s="29">
        <f t="shared" si="17"/>
        <v>0</v>
      </c>
      <c r="AY30" s="29">
        <f t="shared" si="18"/>
        <v>0</v>
      </c>
      <c r="AZ30" s="31"/>
      <c r="BA30" s="29">
        <f t="shared" si="19"/>
        <v>0</v>
      </c>
      <c r="BB30" s="31"/>
      <c r="BD30" s="29">
        <f t="shared" si="20"/>
        <v>0</v>
      </c>
      <c r="BF30" s="29">
        <f t="shared" si="21"/>
        <v>0</v>
      </c>
      <c r="BI30" s="29">
        <f t="shared" si="22"/>
        <v>0</v>
      </c>
      <c r="BK30" s="29">
        <f t="shared" si="23"/>
        <v>0</v>
      </c>
      <c r="BN30" s="29">
        <f t="shared" si="24"/>
        <v>0</v>
      </c>
      <c r="BP30" s="29">
        <f t="shared" si="25"/>
        <v>0</v>
      </c>
      <c r="BT30" s="29">
        <f t="shared" si="26"/>
        <v>0</v>
      </c>
      <c r="BV30" s="29">
        <f t="shared" si="27"/>
        <v>0</v>
      </c>
    </row>
    <row r="31" spans="1:74" s="29" customFormat="1" x14ac:dyDescent="0.25">
      <c r="A31" s="29">
        <v>30</v>
      </c>
      <c r="B31" s="4" t="s">
        <v>7</v>
      </c>
      <c r="C31">
        <v>28</v>
      </c>
      <c r="D31" s="29" t="s">
        <v>192</v>
      </c>
      <c r="E31" s="29" t="s">
        <v>193</v>
      </c>
      <c r="F31" s="29" t="s">
        <v>194</v>
      </c>
      <c r="G31" s="29" t="s">
        <v>195</v>
      </c>
      <c r="H31" s="30"/>
      <c r="I31" s="29">
        <f t="shared" si="0"/>
        <v>0</v>
      </c>
      <c r="K31" s="29">
        <f t="shared" si="1"/>
        <v>1</v>
      </c>
      <c r="M31" s="29">
        <f t="shared" si="2"/>
        <v>1</v>
      </c>
      <c r="O31" s="29">
        <f t="shared" si="3"/>
        <v>0</v>
      </c>
      <c r="Q31" s="29">
        <f t="shared" si="4"/>
        <v>0</v>
      </c>
      <c r="S31" s="29">
        <f t="shared" si="5"/>
        <v>1</v>
      </c>
      <c r="U31" s="29">
        <f t="shared" si="6"/>
        <v>0</v>
      </c>
      <c r="W31" s="29">
        <f t="shared" si="7"/>
        <v>1</v>
      </c>
      <c r="Z31" s="29">
        <f t="shared" si="8"/>
        <v>1</v>
      </c>
      <c r="AB31" s="29">
        <f t="shared" si="9"/>
        <v>0</v>
      </c>
      <c r="AE31" s="29">
        <f t="shared" si="10"/>
        <v>0</v>
      </c>
      <c r="AG31" s="29">
        <f t="shared" si="11"/>
        <v>0</v>
      </c>
      <c r="AJ31" s="29">
        <f t="shared" si="12"/>
        <v>0</v>
      </c>
      <c r="AL31" s="29">
        <f t="shared" si="13"/>
        <v>0</v>
      </c>
      <c r="AO31" s="29">
        <f t="shared" si="14"/>
        <v>0</v>
      </c>
      <c r="AP31" s="31"/>
      <c r="AQ31" s="29">
        <f t="shared" si="15"/>
        <v>0</v>
      </c>
      <c r="AR31" s="31"/>
      <c r="AT31" s="29">
        <f t="shared" si="16"/>
        <v>0</v>
      </c>
      <c r="AV31" s="29">
        <f t="shared" si="17"/>
        <v>1</v>
      </c>
      <c r="AY31" s="29">
        <f t="shared" si="18"/>
        <v>0</v>
      </c>
      <c r="AZ31" s="31"/>
      <c r="BA31" s="29">
        <f t="shared" si="19"/>
        <v>0</v>
      </c>
      <c r="BB31" s="31"/>
      <c r="BD31" s="29">
        <f t="shared" si="20"/>
        <v>0</v>
      </c>
      <c r="BF31" s="29">
        <f t="shared" si="21"/>
        <v>0</v>
      </c>
      <c r="BI31" s="29">
        <f t="shared" si="22"/>
        <v>0</v>
      </c>
      <c r="BK31" s="29">
        <f t="shared" si="23"/>
        <v>1</v>
      </c>
      <c r="BN31" s="29">
        <f t="shared" si="24"/>
        <v>0</v>
      </c>
      <c r="BP31" s="29">
        <f t="shared" si="25"/>
        <v>0</v>
      </c>
      <c r="BT31" s="29">
        <f t="shared" si="26"/>
        <v>1</v>
      </c>
      <c r="BV31" s="29">
        <f t="shared" si="27"/>
        <v>0</v>
      </c>
    </row>
    <row r="32" spans="1:74" s="29" customFormat="1" x14ac:dyDescent="0.25">
      <c r="A32" s="29">
        <v>31</v>
      </c>
      <c r="B32" s="4" t="s">
        <v>1</v>
      </c>
      <c r="C32">
        <v>41</v>
      </c>
      <c r="D32" s="29" t="s">
        <v>192</v>
      </c>
      <c r="E32" s="29" t="s">
        <v>193</v>
      </c>
      <c r="F32" s="29" t="s">
        <v>198</v>
      </c>
      <c r="G32" s="29" t="s">
        <v>195</v>
      </c>
      <c r="H32" s="30"/>
      <c r="I32" s="29">
        <f t="shared" si="0"/>
        <v>0</v>
      </c>
      <c r="K32" s="29">
        <f t="shared" si="1"/>
        <v>1</v>
      </c>
      <c r="M32" s="29">
        <f t="shared" si="2"/>
        <v>0</v>
      </c>
      <c r="O32" s="29">
        <f t="shared" si="3"/>
        <v>1</v>
      </c>
      <c r="Q32" s="29">
        <f t="shared" si="4"/>
        <v>0</v>
      </c>
      <c r="S32" s="29">
        <f t="shared" si="5"/>
        <v>1</v>
      </c>
      <c r="U32" s="29">
        <f t="shared" si="6"/>
        <v>0</v>
      </c>
      <c r="W32" s="29">
        <f t="shared" si="7"/>
        <v>1</v>
      </c>
      <c r="Z32" s="29">
        <f t="shared" si="8"/>
        <v>1</v>
      </c>
      <c r="AB32" s="29">
        <f t="shared" si="9"/>
        <v>0</v>
      </c>
      <c r="AE32" s="29">
        <f t="shared" si="10"/>
        <v>0</v>
      </c>
      <c r="AG32" s="29">
        <f t="shared" si="11"/>
        <v>0</v>
      </c>
      <c r="AJ32" s="29">
        <f t="shared" si="12"/>
        <v>0</v>
      </c>
      <c r="AL32" s="29">
        <f t="shared" si="13"/>
        <v>0</v>
      </c>
      <c r="AO32" s="29">
        <f t="shared" si="14"/>
        <v>0</v>
      </c>
      <c r="AP32" s="31"/>
      <c r="AQ32" s="29">
        <f t="shared" si="15"/>
        <v>0</v>
      </c>
      <c r="AR32" s="31"/>
      <c r="AT32" s="29">
        <f t="shared" si="16"/>
        <v>0</v>
      </c>
      <c r="AV32" s="29">
        <f t="shared" si="17"/>
        <v>1</v>
      </c>
      <c r="AY32" s="29">
        <f t="shared" si="18"/>
        <v>0</v>
      </c>
      <c r="AZ32" s="31"/>
      <c r="BA32" s="29">
        <f t="shared" si="19"/>
        <v>0</v>
      </c>
      <c r="BB32" s="31"/>
      <c r="BD32" s="29">
        <f t="shared" si="20"/>
        <v>0</v>
      </c>
      <c r="BF32" s="29">
        <f t="shared" si="21"/>
        <v>1</v>
      </c>
      <c r="BI32" s="29">
        <f t="shared" si="22"/>
        <v>0</v>
      </c>
      <c r="BK32" s="29">
        <f t="shared" si="23"/>
        <v>0</v>
      </c>
      <c r="BN32" s="29">
        <f t="shared" si="24"/>
        <v>1</v>
      </c>
      <c r="BP32" s="29">
        <f t="shared" si="25"/>
        <v>0</v>
      </c>
      <c r="BT32" s="29">
        <f t="shared" si="26"/>
        <v>0</v>
      </c>
      <c r="BV32" s="29">
        <f t="shared" si="27"/>
        <v>0</v>
      </c>
    </row>
    <row r="33" spans="1:74" s="29" customFormat="1" x14ac:dyDescent="0.25">
      <c r="A33" s="29">
        <v>32</v>
      </c>
      <c r="B33" s="4" t="s">
        <v>37</v>
      </c>
      <c r="C33">
        <v>23</v>
      </c>
      <c r="D33" s="29" t="s">
        <v>197</v>
      </c>
      <c r="E33" s="29" t="s">
        <v>193</v>
      </c>
      <c r="F33" s="29" t="s">
        <v>194</v>
      </c>
      <c r="G33" s="29" t="s">
        <v>195</v>
      </c>
      <c r="H33" s="30"/>
      <c r="I33" s="29">
        <f t="shared" si="0"/>
        <v>0</v>
      </c>
      <c r="K33" s="29">
        <f t="shared" si="1"/>
        <v>1</v>
      </c>
      <c r="M33" s="29">
        <f t="shared" si="2"/>
        <v>1</v>
      </c>
      <c r="O33" s="29">
        <f t="shared" si="3"/>
        <v>0</v>
      </c>
      <c r="Q33" s="29">
        <f t="shared" si="4"/>
        <v>1</v>
      </c>
      <c r="S33" s="29">
        <f t="shared" si="5"/>
        <v>0</v>
      </c>
      <c r="U33" s="29">
        <f t="shared" si="6"/>
        <v>0</v>
      </c>
      <c r="W33" s="29">
        <f t="shared" si="7"/>
        <v>1</v>
      </c>
      <c r="Z33" s="29">
        <f t="shared" si="8"/>
        <v>0</v>
      </c>
      <c r="AB33" s="29">
        <f t="shared" si="9"/>
        <v>0</v>
      </c>
      <c r="AE33" s="29">
        <f t="shared" si="10"/>
        <v>1</v>
      </c>
      <c r="AG33" s="29">
        <f t="shared" si="11"/>
        <v>0</v>
      </c>
      <c r="AJ33" s="29">
        <f t="shared" si="12"/>
        <v>0</v>
      </c>
      <c r="AL33" s="29">
        <f t="shared" si="13"/>
        <v>0</v>
      </c>
      <c r="AO33" s="29">
        <f t="shared" si="14"/>
        <v>0</v>
      </c>
      <c r="AP33" s="31"/>
      <c r="AQ33" s="29">
        <f t="shared" si="15"/>
        <v>0</v>
      </c>
      <c r="AR33" s="31"/>
      <c r="AT33" s="29">
        <f t="shared" si="16"/>
        <v>0</v>
      </c>
      <c r="AV33" s="29">
        <f t="shared" si="17"/>
        <v>0</v>
      </c>
      <c r="AY33" s="29">
        <f t="shared" si="18"/>
        <v>0</v>
      </c>
      <c r="AZ33" s="31"/>
      <c r="BA33" s="29">
        <f t="shared" si="19"/>
        <v>1</v>
      </c>
      <c r="BB33" s="31"/>
      <c r="BD33" s="29">
        <f t="shared" si="20"/>
        <v>0</v>
      </c>
      <c r="BF33" s="29">
        <f t="shared" si="21"/>
        <v>0</v>
      </c>
      <c r="BI33" s="29">
        <f t="shared" si="22"/>
        <v>0</v>
      </c>
      <c r="BK33" s="29">
        <f t="shared" si="23"/>
        <v>1</v>
      </c>
      <c r="BN33" s="29">
        <f t="shared" si="24"/>
        <v>0</v>
      </c>
      <c r="BP33" s="29">
        <f t="shared" si="25"/>
        <v>0</v>
      </c>
      <c r="BT33" s="29">
        <f t="shared" si="26"/>
        <v>0</v>
      </c>
      <c r="BV33" s="29">
        <f t="shared" si="27"/>
        <v>1</v>
      </c>
    </row>
    <row r="34" spans="1:74" s="29" customFormat="1" x14ac:dyDescent="0.25">
      <c r="A34" s="29">
        <v>33</v>
      </c>
      <c r="B34" s="4" t="s">
        <v>43</v>
      </c>
      <c r="C34">
        <v>27</v>
      </c>
      <c r="D34" s="29" t="s">
        <v>192</v>
      </c>
      <c r="E34" s="29" t="s">
        <v>193</v>
      </c>
      <c r="F34" s="29" t="s">
        <v>198</v>
      </c>
      <c r="G34" s="29" t="s">
        <v>199</v>
      </c>
      <c r="H34" s="30"/>
      <c r="I34" s="29">
        <f t="shared" si="0"/>
        <v>0</v>
      </c>
      <c r="K34" s="29">
        <f t="shared" si="1"/>
        <v>1</v>
      </c>
      <c r="M34" s="29">
        <f t="shared" si="2"/>
        <v>0</v>
      </c>
      <c r="O34" s="29">
        <f t="shared" si="3"/>
        <v>1</v>
      </c>
      <c r="Q34" s="29">
        <f t="shared" si="4"/>
        <v>0</v>
      </c>
      <c r="S34" s="29">
        <f t="shared" si="5"/>
        <v>1</v>
      </c>
      <c r="U34" s="29">
        <f t="shared" si="6"/>
        <v>1</v>
      </c>
      <c r="W34" s="29">
        <f t="shared" si="7"/>
        <v>0</v>
      </c>
      <c r="Z34" s="29">
        <f>IF(AND(K34=1,S34=1),1,0)</f>
        <v>1</v>
      </c>
      <c r="AB34" s="29">
        <f>IF(AND(K34=0,S34=1),1,0)</f>
        <v>0</v>
      </c>
      <c r="AE34" s="29">
        <f t="shared" si="10"/>
        <v>0</v>
      </c>
      <c r="AG34" s="29">
        <f t="shared" si="11"/>
        <v>0</v>
      </c>
      <c r="AJ34" s="29">
        <f t="shared" si="12"/>
        <v>0</v>
      </c>
      <c r="AL34" s="29">
        <f t="shared" si="13"/>
        <v>0</v>
      </c>
      <c r="AO34" s="29">
        <f t="shared" si="14"/>
        <v>0</v>
      </c>
      <c r="AP34" s="31"/>
      <c r="AQ34" s="29">
        <f t="shared" si="15"/>
        <v>0</v>
      </c>
      <c r="AR34" s="31"/>
      <c r="AT34" s="29">
        <f t="shared" si="16"/>
        <v>1</v>
      </c>
      <c r="AV34" s="29">
        <f t="shared" si="17"/>
        <v>0</v>
      </c>
      <c r="AY34" s="29">
        <f t="shared" si="18"/>
        <v>0</v>
      </c>
      <c r="AZ34" s="31"/>
      <c r="BA34" s="29">
        <f t="shared" si="19"/>
        <v>0</v>
      </c>
      <c r="BB34" s="31"/>
      <c r="BD34" s="29">
        <f t="shared" si="20"/>
        <v>1</v>
      </c>
      <c r="BF34" s="29">
        <f t="shared" si="21"/>
        <v>0</v>
      </c>
      <c r="BI34" s="29">
        <f t="shared" si="22"/>
        <v>0</v>
      </c>
      <c r="BK34" s="29">
        <f t="shared" si="23"/>
        <v>0</v>
      </c>
      <c r="BN34" s="29">
        <f t="shared" si="24"/>
        <v>1</v>
      </c>
      <c r="BP34" s="29">
        <f t="shared" si="25"/>
        <v>0</v>
      </c>
      <c r="BT34" s="29">
        <f t="shared" si="26"/>
        <v>0</v>
      </c>
      <c r="BV34" s="29">
        <f t="shared" si="27"/>
        <v>0</v>
      </c>
    </row>
    <row r="35" spans="1:74" s="29" customFormat="1" x14ac:dyDescent="0.25">
      <c r="A35" s="29">
        <v>34</v>
      </c>
      <c r="B35" s="4" t="s">
        <v>45</v>
      </c>
      <c r="C35">
        <v>28</v>
      </c>
      <c r="D35" s="29" t="s">
        <v>192</v>
      </c>
      <c r="E35" s="29" t="s">
        <v>193</v>
      </c>
      <c r="F35" s="29" t="s">
        <v>194</v>
      </c>
      <c r="G35" s="29" t="s">
        <v>199</v>
      </c>
      <c r="H35" s="30"/>
      <c r="I35" s="29">
        <f t="shared" si="0"/>
        <v>0</v>
      </c>
      <c r="K35" s="29">
        <f t="shared" si="1"/>
        <v>1</v>
      </c>
      <c r="M35" s="29">
        <f t="shared" si="2"/>
        <v>1</v>
      </c>
      <c r="O35" s="29">
        <f t="shared" si="3"/>
        <v>0</v>
      </c>
      <c r="Q35" s="29">
        <f t="shared" si="4"/>
        <v>0</v>
      </c>
      <c r="S35" s="29">
        <f t="shared" si="5"/>
        <v>1</v>
      </c>
      <c r="U35" s="29">
        <f t="shared" si="6"/>
        <v>1</v>
      </c>
      <c r="W35" s="29">
        <f t="shared" si="7"/>
        <v>0</v>
      </c>
      <c r="Z35" s="29">
        <f t="shared" si="8"/>
        <v>1</v>
      </c>
      <c r="AB35" s="29">
        <f t="shared" si="9"/>
        <v>0</v>
      </c>
      <c r="AE35" s="29">
        <f t="shared" si="10"/>
        <v>0</v>
      </c>
      <c r="AG35" s="29">
        <f t="shared" si="11"/>
        <v>0</v>
      </c>
      <c r="AJ35" s="29">
        <f t="shared" si="12"/>
        <v>0</v>
      </c>
      <c r="AL35" s="29">
        <f t="shared" si="13"/>
        <v>0</v>
      </c>
      <c r="AO35" s="29">
        <f t="shared" si="14"/>
        <v>0</v>
      </c>
      <c r="AP35" s="31"/>
      <c r="AQ35" s="29">
        <f t="shared" si="15"/>
        <v>0</v>
      </c>
      <c r="AR35" s="31"/>
      <c r="AT35" s="29">
        <f t="shared" si="16"/>
        <v>1</v>
      </c>
      <c r="AV35" s="29">
        <f t="shared" si="17"/>
        <v>0</v>
      </c>
      <c r="AY35" s="29">
        <f t="shared" si="18"/>
        <v>0</v>
      </c>
      <c r="AZ35" s="31"/>
      <c r="BA35" s="29">
        <f t="shared" si="19"/>
        <v>0</v>
      </c>
      <c r="BB35" s="31"/>
      <c r="BD35" s="29">
        <f t="shared" si="20"/>
        <v>0</v>
      </c>
      <c r="BF35" s="29">
        <f t="shared" si="21"/>
        <v>0</v>
      </c>
      <c r="BI35" s="29">
        <f t="shared" si="22"/>
        <v>1</v>
      </c>
      <c r="BK35" s="29">
        <f t="shared" si="23"/>
        <v>0</v>
      </c>
      <c r="BN35" s="29">
        <f t="shared" si="24"/>
        <v>0</v>
      </c>
      <c r="BP35" s="29">
        <f t="shared" si="25"/>
        <v>0</v>
      </c>
      <c r="BT35" s="29">
        <f t="shared" si="26"/>
        <v>1</v>
      </c>
      <c r="BV35" s="29">
        <f t="shared" si="27"/>
        <v>0</v>
      </c>
    </row>
    <row r="36" spans="1:74" s="29" customFormat="1" x14ac:dyDescent="0.25">
      <c r="A36" s="29">
        <v>35</v>
      </c>
      <c r="B36" s="4" t="s">
        <v>35</v>
      </c>
      <c r="C36">
        <v>31</v>
      </c>
      <c r="D36" s="29" t="s">
        <v>192</v>
      </c>
      <c r="E36" s="29" t="s">
        <v>193</v>
      </c>
      <c r="F36" s="29" t="s">
        <v>194</v>
      </c>
      <c r="G36" s="29" t="s">
        <v>199</v>
      </c>
      <c r="H36" s="30"/>
      <c r="I36" s="29">
        <f t="shared" si="0"/>
        <v>0</v>
      </c>
      <c r="K36" s="29">
        <f t="shared" si="1"/>
        <v>1</v>
      </c>
      <c r="M36" s="29">
        <f t="shared" si="2"/>
        <v>1</v>
      </c>
      <c r="O36" s="29">
        <f t="shared" si="3"/>
        <v>0</v>
      </c>
      <c r="Q36" s="29">
        <f t="shared" si="4"/>
        <v>0</v>
      </c>
      <c r="S36" s="29">
        <f t="shared" si="5"/>
        <v>1</v>
      </c>
      <c r="U36" s="29">
        <f t="shared" si="6"/>
        <v>1</v>
      </c>
      <c r="W36" s="29">
        <f t="shared" si="7"/>
        <v>0</v>
      </c>
      <c r="Z36" s="29">
        <f t="shared" si="8"/>
        <v>1</v>
      </c>
      <c r="AB36" s="29">
        <f t="shared" si="9"/>
        <v>0</v>
      </c>
      <c r="AE36" s="29">
        <f t="shared" si="10"/>
        <v>0</v>
      </c>
      <c r="AG36" s="29">
        <f t="shared" si="11"/>
        <v>0</v>
      </c>
      <c r="AJ36" s="29">
        <f t="shared" si="12"/>
        <v>0</v>
      </c>
      <c r="AL36" s="29">
        <f t="shared" si="13"/>
        <v>0</v>
      </c>
      <c r="AO36" s="29">
        <f t="shared" si="14"/>
        <v>0</v>
      </c>
      <c r="AP36" s="31"/>
      <c r="AQ36" s="29">
        <f t="shared" si="15"/>
        <v>0</v>
      </c>
      <c r="AR36" s="31"/>
      <c r="AT36" s="29">
        <f t="shared" si="16"/>
        <v>1</v>
      </c>
      <c r="AV36" s="29">
        <f t="shared" si="17"/>
        <v>0</v>
      </c>
      <c r="AY36" s="29">
        <f t="shared" si="18"/>
        <v>0</v>
      </c>
      <c r="AZ36" s="31"/>
      <c r="BA36" s="29">
        <f t="shared" si="19"/>
        <v>0</v>
      </c>
      <c r="BB36" s="31"/>
      <c r="BD36" s="29">
        <f t="shared" si="20"/>
        <v>0</v>
      </c>
      <c r="BF36" s="29">
        <f t="shared" si="21"/>
        <v>0</v>
      </c>
      <c r="BI36" s="29">
        <f t="shared" si="22"/>
        <v>1</v>
      </c>
      <c r="BK36" s="29">
        <f t="shared" si="23"/>
        <v>0</v>
      </c>
      <c r="BN36" s="29">
        <f t="shared" si="24"/>
        <v>0</v>
      </c>
      <c r="BP36" s="29">
        <f t="shared" si="25"/>
        <v>0</v>
      </c>
      <c r="BT36" s="29">
        <f t="shared" si="26"/>
        <v>1</v>
      </c>
      <c r="BV36" s="29">
        <f t="shared" si="27"/>
        <v>0</v>
      </c>
    </row>
    <row r="37" spans="1:74" s="29" customFormat="1" x14ac:dyDescent="0.25">
      <c r="A37" s="29">
        <v>36</v>
      </c>
      <c r="B37" s="3" t="s">
        <v>6</v>
      </c>
      <c r="C37">
        <v>31</v>
      </c>
      <c r="D37" s="29" t="s">
        <v>192</v>
      </c>
      <c r="E37" s="29" t="s">
        <v>196</v>
      </c>
      <c r="G37" s="29" t="s">
        <v>195</v>
      </c>
      <c r="H37" s="30"/>
      <c r="I37" s="29">
        <f t="shared" si="0"/>
        <v>1</v>
      </c>
      <c r="K37" s="29">
        <f t="shared" si="1"/>
        <v>0</v>
      </c>
      <c r="M37" s="29">
        <f t="shared" si="2"/>
        <v>0</v>
      </c>
      <c r="O37" s="29">
        <f t="shared" si="3"/>
        <v>0</v>
      </c>
      <c r="Q37" s="29">
        <f t="shared" si="4"/>
        <v>0</v>
      </c>
      <c r="S37" s="29">
        <f t="shared" si="5"/>
        <v>1</v>
      </c>
      <c r="U37" s="29">
        <f t="shared" si="6"/>
        <v>0</v>
      </c>
      <c r="W37" s="29">
        <f t="shared" si="7"/>
        <v>1</v>
      </c>
      <c r="Z37" s="29">
        <f t="shared" si="8"/>
        <v>0</v>
      </c>
      <c r="AB37" s="29">
        <f t="shared" si="9"/>
        <v>1</v>
      </c>
      <c r="AE37" s="29">
        <f t="shared" si="10"/>
        <v>0</v>
      </c>
      <c r="AG37" s="29">
        <f t="shared" si="11"/>
        <v>0</v>
      </c>
      <c r="AJ37" s="29">
        <f t="shared" si="12"/>
        <v>0</v>
      </c>
      <c r="AL37" s="29">
        <f t="shared" si="13"/>
        <v>1</v>
      </c>
      <c r="AO37" s="29">
        <f t="shared" si="14"/>
        <v>0</v>
      </c>
      <c r="AP37" s="31"/>
      <c r="AQ37" s="29">
        <f t="shared" si="15"/>
        <v>0</v>
      </c>
      <c r="AR37" s="31"/>
      <c r="AT37" s="29">
        <f t="shared" si="16"/>
        <v>0</v>
      </c>
      <c r="AV37" s="29">
        <f t="shared" si="17"/>
        <v>0</v>
      </c>
      <c r="AY37" s="29">
        <f t="shared" si="18"/>
        <v>0</v>
      </c>
      <c r="AZ37" s="31"/>
      <c r="BA37" s="29">
        <f t="shared" si="19"/>
        <v>0</v>
      </c>
      <c r="BB37" s="31"/>
      <c r="BD37" s="29">
        <f t="shared" si="20"/>
        <v>0</v>
      </c>
      <c r="BF37" s="29">
        <f t="shared" si="21"/>
        <v>0</v>
      </c>
      <c r="BI37" s="29">
        <f t="shared" si="22"/>
        <v>0</v>
      </c>
      <c r="BK37" s="29">
        <f t="shared" si="23"/>
        <v>0</v>
      </c>
      <c r="BN37" s="29">
        <f t="shared" si="24"/>
        <v>0</v>
      </c>
      <c r="BP37" s="29">
        <f t="shared" si="25"/>
        <v>0</v>
      </c>
      <c r="BT37" s="29">
        <f t="shared" si="26"/>
        <v>0</v>
      </c>
      <c r="BV37" s="29">
        <f t="shared" si="27"/>
        <v>0</v>
      </c>
    </row>
    <row r="38" spans="1:74" s="29" customFormat="1" x14ac:dyDescent="0.25">
      <c r="A38" s="29">
        <v>37</v>
      </c>
      <c r="B38" s="3" t="s">
        <v>12</v>
      </c>
      <c r="C38">
        <v>29</v>
      </c>
      <c r="D38" s="29" t="s">
        <v>197</v>
      </c>
      <c r="E38" s="29" t="s">
        <v>196</v>
      </c>
      <c r="G38" s="29" t="s">
        <v>199</v>
      </c>
      <c r="H38" s="30"/>
      <c r="I38" s="29">
        <f t="shared" si="0"/>
        <v>1</v>
      </c>
      <c r="K38" s="29">
        <f t="shared" si="1"/>
        <v>0</v>
      </c>
      <c r="M38" s="29">
        <f t="shared" si="2"/>
        <v>0</v>
      </c>
      <c r="O38" s="29">
        <f t="shared" si="3"/>
        <v>0</v>
      </c>
      <c r="Q38" s="29">
        <f t="shared" si="4"/>
        <v>1</v>
      </c>
      <c r="S38" s="29">
        <f t="shared" si="5"/>
        <v>0</v>
      </c>
      <c r="U38" s="29">
        <f t="shared" si="6"/>
        <v>1</v>
      </c>
      <c r="W38" s="29">
        <f t="shared" si="7"/>
        <v>0</v>
      </c>
      <c r="Z38" s="29">
        <f t="shared" si="8"/>
        <v>0</v>
      </c>
      <c r="AB38" s="29">
        <f t="shared" si="9"/>
        <v>0</v>
      </c>
      <c r="AE38" s="29">
        <f t="shared" si="10"/>
        <v>0</v>
      </c>
      <c r="AG38" s="29">
        <f t="shared" si="11"/>
        <v>1</v>
      </c>
      <c r="AJ38" s="29">
        <f t="shared" si="12"/>
        <v>0</v>
      </c>
      <c r="AL38" s="29">
        <f t="shared" si="13"/>
        <v>0</v>
      </c>
      <c r="AO38" s="29">
        <f t="shared" si="14"/>
        <v>1</v>
      </c>
      <c r="AP38" s="31"/>
      <c r="AQ38" s="29">
        <f t="shared" si="15"/>
        <v>0</v>
      </c>
      <c r="AR38" s="31"/>
      <c r="AT38" s="29">
        <f t="shared" si="16"/>
        <v>0</v>
      </c>
      <c r="AV38" s="29">
        <f t="shared" si="17"/>
        <v>0</v>
      </c>
      <c r="AY38" s="29">
        <f t="shared" si="18"/>
        <v>0</v>
      </c>
      <c r="AZ38" s="31"/>
      <c r="BA38" s="29">
        <f t="shared" si="19"/>
        <v>0</v>
      </c>
      <c r="BB38" s="31"/>
      <c r="BD38" s="29">
        <f t="shared" si="20"/>
        <v>0</v>
      </c>
      <c r="BF38" s="29">
        <f t="shared" si="21"/>
        <v>0</v>
      </c>
      <c r="BI38" s="29">
        <f t="shared" si="22"/>
        <v>0</v>
      </c>
      <c r="BK38" s="29">
        <f t="shared" si="23"/>
        <v>0</v>
      </c>
      <c r="BN38" s="29">
        <f t="shared" si="24"/>
        <v>0</v>
      </c>
      <c r="BP38" s="29">
        <f t="shared" si="25"/>
        <v>0</v>
      </c>
      <c r="BT38" s="29">
        <f t="shared" si="26"/>
        <v>0</v>
      </c>
      <c r="BV38" s="29">
        <f t="shared" si="27"/>
        <v>0</v>
      </c>
    </row>
    <row r="39" spans="1:74" s="29" customFormat="1" x14ac:dyDescent="0.25">
      <c r="A39" s="29">
        <v>38</v>
      </c>
      <c r="B39" s="3" t="s">
        <v>0</v>
      </c>
      <c r="C39">
        <v>24</v>
      </c>
      <c r="D39" s="29" t="s">
        <v>197</v>
      </c>
      <c r="E39" s="29" t="s">
        <v>196</v>
      </c>
      <c r="G39" s="29" t="s">
        <v>195</v>
      </c>
      <c r="H39" s="30"/>
      <c r="I39" s="29">
        <f t="shared" si="0"/>
        <v>1</v>
      </c>
      <c r="K39" s="29">
        <f t="shared" si="1"/>
        <v>0</v>
      </c>
      <c r="M39" s="29">
        <f t="shared" si="2"/>
        <v>0</v>
      </c>
      <c r="O39" s="29">
        <f t="shared" si="3"/>
        <v>0</v>
      </c>
      <c r="Q39" s="29">
        <f t="shared" si="4"/>
        <v>1</v>
      </c>
      <c r="S39" s="29">
        <f t="shared" si="5"/>
        <v>0</v>
      </c>
      <c r="U39" s="29">
        <f t="shared" si="6"/>
        <v>0</v>
      </c>
      <c r="W39" s="29">
        <f t="shared" si="7"/>
        <v>1</v>
      </c>
      <c r="Z39" s="29">
        <f t="shared" si="8"/>
        <v>0</v>
      </c>
      <c r="AB39" s="29">
        <f t="shared" si="9"/>
        <v>0</v>
      </c>
      <c r="AE39" s="29">
        <f t="shared" si="10"/>
        <v>0</v>
      </c>
      <c r="AG39" s="29">
        <f t="shared" si="11"/>
        <v>1</v>
      </c>
      <c r="AJ39" s="29">
        <f t="shared" si="12"/>
        <v>0</v>
      </c>
      <c r="AL39" s="29">
        <f t="shared" si="13"/>
        <v>0</v>
      </c>
      <c r="AO39" s="29">
        <f t="shared" si="14"/>
        <v>0</v>
      </c>
      <c r="AP39" s="31"/>
      <c r="AQ39" s="29">
        <f t="shared" si="15"/>
        <v>1</v>
      </c>
      <c r="AR39" s="31"/>
      <c r="AT39" s="29">
        <f t="shared" si="16"/>
        <v>0</v>
      </c>
      <c r="AV39" s="29">
        <f t="shared" si="17"/>
        <v>0</v>
      </c>
      <c r="AY39" s="29">
        <f t="shared" si="18"/>
        <v>0</v>
      </c>
      <c r="AZ39" s="31"/>
      <c r="BA39" s="29">
        <f t="shared" si="19"/>
        <v>0</v>
      </c>
      <c r="BB39" s="31"/>
      <c r="BD39" s="29">
        <f t="shared" si="20"/>
        <v>0</v>
      </c>
      <c r="BF39" s="29">
        <f t="shared" si="21"/>
        <v>0</v>
      </c>
      <c r="BI39" s="29">
        <f t="shared" si="22"/>
        <v>0</v>
      </c>
      <c r="BK39" s="29">
        <f t="shared" si="23"/>
        <v>0</v>
      </c>
      <c r="BN39" s="29">
        <f t="shared" si="24"/>
        <v>0</v>
      </c>
      <c r="BP39" s="29">
        <f t="shared" si="25"/>
        <v>0</v>
      </c>
      <c r="BT39" s="29">
        <f t="shared" si="26"/>
        <v>0</v>
      </c>
      <c r="BV39" s="29">
        <f t="shared" si="27"/>
        <v>0</v>
      </c>
    </row>
    <row r="40" spans="1:74" s="29" customFormat="1" x14ac:dyDescent="0.25">
      <c r="A40" s="29">
        <v>39</v>
      </c>
      <c r="B40" s="3" t="s">
        <v>14</v>
      </c>
      <c r="C40">
        <v>33</v>
      </c>
      <c r="D40" s="29" t="s">
        <v>197</v>
      </c>
      <c r="E40" s="29" t="s">
        <v>196</v>
      </c>
      <c r="G40" s="29" t="s">
        <v>199</v>
      </c>
      <c r="H40" s="30"/>
      <c r="I40" s="29">
        <f t="shared" si="0"/>
        <v>1</v>
      </c>
      <c r="K40" s="29">
        <f t="shared" si="1"/>
        <v>0</v>
      </c>
      <c r="M40" s="29">
        <f t="shared" si="2"/>
        <v>0</v>
      </c>
      <c r="O40" s="29">
        <f t="shared" si="3"/>
        <v>0</v>
      </c>
      <c r="Q40" s="29">
        <f t="shared" si="4"/>
        <v>1</v>
      </c>
      <c r="S40" s="29">
        <f t="shared" si="5"/>
        <v>0</v>
      </c>
      <c r="U40" s="29">
        <f t="shared" si="6"/>
        <v>1</v>
      </c>
      <c r="W40" s="29">
        <f t="shared" si="7"/>
        <v>0</v>
      </c>
      <c r="Z40" s="29">
        <f t="shared" si="8"/>
        <v>0</v>
      </c>
      <c r="AB40" s="29">
        <f t="shared" si="9"/>
        <v>0</v>
      </c>
      <c r="AE40" s="29">
        <f t="shared" si="10"/>
        <v>0</v>
      </c>
      <c r="AG40" s="29">
        <f t="shared" si="11"/>
        <v>1</v>
      </c>
      <c r="AJ40" s="29">
        <f t="shared" si="12"/>
        <v>0</v>
      </c>
      <c r="AL40" s="29">
        <f t="shared" si="13"/>
        <v>0</v>
      </c>
      <c r="AO40" s="29">
        <f t="shared" si="14"/>
        <v>1</v>
      </c>
      <c r="AP40" s="31"/>
      <c r="AQ40" s="29">
        <f t="shared" si="15"/>
        <v>0</v>
      </c>
      <c r="AR40" s="31"/>
      <c r="AT40" s="29">
        <f t="shared" si="16"/>
        <v>0</v>
      </c>
      <c r="AV40" s="29">
        <f t="shared" si="17"/>
        <v>0</v>
      </c>
      <c r="AY40" s="29">
        <f t="shared" si="18"/>
        <v>0</v>
      </c>
      <c r="AZ40" s="31"/>
      <c r="BA40" s="29">
        <f t="shared" si="19"/>
        <v>0</v>
      </c>
      <c r="BB40" s="31"/>
      <c r="BD40" s="29">
        <f t="shared" si="20"/>
        <v>0</v>
      </c>
      <c r="BF40" s="29">
        <f t="shared" si="21"/>
        <v>0</v>
      </c>
      <c r="BI40" s="29">
        <f t="shared" si="22"/>
        <v>0</v>
      </c>
      <c r="BK40" s="29">
        <f t="shared" si="23"/>
        <v>0</v>
      </c>
      <c r="BN40" s="29">
        <f t="shared" si="24"/>
        <v>0</v>
      </c>
      <c r="BP40" s="29">
        <f t="shared" si="25"/>
        <v>0</v>
      </c>
      <c r="BT40" s="29">
        <f t="shared" si="26"/>
        <v>0</v>
      </c>
      <c r="BV40" s="29">
        <f t="shared" si="27"/>
        <v>0</v>
      </c>
    </row>
    <row r="41" spans="1:74" s="29" customFormat="1" x14ac:dyDescent="0.25">
      <c r="A41" s="29">
        <v>40</v>
      </c>
      <c r="B41" s="3" t="s">
        <v>24</v>
      </c>
      <c r="C41">
        <v>22</v>
      </c>
      <c r="D41" s="29" t="s">
        <v>197</v>
      </c>
      <c r="E41" s="29" t="s">
        <v>196</v>
      </c>
      <c r="G41" s="29" t="s">
        <v>195</v>
      </c>
      <c r="H41" s="30"/>
      <c r="I41" s="29">
        <f t="shared" si="0"/>
        <v>1</v>
      </c>
      <c r="K41" s="29">
        <f t="shared" si="1"/>
        <v>0</v>
      </c>
      <c r="M41" s="29">
        <f t="shared" si="2"/>
        <v>0</v>
      </c>
      <c r="O41" s="29">
        <f t="shared" si="3"/>
        <v>0</v>
      </c>
      <c r="Q41" s="29">
        <f t="shared" si="4"/>
        <v>1</v>
      </c>
      <c r="S41" s="29">
        <f t="shared" si="5"/>
        <v>0</v>
      </c>
      <c r="U41" s="29">
        <f t="shared" si="6"/>
        <v>0</v>
      </c>
      <c r="W41" s="29">
        <f t="shared" si="7"/>
        <v>1</v>
      </c>
      <c r="Z41" s="29">
        <f t="shared" si="8"/>
        <v>0</v>
      </c>
      <c r="AB41" s="29">
        <f t="shared" si="9"/>
        <v>0</v>
      </c>
      <c r="AE41" s="29">
        <f t="shared" si="10"/>
        <v>0</v>
      </c>
      <c r="AG41" s="29">
        <f t="shared" si="11"/>
        <v>1</v>
      </c>
      <c r="AJ41" s="29">
        <f t="shared" si="12"/>
        <v>0</v>
      </c>
      <c r="AL41" s="29">
        <f t="shared" si="13"/>
        <v>0</v>
      </c>
      <c r="AO41" s="29">
        <f t="shared" si="14"/>
        <v>0</v>
      </c>
      <c r="AP41" s="31"/>
      <c r="AQ41" s="29">
        <f t="shared" si="15"/>
        <v>1</v>
      </c>
      <c r="AR41" s="31"/>
      <c r="AT41" s="29">
        <f t="shared" si="16"/>
        <v>0</v>
      </c>
      <c r="AV41" s="29">
        <f t="shared" si="17"/>
        <v>0</v>
      </c>
      <c r="AY41" s="29">
        <f t="shared" si="18"/>
        <v>0</v>
      </c>
      <c r="AZ41" s="31"/>
      <c r="BA41" s="29">
        <f t="shared" si="19"/>
        <v>0</v>
      </c>
      <c r="BB41" s="31"/>
      <c r="BD41" s="29">
        <f t="shared" si="20"/>
        <v>0</v>
      </c>
      <c r="BF41" s="29">
        <f t="shared" si="21"/>
        <v>0</v>
      </c>
      <c r="BI41" s="29">
        <f t="shared" si="22"/>
        <v>0</v>
      </c>
      <c r="BK41" s="29">
        <f t="shared" si="23"/>
        <v>0</v>
      </c>
      <c r="BN41" s="29">
        <f t="shared" si="24"/>
        <v>0</v>
      </c>
      <c r="BP41" s="29">
        <f t="shared" si="25"/>
        <v>0</v>
      </c>
      <c r="BT41" s="29">
        <f t="shared" si="26"/>
        <v>0</v>
      </c>
      <c r="BV41" s="29">
        <f t="shared" si="27"/>
        <v>0</v>
      </c>
    </row>
    <row r="42" spans="1:74" s="29" customFormat="1" x14ac:dyDescent="0.25">
      <c r="A42" s="29">
        <v>41</v>
      </c>
      <c r="B42" s="3" t="s">
        <v>20</v>
      </c>
      <c r="C42">
        <v>19</v>
      </c>
      <c r="D42" s="29" t="s">
        <v>192</v>
      </c>
      <c r="E42" s="29" t="s">
        <v>196</v>
      </c>
      <c r="G42" s="29" t="s">
        <v>195</v>
      </c>
      <c r="H42" s="30"/>
      <c r="I42" s="29">
        <f t="shared" si="0"/>
        <v>1</v>
      </c>
      <c r="K42" s="29">
        <f t="shared" si="1"/>
        <v>0</v>
      </c>
      <c r="M42" s="29">
        <f t="shared" si="2"/>
        <v>0</v>
      </c>
      <c r="O42" s="29">
        <f t="shared" si="3"/>
        <v>0</v>
      </c>
      <c r="Q42" s="29">
        <f t="shared" si="4"/>
        <v>0</v>
      </c>
      <c r="S42" s="29">
        <f t="shared" si="5"/>
        <v>1</v>
      </c>
      <c r="U42" s="29">
        <f t="shared" si="6"/>
        <v>0</v>
      </c>
      <c r="W42" s="29">
        <f t="shared" si="7"/>
        <v>1</v>
      </c>
      <c r="Z42" s="29">
        <f t="shared" si="8"/>
        <v>0</v>
      </c>
      <c r="AB42" s="29">
        <f t="shared" si="9"/>
        <v>1</v>
      </c>
      <c r="AE42" s="29">
        <f t="shared" si="10"/>
        <v>0</v>
      </c>
      <c r="AG42" s="29">
        <f t="shared" si="11"/>
        <v>0</v>
      </c>
      <c r="AJ42" s="29">
        <f t="shared" si="12"/>
        <v>0</v>
      </c>
      <c r="AL42" s="29">
        <f t="shared" si="13"/>
        <v>1</v>
      </c>
      <c r="AO42" s="29">
        <f t="shared" si="14"/>
        <v>0</v>
      </c>
      <c r="AP42" s="31"/>
      <c r="AQ42" s="29">
        <f t="shared" si="15"/>
        <v>0</v>
      </c>
      <c r="AR42" s="31"/>
      <c r="AT42" s="29">
        <f t="shared" si="16"/>
        <v>0</v>
      </c>
      <c r="AV42" s="29">
        <f t="shared" si="17"/>
        <v>0</v>
      </c>
      <c r="AY42" s="29">
        <f t="shared" si="18"/>
        <v>0</v>
      </c>
      <c r="AZ42" s="31"/>
      <c r="BA42" s="29">
        <f t="shared" si="19"/>
        <v>0</v>
      </c>
      <c r="BB42" s="31"/>
      <c r="BD42" s="29">
        <f t="shared" si="20"/>
        <v>0</v>
      </c>
      <c r="BF42" s="29">
        <f t="shared" si="21"/>
        <v>0</v>
      </c>
      <c r="BI42" s="29">
        <f t="shared" si="22"/>
        <v>0</v>
      </c>
      <c r="BK42" s="29">
        <f t="shared" si="23"/>
        <v>0</v>
      </c>
      <c r="BN42" s="29">
        <f t="shared" si="24"/>
        <v>0</v>
      </c>
      <c r="BP42" s="29">
        <f t="shared" si="25"/>
        <v>0</v>
      </c>
      <c r="BT42" s="29">
        <f t="shared" si="26"/>
        <v>0</v>
      </c>
      <c r="BV42" s="29">
        <f t="shared" si="27"/>
        <v>0</v>
      </c>
    </row>
    <row r="43" spans="1:74" s="29" customFormat="1" x14ac:dyDescent="0.25">
      <c r="A43" s="29">
        <v>42</v>
      </c>
      <c r="B43" s="4" t="s">
        <v>51</v>
      </c>
      <c r="C43">
        <v>23</v>
      </c>
      <c r="D43" s="29" t="s">
        <v>197</v>
      </c>
      <c r="E43" s="29" t="s">
        <v>193</v>
      </c>
      <c r="F43" s="29" t="s">
        <v>194</v>
      </c>
      <c r="G43" s="29" t="s">
        <v>199</v>
      </c>
      <c r="H43" s="30"/>
      <c r="I43" s="29">
        <f t="shared" si="0"/>
        <v>0</v>
      </c>
      <c r="K43" s="29">
        <f t="shared" si="1"/>
        <v>1</v>
      </c>
      <c r="M43" s="29">
        <f t="shared" si="2"/>
        <v>1</v>
      </c>
      <c r="O43" s="29">
        <f t="shared" si="3"/>
        <v>0</v>
      </c>
      <c r="Q43" s="29">
        <f t="shared" si="4"/>
        <v>1</v>
      </c>
      <c r="S43" s="29">
        <f t="shared" si="5"/>
        <v>0</v>
      </c>
      <c r="U43" s="29">
        <f t="shared" si="6"/>
        <v>1</v>
      </c>
      <c r="W43" s="29">
        <f t="shared" si="7"/>
        <v>0</v>
      </c>
      <c r="Z43" s="29">
        <f t="shared" si="8"/>
        <v>0</v>
      </c>
      <c r="AB43" s="29">
        <f t="shared" si="9"/>
        <v>0</v>
      </c>
      <c r="AE43" s="29">
        <f t="shared" si="10"/>
        <v>1</v>
      </c>
      <c r="AG43" s="29">
        <f t="shared" si="11"/>
        <v>0</v>
      </c>
      <c r="AJ43" s="29">
        <f t="shared" si="12"/>
        <v>0</v>
      </c>
      <c r="AL43" s="29">
        <f t="shared" si="13"/>
        <v>0</v>
      </c>
      <c r="AO43" s="29">
        <f t="shared" si="14"/>
        <v>0</v>
      </c>
      <c r="AP43" s="31"/>
      <c r="AQ43" s="29">
        <f t="shared" si="15"/>
        <v>0</v>
      </c>
      <c r="AR43" s="31"/>
      <c r="AT43" s="29">
        <f t="shared" si="16"/>
        <v>0</v>
      </c>
      <c r="AV43" s="29">
        <f t="shared" si="17"/>
        <v>0</v>
      </c>
      <c r="AY43" s="29">
        <f t="shared" si="18"/>
        <v>1</v>
      </c>
      <c r="AZ43" s="31"/>
      <c r="BA43" s="29">
        <f t="shared" si="19"/>
        <v>0</v>
      </c>
      <c r="BB43" s="31"/>
      <c r="BD43" s="29">
        <f t="shared" si="20"/>
        <v>0</v>
      </c>
      <c r="BF43" s="29">
        <f t="shared" si="21"/>
        <v>0</v>
      </c>
      <c r="BI43" s="29">
        <f t="shared" si="22"/>
        <v>1</v>
      </c>
      <c r="BK43" s="29">
        <f t="shared" si="23"/>
        <v>0</v>
      </c>
      <c r="BN43" s="29">
        <f t="shared" si="24"/>
        <v>0</v>
      </c>
      <c r="BP43" s="29">
        <f t="shared" si="25"/>
        <v>0</v>
      </c>
      <c r="BT43" s="29">
        <f t="shared" si="26"/>
        <v>0</v>
      </c>
      <c r="BV43" s="29">
        <f t="shared" si="27"/>
        <v>1</v>
      </c>
    </row>
    <row r="44" spans="1:74" s="29" customFormat="1" x14ac:dyDescent="0.25">
      <c r="A44" s="29">
        <v>43</v>
      </c>
      <c r="B44" s="3" t="s">
        <v>58</v>
      </c>
      <c r="C44">
        <v>18</v>
      </c>
      <c r="D44" s="29" t="s">
        <v>197</v>
      </c>
      <c r="E44" s="29" t="s">
        <v>196</v>
      </c>
      <c r="G44" s="29" t="s">
        <v>199</v>
      </c>
      <c r="H44" s="30"/>
      <c r="I44" s="29">
        <f t="shared" si="0"/>
        <v>1</v>
      </c>
      <c r="K44" s="29">
        <f t="shared" si="1"/>
        <v>0</v>
      </c>
      <c r="M44" s="29">
        <f t="shared" si="2"/>
        <v>0</v>
      </c>
      <c r="O44" s="29">
        <f t="shared" si="3"/>
        <v>0</v>
      </c>
      <c r="Q44" s="29">
        <f t="shared" si="4"/>
        <v>1</v>
      </c>
      <c r="S44" s="29">
        <f t="shared" si="5"/>
        <v>0</v>
      </c>
      <c r="U44" s="29">
        <f t="shared" si="6"/>
        <v>1</v>
      </c>
      <c r="W44" s="29">
        <f t="shared" si="7"/>
        <v>0</v>
      </c>
      <c r="Z44" s="29">
        <f t="shared" si="8"/>
        <v>0</v>
      </c>
      <c r="AB44" s="29">
        <f t="shared" si="9"/>
        <v>0</v>
      </c>
      <c r="AE44" s="29">
        <f t="shared" si="10"/>
        <v>0</v>
      </c>
      <c r="AG44" s="29">
        <f t="shared" si="11"/>
        <v>1</v>
      </c>
      <c r="AJ44" s="29">
        <f t="shared" si="12"/>
        <v>0</v>
      </c>
      <c r="AL44" s="29">
        <f t="shared" si="13"/>
        <v>0</v>
      </c>
      <c r="AO44" s="29">
        <f t="shared" si="14"/>
        <v>1</v>
      </c>
      <c r="AP44" s="31"/>
      <c r="AQ44" s="29">
        <f t="shared" si="15"/>
        <v>0</v>
      </c>
      <c r="AR44" s="31"/>
      <c r="AT44" s="29">
        <f t="shared" si="16"/>
        <v>0</v>
      </c>
      <c r="AV44" s="29">
        <f t="shared" si="17"/>
        <v>0</v>
      </c>
      <c r="AY44" s="29">
        <f t="shared" si="18"/>
        <v>0</v>
      </c>
      <c r="AZ44" s="31"/>
      <c r="BA44" s="29">
        <f t="shared" si="19"/>
        <v>0</v>
      </c>
      <c r="BB44" s="31"/>
      <c r="BD44" s="29">
        <f t="shared" si="20"/>
        <v>0</v>
      </c>
      <c r="BF44" s="29">
        <f t="shared" si="21"/>
        <v>0</v>
      </c>
      <c r="BI44" s="29">
        <f t="shared" si="22"/>
        <v>0</v>
      </c>
      <c r="BK44" s="29">
        <f t="shared" si="23"/>
        <v>0</v>
      </c>
      <c r="BN44" s="29">
        <f t="shared" si="24"/>
        <v>0</v>
      </c>
      <c r="BP44" s="29">
        <f t="shared" si="25"/>
        <v>0</v>
      </c>
      <c r="BT44" s="29">
        <f t="shared" si="26"/>
        <v>0</v>
      </c>
      <c r="BV44" s="29">
        <f t="shared" si="27"/>
        <v>0</v>
      </c>
    </row>
    <row r="45" spans="1:74" s="29" customFormat="1" x14ac:dyDescent="0.25">
      <c r="A45" s="29">
        <v>44</v>
      </c>
      <c r="B45" s="3" t="s">
        <v>60</v>
      </c>
      <c r="C45">
        <v>28</v>
      </c>
      <c r="D45" s="29" t="s">
        <v>197</v>
      </c>
      <c r="E45" s="29" t="s">
        <v>196</v>
      </c>
      <c r="G45" s="29" t="s">
        <v>199</v>
      </c>
      <c r="H45" s="30"/>
      <c r="I45" s="29">
        <f t="shared" si="0"/>
        <v>1</v>
      </c>
      <c r="K45" s="29">
        <f t="shared" si="1"/>
        <v>0</v>
      </c>
      <c r="M45" s="29">
        <f t="shared" si="2"/>
        <v>0</v>
      </c>
      <c r="O45" s="29">
        <f t="shared" si="3"/>
        <v>0</v>
      </c>
      <c r="Q45" s="29">
        <f t="shared" si="4"/>
        <v>1</v>
      </c>
      <c r="S45" s="29">
        <f t="shared" si="5"/>
        <v>0</v>
      </c>
      <c r="U45" s="29">
        <f t="shared" si="6"/>
        <v>1</v>
      </c>
      <c r="W45" s="29">
        <f t="shared" si="7"/>
        <v>0</v>
      </c>
      <c r="Z45" s="29">
        <f t="shared" si="8"/>
        <v>0</v>
      </c>
      <c r="AB45" s="29">
        <f t="shared" si="9"/>
        <v>0</v>
      </c>
      <c r="AE45" s="29">
        <f t="shared" si="10"/>
        <v>0</v>
      </c>
      <c r="AG45" s="29">
        <f t="shared" si="11"/>
        <v>1</v>
      </c>
      <c r="AJ45" s="29">
        <f t="shared" si="12"/>
        <v>0</v>
      </c>
      <c r="AL45" s="29">
        <f t="shared" si="13"/>
        <v>0</v>
      </c>
      <c r="AO45" s="29">
        <f t="shared" si="14"/>
        <v>1</v>
      </c>
      <c r="AP45" s="31"/>
      <c r="AQ45" s="29">
        <f t="shared" si="15"/>
        <v>0</v>
      </c>
      <c r="AR45" s="31"/>
      <c r="AT45" s="29">
        <f t="shared" si="16"/>
        <v>0</v>
      </c>
      <c r="AV45" s="29">
        <f t="shared" si="17"/>
        <v>0</v>
      </c>
      <c r="AY45" s="29">
        <f t="shared" si="18"/>
        <v>0</v>
      </c>
      <c r="AZ45" s="31"/>
      <c r="BA45" s="29">
        <f t="shared" si="19"/>
        <v>0</v>
      </c>
      <c r="BB45" s="31"/>
      <c r="BD45" s="29">
        <f t="shared" si="20"/>
        <v>0</v>
      </c>
      <c r="BF45" s="29">
        <f t="shared" si="21"/>
        <v>0</v>
      </c>
      <c r="BI45" s="29">
        <f t="shared" si="22"/>
        <v>0</v>
      </c>
      <c r="BK45" s="29">
        <f t="shared" si="23"/>
        <v>0</v>
      </c>
      <c r="BN45" s="29">
        <f t="shared" si="24"/>
        <v>0</v>
      </c>
      <c r="BP45" s="29">
        <f t="shared" si="25"/>
        <v>0</v>
      </c>
      <c r="BT45" s="29">
        <f t="shared" si="26"/>
        <v>0</v>
      </c>
      <c r="BV45" s="29">
        <f t="shared" si="27"/>
        <v>0</v>
      </c>
    </row>
    <row r="46" spans="1:74" s="29" customFormat="1" x14ac:dyDescent="0.25">
      <c r="A46" s="29">
        <v>45</v>
      </c>
      <c r="B46" s="3" t="s">
        <v>52</v>
      </c>
      <c r="C46">
        <v>20</v>
      </c>
      <c r="D46" s="29" t="s">
        <v>192</v>
      </c>
      <c r="E46" s="29" t="s">
        <v>196</v>
      </c>
      <c r="G46" s="29" t="s">
        <v>199</v>
      </c>
      <c r="H46" s="30"/>
      <c r="I46" s="29">
        <f t="shared" si="0"/>
        <v>1</v>
      </c>
      <c r="K46" s="29">
        <f t="shared" si="1"/>
        <v>0</v>
      </c>
      <c r="M46" s="29">
        <f t="shared" si="2"/>
        <v>0</v>
      </c>
      <c r="O46" s="29">
        <f t="shared" si="3"/>
        <v>0</v>
      </c>
      <c r="Q46" s="29">
        <f t="shared" si="4"/>
        <v>0</v>
      </c>
      <c r="S46" s="29">
        <f t="shared" si="5"/>
        <v>1</v>
      </c>
      <c r="U46" s="29">
        <f t="shared" si="6"/>
        <v>1</v>
      </c>
      <c r="W46" s="29">
        <f t="shared" si="7"/>
        <v>0</v>
      </c>
      <c r="Z46" s="29">
        <f t="shared" si="8"/>
        <v>0</v>
      </c>
      <c r="AB46" s="29">
        <f t="shared" si="9"/>
        <v>1</v>
      </c>
      <c r="AE46" s="29">
        <f t="shared" si="10"/>
        <v>0</v>
      </c>
      <c r="AG46" s="29">
        <f t="shared" si="11"/>
        <v>0</v>
      </c>
      <c r="AJ46" s="29">
        <f t="shared" si="12"/>
        <v>1</v>
      </c>
      <c r="AL46" s="29">
        <f t="shared" si="13"/>
        <v>0</v>
      </c>
      <c r="AO46" s="29">
        <f t="shared" si="14"/>
        <v>0</v>
      </c>
      <c r="AP46" s="31"/>
      <c r="AQ46" s="29">
        <f t="shared" si="15"/>
        <v>0</v>
      </c>
      <c r="AR46" s="31"/>
      <c r="AT46" s="29">
        <f t="shared" si="16"/>
        <v>0</v>
      </c>
      <c r="AV46" s="29">
        <f t="shared" si="17"/>
        <v>0</v>
      </c>
      <c r="AY46" s="29">
        <f t="shared" si="18"/>
        <v>0</v>
      </c>
      <c r="AZ46" s="31"/>
      <c r="BA46" s="29">
        <f t="shared" si="19"/>
        <v>0</v>
      </c>
      <c r="BB46" s="31"/>
      <c r="BD46" s="29">
        <f t="shared" si="20"/>
        <v>0</v>
      </c>
      <c r="BF46" s="29">
        <f t="shared" si="21"/>
        <v>0</v>
      </c>
      <c r="BI46" s="29">
        <f t="shared" si="22"/>
        <v>0</v>
      </c>
      <c r="BK46" s="29">
        <f t="shared" si="23"/>
        <v>0</v>
      </c>
      <c r="BN46" s="29">
        <f t="shared" si="24"/>
        <v>0</v>
      </c>
      <c r="BP46" s="29">
        <f t="shared" si="25"/>
        <v>0</v>
      </c>
      <c r="BT46" s="29">
        <f t="shared" si="26"/>
        <v>0</v>
      </c>
      <c r="BV46" s="29">
        <f t="shared" si="27"/>
        <v>0</v>
      </c>
    </row>
    <row r="47" spans="1:74" s="29" customFormat="1" x14ac:dyDescent="0.25">
      <c r="A47" s="29">
        <v>46</v>
      </c>
      <c r="B47" s="4" t="s">
        <v>13</v>
      </c>
      <c r="C47">
        <v>39</v>
      </c>
      <c r="D47" s="29" t="s">
        <v>197</v>
      </c>
      <c r="E47" s="29" t="s">
        <v>193</v>
      </c>
      <c r="F47" s="29" t="s">
        <v>198</v>
      </c>
      <c r="G47" s="29" t="s">
        <v>199</v>
      </c>
      <c r="H47" s="30"/>
      <c r="I47" s="29">
        <f t="shared" si="0"/>
        <v>0</v>
      </c>
      <c r="K47" s="29">
        <f t="shared" si="1"/>
        <v>1</v>
      </c>
      <c r="M47" s="29">
        <f t="shared" si="2"/>
        <v>0</v>
      </c>
      <c r="O47" s="29">
        <f t="shared" si="3"/>
        <v>1</v>
      </c>
      <c r="Q47" s="29">
        <f t="shared" si="4"/>
        <v>1</v>
      </c>
      <c r="S47" s="29">
        <f t="shared" si="5"/>
        <v>0</v>
      </c>
      <c r="U47" s="29">
        <f t="shared" si="6"/>
        <v>1</v>
      </c>
      <c r="W47" s="29">
        <f t="shared" si="7"/>
        <v>0</v>
      </c>
      <c r="Z47" s="29">
        <f t="shared" si="8"/>
        <v>0</v>
      </c>
      <c r="AB47" s="29">
        <f t="shared" si="9"/>
        <v>0</v>
      </c>
      <c r="AE47" s="29">
        <f t="shared" si="10"/>
        <v>1</v>
      </c>
      <c r="AG47" s="29">
        <f t="shared" si="11"/>
        <v>0</v>
      </c>
      <c r="AJ47" s="29">
        <f t="shared" si="12"/>
        <v>0</v>
      </c>
      <c r="AL47" s="29">
        <f t="shared" si="13"/>
        <v>0</v>
      </c>
      <c r="AO47" s="29">
        <f t="shared" si="14"/>
        <v>0</v>
      </c>
      <c r="AP47" s="31"/>
      <c r="AQ47" s="29">
        <f t="shared" si="15"/>
        <v>0</v>
      </c>
      <c r="AR47" s="31"/>
      <c r="AT47" s="29">
        <f t="shared" si="16"/>
        <v>0</v>
      </c>
      <c r="AV47" s="29">
        <f t="shared" si="17"/>
        <v>0</v>
      </c>
      <c r="AY47" s="29">
        <f t="shared" si="18"/>
        <v>1</v>
      </c>
      <c r="AZ47" s="31"/>
      <c r="BA47" s="29">
        <f t="shared" si="19"/>
        <v>0</v>
      </c>
      <c r="BB47" s="31"/>
      <c r="BD47" s="29">
        <f t="shared" si="20"/>
        <v>1</v>
      </c>
      <c r="BF47" s="29">
        <f t="shared" si="21"/>
        <v>0</v>
      </c>
      <c r="BI47" s="29">
        <f t="shared" si="22"/>
        <v>0</v>
      </c>
      <c r="BK47" s="29">
        <f t="shared" si="23"/>
        <v>0</v>
      </c>
      <c r="BN47" s="29">
        <f t="shared" si="24"/>
        <v>0</v>
      </c>
      <c r="BP47" s="29">
        <f t="shared" si="25"/>
        <v>1</v>
      </c>
      <c r="BT47" s="29">
        <f t="shared" si="26"/>
        <v>0</v>
      </c>
      <c r="BV47" s="29">
        <f t="shared" si="27"/>
        <v>0</v>
      </c>
    </row>
    <row r="48" spans="1:74" s="29" customFormat="1" x14ac:dyDescent="0.25">
      <c r="A48" s="29">
        <v>47</v>
      </c>
      <c r="B48" s="4" t="s">
        <v>25</v>
      </c>
      <c r="C48">
        <v>36</v>
      </c>
      <c r="D48" s="29" t="s">
        <v>197</v>
      </c>
      <c r="E48" s="29" t="s">
        <v>193</v>
      </c>
      <c r="F48" s="29" t="s">
        <v>198</v>
      </c>
      <c r="G48" s="29" t="s">
        <v>195</v>
      </c>
      <c r="H48" s="30"/>
      <c r="I48" s="29">
        <f t="shared" si="0"/>
        <v>0</v>
      </c>
      <c r="K48" s="29">
        <f t="shared" si="1"/>
        <v>1</v>
      </c>
      <c r="M48" s="29">
        <f t="shared" si="2"/>
        <v>0</v>
      </c>
      <c r="O48" s="29">
        <f t="shared" si="3"/>
        <v>1</v>
      </c>
      <c r="Q48" s="29">
        <f t="shared" si="4"/>
        <v>1</v>
      </c>
      <c r="S48" s="29">
        <f t="shared" si="5"/>
        <v>0</v>
      </c>
      <c r="U48" s="29">
        <f t="shared" si="6"/>
        <v>0</v>
      </c>
      <c r="W48" s="29">
        <f t="shared" si="7"/>
        <v>1</v>
      </c>
      <c r="Z48" s="29">
        <f t="shared" si="8"/>
        <v>0</v>
      </c>
      <c r="AB48" s="29">
        <f t="shared" si="9"/>
        <v>0</v>
      </c>
      <c r="AE48" s="29">
        <f t="shared" si="10"/>
        <v>1</v>
      </c>
      <c r="AG48" s="29">
        <f t="shared" si="11"/>
        <v>0</v>
      </c>
      <c r="AJ48" s="29">
        <f t="shared" si="12"/>
        <v>0</v>
      </c>
      <c r="AL48" s="29">
        <f t="shared" si="13"/>
        <v>0</v>
      </c>
      <c r="AO48" s="29">
        <f t="shared" si="14"/>
        <v>0</v>
      </c>
      <c r="AP48" s="31"/>
      <c r="AQ48" s="29">
        <f t="shared" si="15"/>
        <v>0</v>
      </c>
      <c r="AR48" s="31"/>
      <c r="AT48" s="29">
        <f t="shared" si="16"/>
        <v>0</v>
      </c>
      <c r="AV48" s="29">
        <f t="shared" si="17"/>
        <v>0</v>
      </c>
      <c r="AY48" s="29">
        <f t="shared" si="18"/>
        <v>0</v>
      </c>
      <c r="AZ48" s="31"/>
      <c r="BA48" s="29">
        <f t="shared" si="19"/>
        <v>1</v>
      </c>
      <c r="BB48" s="31"/>
      <c r="BD48" s="29">
        <f t="shared" si="20"/>
        <v>0</v>
      </c>
      <c r="BF48" s="29">
        <f t="shared" si="21"/>
        <v>1</v>
      </c>
      <c r="BI48" s="29">
        <f t="shared" si="22"/>
        <v>0</v>
      </c>
      <c r="BK48" s="29">
        <f t="shared" si="23"/>
        <v>0</v>
      </c>
      <c r="BN48" s="29">
        <f t="shared" si="24"/>
        <v>0</v>
      </c>
      <c r="BP48" s="29">
        <f t="shared" si="25"/>
        <v>1</v>
      </c>
      <c r="BT48" s="29">
        <f t="shared" si="26"/>
        <v>0</v>
      </c>
      <c r="BV48" s="29">
        <f t="shared" si="27"/>
        <v>0</v>
      </c>
    </row>
    <row r="49" spans="1:74" s="29" customFormat="1" x14ac:dyDescent="0.25">
      <c r="A49" s="29">
        <v>48</v>
      </c>
      <c r="B49" s="3" t="s">
        <v>22</v>
      </c>
      <c r="C49">
        <v>23</v>
      </c>
      <c r="D49" s="29" t="s">
        <v>192</v>
      </c>
      <c r="E49" s="29" t="s">
        <v>196</v>
      </c>
      <c r="G49" s="29" t="s">
        <v>195</v>
      </c>
      <c r="H49" s="30"/>
      <c r="I49" s="29">
        <f t="shared" si="0"/>
        <v>1</v>
      </c>
      <c r="K49" s="29">
        <f t="shared" si="1"/>
        <v>0</v>
      </c>
      <c r="M49" s="29">
        <f t="shared" si="2"/>
        <v>0</v>
      </c>
      <c r="O49" s="29">
        <f t="shared" si="3"/>
        <v>0</v>
      </c>
      <c r="Q49" s="29">
        <f t="shared" si="4"/>
        <v>0</v>
      </c>
      <c r="S49" s="29">
        <f t="shared" si="5"/>
        <v>1</v>
      </c>
      <c r="U49" s="29">
        <f t="shared" si="6"/>
        <v>0</v>
      </c>
      <c r="W49" s="29">
        <f t="shared" si="7"/>
        <v>1</v>
      </c>
      <c r="Z49" s="29">
        <f t="shared" si="8"/>
        <v>0</v>
      </c>
      <c r="AB49" s="29">
        <f t="shared" si="9"/>
        <v>1</v>
      </c>
      <c r="AE49" s="29">
        <f t="shared" si="10"/>
        <v>0</v>
      </c>
      <c r="AG49" s="29">
        <f t="shared" si="11"/>
        <v>0</v>
      </c>
      <c r="AJ49" s="29">
        <f t="shared" si="12"/>
        <v>0</v>
      </c>
      <c r="AL49" s="29">
        <f t="shared" si="13"/>
        <v>1</v>
      </c>
      <c r="AO49" s="29">
        <f t="shared" si="14"/>
        <v>0</v>
      </c>
      <c r="AP49" s="31"/>
      <c r="AQ49" s="29">
        <f t="shared" si="15"/>
        <v>0</v>
      </c>
      <c r="AR49" s="31"/>
      <c r="AT49" s="29">
        <f t="shared" si="16"/>
        <v>0</v>
      </c>
      <c r="AV49" s="29">
        <f t="shared" si="17"/>
        <v>0</v>
      </c>
      <c r="AY49" s="29">
        <f t="shared" si="18"/>
        <v>0</v>
      </c>
      <c r="AZ49" s="31"/>
      <c r="BA49" s="29">
        <f t="shared" si="19"/>
        <v>0</v>
      </c>
      <c r="BB49" s="31"/>
      <c r="BD49" s="29">
        <f t="shared" si="20"/>
        <v>0</v>
      </c>
      <c r="BF49" s="29">
        <f t="shared" si="21"/>
        <v>0</v>
      </c>
      <c r="BI49" s="29">
        <f t="shared" si="22"/>
        <v>0</v>
      </c>
      <c r="BK49" s="29">
        <f t="shared" si="23"/>
        <v>0</v>
      </c>
      <c r="BN49" s="29">
        <f t="shared" si="24"/>
        <v>0</v>
      </c>
      <c r="BP49" s="29">
        <f t="shared" si="25"/>
        <v>0</v>
      </c>
      <c r="BT49" s="29">
        <f t="shared" si="26"/>
        <v>0</v>
      </c>
      <c r="BV49" s="29">
        <f t="shared" si="27"/>
        <v>0</v>
      </c>
    </row>
    <row r="50" spans="1:74" s="29" customFormat="1" x14ac:dyDescent="0.25">
      <c r="A50" s="29">
        <v>49</v>
      </c>
      <c r="B50" s="4" t="s">
        <v>23</v>
      </c>
      <c r="C50">
        <v>26</v>
      </c>
      <c r="D50" s="29" t="s">
        <v>197</v>
      </c>
      <c r="E50" s="29" t="s">
        <v>193</v>
      </c>
      <c r="F50" s="29" t="s">
        <v>198</v>
      </c>
      <c r="G50" s="29" t="s">
        <v>199</v>
      </c>
      <c r="H50" s="30"/>
      <c r="I50" s="29">
        <f t="shared" si="0"/>
        <v>0</v>
      </c>
      <c r="K50" s="29">
        <f t="shared" si="1"/>
        <v>1</v>
      </c>
      <c r="M50" s="29">
        <f t="shared" si="2"/>
        <v>0</v>
      </c>
      <c r="O50" s="29">
        <f t="shared" si="3"/>
        <v>1</v>
      </c>
      <c r="Q50" s="29">
        <f t="shared" si="4"/>
        <v>1</v>
      </c>
      <c r="S50" s="29">
        <f t="shared" si="5"/>
        <v>0</v>
      </c>
      <c r="U50" s="29">
        <f t="shared" si="6"/>
        <v>1</v>
      </c>
      <c r="W50" s="29">
        <f t="shared" si="7"/>
        <v>0</v>
      </c>
      <c r="Z50" s="29">
        <f t="shared" si="8"/>
        <v>0</v>
      </c>
      <c r="AB50" s="29">
        <f t="shared" si="9"/>
        <v>0</v>
      </c>
      <c r="AE50" s="29">
        <f t="shared" si="10"/>
        <v>1</v>
      </c>
      <c r="AG50" s="29">
        <f t="shared" si="11"/>
        <v>0</v>
      </c>
      <c r="AJ50" s="29">
        <f t="shared" si="12"/>
        <v>0</v>
      </c>
      <c r="AL50" s="29">
        <f t="shared" si="13"/>
        <v>0</v>
      </c>
      <c r="AO50" s="29">
        <f t="shared" si="14"/>
        <v>0</v>
      </c>
      <c r="AP50" s="31"/>
      <c r="AQ50" s="29">
        <f t="shared" si="15"/>
        <v>0</v>
      </c>
      <c r="AR50" s="31"/>
      <c r="AT50" s="29">
        <f t="shared" si="16"/>
        <v>0</v>
      </c>
      <c r="AV50" s="29">
        <f t="shared" si="17"/>
        <v>0</v>
      </c>
      <c r="AY50" s="29">
        <f t="shared" si="18"/>
        <v>1</v>
      </c>
      <c r="AZ50" s="31"/>
      <c r="BA50" s="29">
        <f t="shared" si="19"/>
        <v>0</v>
      </c>
      <c r="BB50" s="31"/>
      <c r="BD50" s="29">
        <f t="shared" si="20"/>
        <v>1</v>
      </c>
      <c r="BF50" s="29">
        <f t="shared" si="21"/>
        <v>0</v>
      </c>
      <c r="BI50" s="29">
        <f t="shared" si="22"/>
        <v>0</v>
      </c>
      <c r="BK50" s="29">
        <f t="shared" si="23"/>
        <v>0</v>
      </c>
      <c r="BN50" s="29">
        <f t="shared" si="24"/>
        <v>0</v>
      </c>
      <c r="BP50" s="29">
        <f t="shared" si="25"/>
        <v>1</v>
      </c>
      <c r="BT50" s="29">
        <f t="shared" si="26"/>
        <v>0</v>
      </c>
      <c r="BV50" s="29">
        <f t="shared" si="27"/>
        <v>0</v>
      </c>
    </row>
    <row r="51" spans="1:74" s="29" customFormat="1" x14ac:dyDescent="0.25">
      <c r="A51" s="29">
        <v>50</v>
      </c>
      <c r="B51" s="4" t="s">
        <v>31</v>
      </c>
      <c r="C51">
        <v>37</v>
      </c>
      <c r="D51" s="29" t="s">
        <v>197</v>
      </c>
      <c r="E51" s="29" t="s">
        <v>193</v>
      </c>
      <c r="F51" s="29" t="s">
        <v>194</v>
      </c>
      <c r="G51" s="29" t="s">
        <v>199</v>
      </c>
      <c r="H51" s="30"/>
      <c r="I51" s="29">
        <f t="shared" si="0"/>
        <v>0</v>
      </c>
      <c r="K51" s="29">
        <f t="shared" si="1"/>
        <v>1</v>
      </c>
      <c r="M51" s="29">
        <f t="shared" si="2"/>
        <v>1</v>
      </c>
      <c r="O51" s="29">
        <f t="shared" si="3"/>
        <v>0</v>
      </c>
      <c r="Q51" s="29">
        <f t="shared" si="4"/>
        <v>1</v>
      </c>
      <c r="S51" s="29">
        <f t="shared" si="5"/>
        <v>0</v>
      </c>
      <c r="U51" s="29">
        <f t="shared" si="6"/>
        <v>1</v>
      </c>
      <c r="W51" s="29">
        <f t="shared" si="7"/>
        <v>0</v>
      </c>
      <c r="Z51" s="29">
        <f t="shared" si="8"/>
        <v>0</v>
      </c>
      <c r="AB51" s="29">
        <f t="shared" si="9"/>
        <v>0</v>
      </c>
      <c r="AE51" s="29">
        <f t="shared" si="10"/>
        <v>1</v>
      </c>
      <c r="AG51" s="29">
        <f t="shared" si="11"/>
        <v>0</v>
      </c>
      <c r="AJ51" s="29">
        <f t="shared" si="12"/>
        <v>0</v>
      </c>
      <c r="AL51" s="29">
        <f t="shared" si="13"/>
        <v>0</v>
      </c>
      <c r="AO51" s="29">
        <f t="shared" si="14"/>
        <v>0</v>
      </c>
      <c r="AP51" s="31"/>
      <c r="AQ51" s="29">
        <f t="shared" si="15"/>
        <v>0</v>
      </c>
      <c r="AR51" s="31"/>
      <c r="AT51" s="29">
        <f t="shared" si="16"/>
        <v>0</v>
      </c>
      <c r="AV51" s="29">
        <f t="shared" si="17"/>
        <v>0</v>
      </c>
      <c r="AY51" s="29">
        <f t="shared" si="18"/>
        <v>1</v>
      </c>
      <c r="AZ51" s="31"/>
      <c r="BA51" s="29">
        <f t="shared" si="19"/>
        <v>0</v>
      </c>
      <c r="BB51" s="31"/>
      <c r="BD51" s="29">
        <f t="shared" si="20"/>
        <v>0</v>
      </c>
      <c r="BF51" s="29">
        <f t="shared" si="21"/>
        <v>0</v>
      </c>
      <c r="BI51" s="29">
        <f t="shared" si="22"/>
        <v>1</v>
      </c>
      <c r="BK51" s="29">
        <f t="shared" si="23"/>
        <v>0</v>
      </c>
      <c r="BN51" s="29">
        <f t="shared" si="24"/>
        <v>0</v>
      </c>
      <c r="BP51" s="29">
        <f t="shared" si="25"/>
        <v>0</v>
      </c>
      <c r="BT51" s="29">
        <f t="shared" si="26"/>
        <v>0</v>
      </c>
      <c r="BV51" s="29">
        <f t="shared" si="27"/>
        <v>1</v>
      </c>
    </row>
    <row r="52" spans="1:74" s="29" customFormat="1" x14ac:dyDescent="0.25">
      <c r="A52" s="29">
        <v>51</v>
      </c>
      <c r="B52" s="4" t="s">
        <v>39</v>
      </c>
      <c r="C52">
        <v>32</v>
      </c>
      <c r="D52" s="29" t="s">
        <v>192</v>
      </c>
      <c r="E52" s="29" t="s">
        <v>193</v>
      </c>
      <c r="F52" s="29" t="s">
        <v>194</v>
      </c>
      <c r="G52" s="29" t="s">
        <v>195</v>
      </c>
      <c r="H52" s="30"/>
      <c r="I52" s="29">
        <f t="shared" si="0"/>
        <v>0</v>
      </c>
      <c r="K52" s="29">
        <f t="shared" si="1"/>
        <v>1</v>
      </c>
      <c r="M52" s="29">
        <f t="shared" si="2"/>
        <v>1</v>
      </c>
      <c r="O52" s="29">
        <f t="shared" si="3"/>
        <v>0</v>
      </c>
      <c r="Q52" s="29">
        <f t="shared" si="4"/>
        <v>0</v>
      </c>
      <c r="S52" s="29">
        <f t="shared" si="5"/>
        <v>1</v>
      </c>
      <c r="U52" s="29">
        <f t="shared" si="6"/>
        <v>0</v>
      </c>
      <c r="W52" s="29">
        <f t="shared" si="7"/>
        <v>1</v>
      </c>
      <c r="Z52" s="29">
        <f t="shared" si="8"/>
        <v>1</v>
      </c>
      <c r="AB52" s="29">
        <f t="shared" si="9"/>
        <v>0</v>
      </c>
      <c r="AE52" s="29">
        <f t="shared" si="10"/>
        <v>0</v>
      </c>
      <c r="AG52" s="29">
        <f t="shared" si="11"/>
        <v>0</v>
      </c>
      <c r="AJ52" s="29">
        <f t="shared" si="12"/>
        <v>0</v>
      </c>
      <c r="AL52" s="29">
        <f t="shared" si="13"/>
        <v>0</v>
      </c>
      <c r="AO52" s="29">
        <f t="shared" si="14"/>
        <v>0</v>
      </c>
      <c r="AP52" s="31"/>
      <c r="AQ52" s="29">
        <f t="shared" si="15"/>
        <v>0</v>
      </c>
      <c r="AR52" s="31"/>
      <c r="AT52" s="29">
        <f t="shared" si="16"/>
        <v>0</v>
      </c>
      <c r="AV52" s="29">
        <f t="shared" si="17"/>
        <v>1</v>
      </c>
      <c r="AY52" s="29">
        <f t="shared" si="18"/>
        <v>0</v>
      </c>
      <c r="AZ52" s="31"/>
      <c r="BA52" s="29">
        <f t="shared" si="19"/>
        <v>0</v>
      </c>
      <c r="BB52" s="31"/>
      <c r="BD52" s="29">
        <f t="shared" si="20"/>
        <v>0</v>
      </c>
      <c r="BF52" s="29">
        <f t="shared" si="21"/>
        <v>0</v>
      </c>
      <c r="BI52" s="29">
        <f t="shared" si="22"/>
        <v>0</v>
      </c>
      <c r="BK52" s="29">
        <f t="shared" si="23"/>
        <v>1</v>
      </c>
      <c r="BN52" s="29">
        <f t="shared" si="24"/>
        <v>0</v>
      </c>
      <c r="BP52" s="29">
        <f t="shared" si="25"/>
        <v>0</v>
      </c>
      <c r="BT52" s="29">
        <f t="shared" si="26"/>
        <v>1</v>
      </c>
      <c r="BV52" s="29">
        <f t="shared" si="27"/>
        <v>0</v>
      </c>
    </row>
    <row r="53" spans="1:74" s="29" customFormat="1" x14ac:dyDescent="0.25">
      <c r="A53" s="29">
        <v>52</v>
      </c>
      <c r="B53" s="3" t="s">
        <v>18</v>
      </c>
      <c r="C53">
        <v>33</v>
      </c>
      <c r="D53" s="29" t="s">
        <v>192</v>
      </c>
      <c r="E53" s="29" t="s">
        <v>196</v>
      </c>
      <c r="G53" s="29" t="s">
        <v>199</v>
      </c>
      <c r="H53" s="30"/>
      <c r="I53" s="29">
        <f t="shared" si="0"/>
        <v>1</v>
      </c>
      <c r="K53" s="29">
        <f t="shared" si="1"/>
        <v>0</v>
      </c>
      <c r="M53" s="29">
        <f t="shared" si="2"/>
        <v>0</v>
      </c>
      <c r="O53" s="29">
        <f t="shared" si="3"/>
        <v>0</v>
      </c>
      <c r="Q53" s="29">
        <f t="shared" si="4"/>
        <v>0</v>
      </c>
      <c r="S53" s="29">
        <f t="shared" si="5"/>
        <v>1</v>
      </c>
      <c r="U53" s="29">
        <f t="shared" si="6"/>
        <v>1</v>
      </c>
      <c r="W53" s="29">
        <f t="shared" si="7"/>
        <v>0</v>
      </c>
      <c r="Z53" s="29">
        <f t="shared" si="8"/>
        <v>0</v>
      </c>
      <c r="AB53" s="29">
        <f t="shared" si="9"/>
        <v>1</v>
      </c>
      <c r="AE53" s="29">
        <f t="shared" si="10"/>
        <v>0</v>
      </c>
      <c r="AG53" s="29">
        <f t="shared" si="11"/>
        <v>0</v>
      </c>
      <c r="AJ53" s="29">
        <f t="shared" si="12"/>
        <v>1</v>
      </c>
      <c r="AL53" s="29">
        <f t="shared" si="13"/>
        <v>0</v>
      </c>
      <c r="AO53" s="29">
        <f t="shared" si="14"/>
        <v>0</v>
      </c>
      <c r="AP53" s="31"/>
      <c r="AQ53" s="29">
        <f t="shared" si="15"/>
        <v>0</v>
      </c>
      <c r="AR53" s="31"/>
      <c r="AT53" s="29">
        <f t="shared" si="16"/>
        <v>0</v>
      </c>
      <c r="AV53" s="29">
        <f t="shared" si="17"/>
        <v>0</v>
      </c>
      <c r="AY53" s="29">
        <f t="shared" si="18"/>
        <v>0</v>
      </c>
      <c r="AZ53" s="31"/>
      <c r="BA53" s="29">
        <f t="shared" si="19"/>
        <v>0</v>
      </c>
      <c r="BB53" s="31"/>
      <c r="BD53" s="29">
        <f t="shared" si="20"/>
        <v>0</v>
      </c>
      <c r="BF53" s="29">
        <f t="shared" si="21"/>
        <v>0</v>
      </c>
      <c r="BI53" s="29">
        <f t="shared" si="22"/>
        <v>0</v>
      </c>
      <c r="BK53" s="29">
        <f t="shared" si="23"/>
        <v>0</v>
      </c>
      <c r="BN53" s="29">
        <f t="shared" si="24"/>
        <v>0</v>
      </c>
      <c r="BP53" s="29">
        <f t="shared" si="25"/>
        <v>0</v>
      </c>
      <c r="BT53" s="29">
        <f t="shared" si="26"/>
        <v>0</v>
      </c>
      <c r="BV53" s="29">
        <f t="shared" si="27"/>
        <v>0</v>
      </c>
    </row>
    <row r="54" spans="1:74" s="29" customFormat="1" x14ac:dyDescent="0.25">
      <c r="A54" s="29">
        <v>53</v>
      </c>
      <c r="B54" s="4" t="s">
        <v>3</v>
      </c>
      <c r="C54">
        <v>30</v>
      </c>
      <c r="D54" s="29" t="s">
        <v>197</v>
      </c>
      <c r="E54" s="29" t="s">
        <v>193</v>
      </c>
      <c r="F54" s="29" t="s">
        <v>194</v>
      </c>
      <c r="G54" s="29" t="s">
        <v>195</v>
      </c>
      <c r="H54" s="30"/>
      <c r="I54" s="29">
        <f t="shared" si="0"/>
        <v>0</v>
      </c>
      <c r="K54" s="29">
        <f t="shared" si="1"/>
        <v>1</v>
      </c>
      <c r="M54" s="29">
        <f t="shared" si="2"/>
        <v>1</v>
      </c>
      <c r="O54" s="29">
        <f t="shared" si="3"/>
        <v>0</v>
      </c>
      <c r="Q54" s="29">
        <f t="shared" si="4"/>
        <v>1</v>
      </c>
      <c r="S54" s="29">
        <f t="shared" si="5"/>
        <v>0</v>
      </c>
      <c r="U54" s="29">
        <f t="shared" si="6"/>
        <v>0</v>
      </c>
      <c r="W54" s="29">
        <f t="shared" si="7"/>
        <v>1</v>
      </c>
      <c r="Z54" s="29">
        <f t="shared" si="8"/>
        <v>0</v>
      </c>
      <c r="AB54" s="29">
        <f t="shared" si="9"/>
        <v>0</v>
      </c>
      <c r="AE54" s="29">
        <f t="shared" si="10"/>
        <v>1</v>
      </c>
      <c r="AG54" s="29">
        <f t="shared" si="11"/>
        <v>0</v>
      </c>
      <c r="AJ54" s="29">
        <f t="shared" si="12"/>
        <v>0</v>
      </c>
      <c r="AL54" s="29">
        <f t="shared" si="13"/>
        <v>0</v>
      </c>
      <c r="AO54" s="29">
        <f t="shared" si="14"/>
        <v>0</v>
      </c>
      <c r="AP54" s="31"/>
      <c r="AQ54" s="29">
        <f t="shared" si="15"/>
        <v>0</v>
      </c>
      <c r="AR54" s="31"/>
      <c r="AT54" s="29">
        <f t="shared" si="16"/>
        <v>0</v>
      </c>
      <c r="AV54" s="29">
        <f t="shared" si="17"/>
        <v>0</v>
      </c>
      <c r="AY54" s="29">
        <f t="shared" si="18"/>
        <v>0</v>
      </c>
      <c r="AZ54" s="31"/>
      <c r="BA54" s="29">
        <f t="shared" si="19"/>
        <v>1</v>
      </c>
      <c r="BB54" s="31"/>
      <c r="BD54" s="29">
        <f t="shared" si="20"/>
        <v>0</v>
      </c>
      <c r="BF54" s="29">
        <f t="shared" si="21"/>
        <v>0</v>
      </c>
      <c r="BI54" s="29">
        <f t="shared" si="22"/>
        <v>0</v>
      </c>
      <c r="BK54" s="29">
        <f t="shared" si="23"/>
        <v>1</v>
      </c>
      <c r="BN54" s="29">
        <f t="shared" si="24"/>
        <v>0</v>
      </c>
      <c r="BP54" s="29">
        <f t="shared" si="25"/>
        <v>0</v>
      </c>
      <c r="BT54" s="29">
        <f t="shared" si="26"/>
        <v>0</v>
      </c>
      <c r="BV54" s="29">
        <f t="shared" si="27"/>
        <v>1</v>
      </c>
    </row>
    <row r="55" spans="1:74" s="29" customFormat="1" x14ac:dyDescent="0.25">
      <c r="A55" s="29">
        <v>54</v>
      </c>
      <c r="B55" s="4" t="s">
        <v>5</v>
      </c>
      <c r="C55">
        <v>20</v>
      </c>
      <c r="D55" s="29" t="s">
        <v>197</v>
      </c>
      <c r="E55" s="29" t="s">
        <v>193</v>
      </c>
      <c r="F55" s="29" t="s">
        <v>194</v>
      </c>
      <c r="G55" s="29" t="s">
        <v>199</v>
      </c>
      <c r="H55" s="30"/>
      <c r="I55" s="29">
        <f t="shared" si="0"/>
        <v>0</v>
      </c>
      <c r="K55" s="29">
        <f t="shared" si="1"/>
        <v>1</v>
      </c>
      <c r="M55" s="29">
        <f t="shared" si="2"/>
        <v>1</v>
      </c>
      <c r="O55" s="29">
        <f t="shared" si="3"/>
        <v>0</v>
      </c>
      <c r="Q55" s="29">
        <f t="shared" si="4"/>
        <v>1</v>
      </c>
      <c r="S55" s="29">
        <f t="shared" si="5"/>
        <v>0</v>
      </c>
      <c r="U55" s="29">
        <f t="shared" si="6"/>
        <v>1</v>
      </c>
      <c r="W55" s="29">
        <f t="shared" si="7"/>
        <v>0</v>
      </c>
      <c r="Z55" s="29">
        <f t="shared" si="8"/>
        <v>0</v>
      </c>
      <c r="AB55" s="29">
        <f t="shared" si="9"/>
        <v>0</v>
      </c>
      <c r="AE55" s="29">
        <f t="shared" si="10"/>
        <v>1</v>
      </c>
      <c r="AG55" s="29">
        <f t="shared" si="11"/>
        <v>0</v>
      </c>
      <c r="AJ55" s="29">
        <f t="shared" si="12"/>
        <v>0</v>
      </c>
      <c r="AL55" s="29">
        <f t="shared" si="13"/>
        <v>0</v>
      </c>
      <c r="AO55" s="29">
        <f t="shared" si="14"/>
        <v>0</v>
      </c>
      <c r="AP55" s="31"/>
      <c r="AQ55" s="29">
        <f t="shared" si="15"/>
        <v>0</v>
      </c>
      <c r="AR55" s="31"/>
      <c r="AT55" s="29">
        <f t="shared" si="16"/>
        <v>0</v>
      </c>
      <c r="AV55" s="29">
        <f t="shared" si="17"/>
        <v>0</v>
      </c>
      <c r="AY55" s="29">
        <f t="shared" si="18"/>
        <v>1</v>
      </c>
      <c r="AZ55" s="31"/>
      <c r="BA55" s="29">
        <f t="shared" si="19"/>
        <v>0</v>
      </c>
      <c r="BB55" s="31"/>
      <c r="BD55" s="29">
        <f t="shared" si="20"/>
        <v>0</v>
      </c>
      <c r="BF55" s="29">
        <f t="shared" si="21"/>
        <v>0</v>
      </c>
      <c r="BI55" s="29">
        <f t="shared" si="22"/>
        <v>1</v>
      </c>
      <c r="BK55" s="29">
        <f t="shared" si="23"/>
        <v>0</v>
      </c>
      <c r="BN55" s="29">
        <f t="shared" si="24"/>
        <v>0</v>
      </c>
      <c r="BP55" s="29">
        <f t="shared" si="25"/>
        <v>0</v>
      </c>
      <c r="BT55" s="29">
        <f t="shared" si="26"/>
        <v>0</v>
      </c>
      <c r="BV55" s="29">
        <f t="shared" si="27"/>
        <v>1</v>
      </c>
    </row>
    <row r="56" spans="1:74" s="29" customFormat="1" x14ac:dyDescent="0.25">
      <c r="A56" s="29">
        <v>55</v>
      </c>
      <c r="B56" s="3" t="s">
        <v>16</v>
      </c>
      <c r="C56">
        <v>24</v>
      </c>
      <c r="D56" s="29" t="s">
        <v>197</v>
      </c>
      <c r="E56" s="29" t="s">
        <v>196</v>
      </c>
      <c r="G56" s="29" t="s">
        <v>195</v>
      </c>
      <c r="H56" s="30"/>
      <c r="I56" s="29">
        <f t="shared" si="0"/>
        <v>1</v>
      </c>
      <c r="K56" s="29">
        <f t="shared" si="1"/>
        <v>0</v>
      </c>
      <c r="M56" s="29">
        <f t="shared" si="2"/>
        <v>0</v>
      </c>
      <c r="O56" s="29">
        <f t="shared" si="3"/>
        <v>0</v>
      </c>
      <c r="Q56" s="29">
        <f t="shared" si="4"/>
        <v>1</v>
      </c>
      <c r="S56" s="29">
        <f t="shared" si="5"/>
        <v>0</v>
      </c>
      <c r="U56" s="29">
        <f t="shared" si="6"/>
        <v>0</v>
      </c>
      <c r="W56" s="29">
        <f t="shared" si="7"/>
        <v>1</v>
      </c>
      <c r="Z56" s="29">
        <f t="shared" si="8"/>
        <v>0</v>
      </c>
      <c r="AB56" s="29">
        <f t="shared" si="9"/>
        <v>0</v>
      </c>
      <c r="AE56" s="29">
        <f t="shared" si="10"/>
        <v>0</v>
      </c>
      <c r="AG56" s="29">
        <f t="shared" si="11"/>
        <v>1</v>
      </c>
      <c r="AJ56" s="29">
        <f t="shared" si="12"/>
        <v>0</v>
      </c>
      <c r="AL56" s="29">
        <f t="shared" si="13"/>
        <v>0</v>
      </c>
      <c r="AO56" s="29">
        <f t="shared" si="14"/>
        <v>0</v>
      </c>
      <c r="AP56" s="31"/>
      <c r="AQ56" s="29">
        <f t="shared" si="15"/>
        <v>1</v>
      </c>
      <c r="AR56" s="31"/>
      <c r="AT56" s="29">
        <f t="shared" si="16"/>
        <v>0</v>
      </c>
      <c r="AV56" s="29">
        <f t="shared" si="17"/>
        <v>0</v>
      </c>
      <c r="AY56" s="29">
        <f t="shared" si="18"/>
        <v>0</v>
      </c>
      <c r="AZ56" s="31"/>
      <c r="BA56" s="29">
        <f t="shared" si="19"/>
        <v>0</v>
      </c>
      <c r="BB56" s="31"/>
      <c r="BD56" s="29">
        <f t="shared" si="20"/>
        <v>0</v>
      </c>
      <c r="BF56" s="29">
        <f t="shared" si="21"/>
        <v>0</v>
      </c>
      <c r="BI56" s="29">
        <f t="shared" si="22"/>
        <v>0</v>
      </c>
      <c r="BK56" s="29">
        <f t="shared" si="23"/>
        <v>0</v>
      </c>
      <c r="BN56" s="29">
        <f t="shared" si="24"/>
        <v>0</v>
      </c>
      <c r="BP56" s="29">
        <f t="shared" si="25"/>
        <v>0</v>
      </c>
      <c r="BT56" s="29">
        <f t="shared" si="26"/>
        <v>0</v>
      </c>
      <c r="BV56" s="29">
        <f t="shared" si="27"/>
        <v>0</v>
      </c>
    </row>
    <row r="57" spans="1:74" s="29" customFormat="1" x14ac:dyDescent="0.25">
      <c r="A57" s="29">
        <v>56</v>
      </c>
      <c r="B57" s="3" t="s">
        <v>38</v>
      </c>
      <c r="C57">
        <v>19</v>
      </c>
      <c r="D57" s="29" t="s">
        <v>197</v>
      </c>
      <c r="E57" s="29" t="s">
        <v>196</v>
      </c>
      <c r="G57" s="29" t="s">
        <v>195</v>
      </c>
      <c r="H57" s="30"/>
      <c r="I57" s="29">
        <f t="shared" si="0"/>
        <v>1</v>
      </c>
      <c r="K57" s="29">
        <f t="shared" si="1"/>
        <v>0</v>
      </c>
      <c r="M57" s="29">
        <f t="shared" si="2"/>
        <v>0</v>
      </c>
      <c r="O57" s="29">
        <f t="shared" si="3"/>
        <v>0</v>
      </c>
      <c r="Q57" s="29">
        <f t="shared" si="4"/>
        <v>1</v>
      </c>
      <c r="S57" s="29">
        <f t="shared" si="5"/>
        <v>0</v>
      </c>
      <c r="U57" s="29">
        <f t="shared" si="6"/>
        <v>0</v>
      </c>
      <c r="W57" s="29">
        <f t="shared" si="7"/>
        <v>1</v>
      </c>
      <c r="Z57" s="29">
        <f t="shared" si="8"/>
        <v>0</v>
      </c>
      <c r="AB57" s="29">
        <f t="shared" si="9"/>
        <v>0</v>
      </c>
      <c r="AE57" s="29">
        <f t="shared" si="10"/>
        <v>0</v>
      </c>
      <c r="AG57" s="29">
        <f t="shared" si="11"/>
        <v>1</v>
      </c>
      <c r="AJ57" s="29">
        <f t="shared" si="12"/>
        <v>0</v>
      </c>
      <c r="AL57" s="29">
        <f t="shared" si="13"/>
        <v>0</v>
      </c>
      <c r="AO57" s="29">
        <f t="shared" si="14"/>
        <v>0</v>
      </c>
      <c r="AP57" s="31"/>
      <c r="AQ57" s="29">
        <f t="shared" si="15"/>
        <v>1</v>
      </c>
      <c r="AR57" s="31"/>
      <c r="AT57" s="29">
        <f t="shared" si="16"/>
        <v>0</v>
      </c>
      <c r="AV57" s="29">
        <f t="shared" si="17"/>
        <v>0</v>
      </c>
      <c r="AY57" s="29">
        <f t="shared" si="18"/>
        <v>0</v>
      </c>
      <c r="AZ57" s="31"/>
      <c r="BA57" s="29">
        <f t="shared" si="19"/>
        <v>0</v>
      </c>
      <c r="BB57" s="31"/>
      <c r="BD57" s="29">
        <f t="shared" si="20"/>
        <v>0</v>
      </c>
      <c r="BF57" s="29">
        <f t="shared" si="21"/>
        <v>0</v>
      </c>
      <c r="BI57" s="29">
        <f t="shared" si="22"/>
        <v>0</v>
      </c>
      <c r="BK57" s="29">
        <f t="shared" si="23"/>
        <v>0</v>
      </c>
      <c r="BN57" s="29">
        <f t="shared" si="24"/>
        <v>0</v>
      </c>
      <c r="BP57" s="29">
        <f t="shared" si="25"/>
        <v>0</v>
      </c>
      <c r="BT57" s="29">
        <f t="shared" si="26"/>
        <v>0</v>
      </c>
      <c r="BV57" s="29">
        <f t="shared" si="27"/>
        <v>0</v>
      </c>
    </row>
    <row r="58" spans="1:74" s="29" customFormat="1" x14ac:dyDescent="0.25">
      <c r="A58" s="29">
        <v>57</v>
      </c>
      <c r="B58" s="4" t="s">
        <v>29</v>
      </c>
      <c r="C58">
        <v>20</v>
      </c>
      <c r="D58" s="29" t="s">
        <v>192</v>
      </c>
      <c r="E58" s="29" t="s">
        <v>193</v>
      </c>
      <c r="F58" s="29" t="s">
        <v>198</v>
      </c>
      <c r="G58" s="29" t="s">
        <v>195</v>
      </c>
      <c r="H58" s="30"/>
      <c r="I58" s="29">
        <f t="shared" si="0"/>
        <v>0</v>
      </c>
      <c r="K58" s="29">
        <f t="shared" si="1"/>
        <v>1</v>
      </c>
      <c r="M58" s="29">
        <f t="shared" si="2"/>
        <v>0</v>
      </c>
      <c r="O58" s="29">
        <f t="shared" si="3"/>
        <v>1</v>
      </c>
      <c r="Q58" s="29">
        <f t="shared" si="4"/>
        <v>0</v>
      </c>
      <c r="S58" s="29">
        <f t="shared" si="5"/>
        <v>1</v>
      </c>
      <c r="U58" s="29">
        <f t="shared" si="6"/>
        <v>0</v>
      </c>
      <c r="W58" s="29">
        <f t="shared" si="7"/>
        <v>1</v>
      </c>
      <c r="Z58" s="29">
        <f t="shared" si="8"/>
        <v>1</v>
      </c>
      <c r="AB58" s="29">
        <f t="shared" si="9"/>
        <v>0</v>
      </c>
      <c r="AE58" s="29">
        <f t="shared" si="10"/>
        <v>0</v>
      </c>
      <c r="AG58" s="29">
        <f t="shared" si="11"/>
        <v>0</v>
      </c>
      <c r="AJ58" s="29">
        <f t="shared" si="12"/>
        <v>0</v>
      </c>
      <c r="AL58" s="29">
        <f t="shared" si="13"/>
        <v>0</v>
      </c>
      <c r="AO58" s="29">
        <f t="shared" si="14"/>
        <v>0</v>
      </c>
      <c r="AP58" s="31"/>
      <c r="AQ58" s="29">
        <f t="shared" si="15"/>
        <v>0</v>
      </c>
      <c r="AR58" s="31"/>
      <c r="AT58" s="29">
        <f t="shared" si="16"/>
        <v>0</v>
      </c>
      <c r="AV58" s="29">
        <f t="shared" si="17"/>
        <v>1</v>
      </c>
      <c r="AY58" s="29">
        <f t="shared" si="18"/>
        <v>0</v>
      </c>
      <c r="AZ58" s="31"/>
      <c r="BA58" s="29">
        <f t="shared" si="19"/>
        <v>0</v>
      </c>
      <c r="BB58" s="31"/>
      <c r="BD58" s="29">
        <f t="shared" si="20"/>
        <v>0</v>
      </c>
      <c r="BF58" s="29">
        <f t="shared" si="21"/>
        <v>1</v>
      </c>
      <c r="BI58" s="29">
        <f t="shared" si="22"/>
        <v>0</v>
      </c>
      <c r="BK58" s="29">
        <f t="shared" si="23"/>
        <v>0</v>
      </c>
      <c r="BN58" s="29">
        <f t="shared" si="24"/>
        <v>1</v>
      </c>
      <c r="BP58" s="29">
        <f t="shared" si="25"/>
        <v>0</v>
      </c>
      <c r="BT58" s="29">
        <f t="shared" si="26"/>
        <v>0</v>
      </c>
      <c r="BV58" s="29">
        <f t="shared" si="27"/>
        <v>0</v>
      </c>
    </row>
    <row r="59" spans="1:74" s="29" customFormat="1" x14ac:dyDescent="0.25">
      <c r="A59" s="29">
        <v>58</v>
      </c>
      <c r="B59" s="4" t="s">
        <v>41</v>
      </c>
      <c r="C59">
        <v>21</v>
      </c>
      <c r="D59" s="29" t="s">
        <v>197</v>
      </c>
      <c r="E59" s="29" t="s">
        <v>193</v>
      </c>
      <c r="F59" s="29" t="s">
        <v>198</v>
      </c>
      <c r="G59" s="29" t="s">
        <v>199</v>
      </c>
      <c r="H59" s="30"/>
      <c r="I59" s="29">
        <f t="shared" si="0"/>
        <v>0</v>
      </c>
      <c r="K59" s="29">
        <f t="shared" si="1"/>
        <v>1</v>
      </c>
      <c r="M59" s="29">
        <f t="shared" si="2"/>
        <v>0</v>
      </c>
      <c r="O59" s="29">
        <f t="shared" si="3"/>
        <v>1</v>
      </c>
      <c r="Q59" s="29">
        <f t="shared" si="4"/>
        <v>1</v>
      </c>
      <c r="S59" s="29">
        <f t="shared" si="5"/>
        <v>0</v>
      </c>
      <c r="U59" s="29">
        <f t="shared" si="6"/>
        <v>1</v>
      </c>
      <c r="W59" s="29">
        <f t="shared" si="7"/>
        <v>0</v>
      </c>
      <c r="Z59" s="29">
        <f t="shared" si="8"/>
        <v>0</v>
      </c>
      <c r="AB59" s="29">
        <f t="shared" si="9"/>
        <v>0</v>
      </c>
      <c r="AE59" s="29">
        <f t="shared" si="10"/>
        <v>1</v>
      </c>
      <c r="AG59" s="29">
        <f t="shared" si="11"/>
        <v>0</v>
      </c>
      <c r="AJ59" s="29">
        <f t="shared" si="12"/>
        <v>0</v>
      </c>
      <c r="AL59" s="29">
        <f t="shared" si="13"/>
        <v>0</v>
      </c>
      <c r="AO59" s="29">
        <f t="shared" si="14"/>
        <v>0</v>
      </c>
      <c r="AP59" s="31"/>
      <c r="AQ59" s="29">
        <f t="shared" si="15"/>
        <v>0</v>
      </c>
      <c r="AR59" s="31"/>
      <c r="AT59" s="29">
        <f t="shared" si="16"/>
        <v>0</v>
      </c>
      <c r="AV59" s="29">
        <f t="shared" si="17"/>
        <v>0</v>
      </c>
      <c r="AY59" s="29">
        <f t="shared" si="18"/>
        <v>1</v>
      </c>
      <c r="AZ59" s="31"/>
      <c r="BA59" s="29">
        <f t="shared" si="19"/>
        <v>0</v>
      </c>
      <c r="BB59" s="31"/>
      <c r="BD59" s="29">
        <f t="shared" si="20"/>
        <v>1</v>
      </c>
      <c r="BF59" s="29">
        <f t="shared" si="21"/>
        <v>0</v>
      </c>
      <c r="BI59" s="29">
        <f t="shared" si="22"/>
        <v>0</v>
      </c>
      <c r="BK59" s="29">
        <f t="shared" si="23"/>
        <v>0</v>
      </c>
      <c r="BN59" s="29">
        <f t="shared" si="24"/>
        <v>0</v>
      </c>
      <c r="BP59" s="29">
        <f t="shared" si="25"/>
        <v>1</v>
      </c>
      <c r="BT59" s="29">
        <f t="shared" si="26"/>
        <v>0</v>
      </c>
      <c r="BV59" s="29">
        <f t="shared" si="27"/>
        <v>0</v>
      </c>
    </row>
    <row r="60" spans="1:74" s="29" customFormat="1" x14ac:dyDescent="0.25">
      <c r="A60" s="29">
        <v>59</v>
      </c>
      <c r="B60" s="3" t="s">
        <v>34</v>
      </c>
      <c r="C60">
        <v>22</v>
      </c>
      <c r="D60" s="29" t="s">
        <v>197</v>
      </c>
      <c r="E60" s="29" t="s">
        <v>196</v>
      </c>
      <c r="G60" s="29" t="s">
        <v>195</v>
      </c>
      <c r="H60" s="30"/>
      <c r="I60" s="29">
        <f t="shared" si="0"/>
        <v>1</v>
      </c>
      <c r="K60" s="29">
        <f t="shared" si="1"/>
        <v>0</v>
      </c>
      <c r="M60" s="29">
        <f t="shared" si="2"/>
        <v>0</v>
      </c>
      <c r="O60" s="29">
        <f t="shared" si="3"/>
        <v>0</v>
      </c>
      <c r="Q60" s="29">
        <f t="shared" si="4"/>
        <v>1</v>
      </c>
      <c r="S60" s="29">
        <f t="shared" si="5"/>
        <v>0</v>
      </c>
      <c r="U60" s="29">
        <f t="shared" si="6"/>
        <v>0</v>
      </c>
      <c r="W60" s="29">
        <f t="shared" si="7"/>
        <v>1</v>
      </c>
      <c r="Z60" s="29">
        <f t="shared" si="8"/>
        <v>0</v>
      </c>
      <c r="AB60" s="29">
        <f t="shared" si="9"/>
        <v>0</v>
      </c>
      <c r="AE60" s="29">
        <f t="shared" si="10"/>
        <v>0</v>
      </c>
      <c r="AG60" s="29">
        <f t="shared" si="11"/>
        <v>1</v>
      </c>
      <c r="AJ60" s="29">
        <f t="shared" si="12"/>
        <v>0</v>
      </c>
      <c r="AL60" s="29">
        <f t="shared" si="13"/>
        <v>0</v>
      </c>
      <c r="AO60" s="29">
        <f t="shared" si="14"/>
        <v>0</v>
      </c>
      <c r="AP60" s="31"/>
      <c r="AQ60" s="29">
        <f t="shared" si="15"/>
        <v>1</v>
      </c>
      <c r="AR60" s="31"/>
      <c r="AT60" s="29">
        <f t="shared" si="16"/>
        <v>0</v>
      </c>
      <c r="AV60" s="29">
        <f t="shared" si="17"/>
        <v>0</v>
      </c>
      <c r="AY60" s="29">
        <f t="shared" si="18"/>
        <v>0</v>
      </c>
      <c r="AZ60" s="31"/>
      <c r="BA60" s="29">
        <f t="shared" si="19"/>
        <v>0</v>
      </c>
      <c r="BB60" s="31"/>
      <c r="BD60" s="29">
        <f t="shared" si="20"/>
        <v>0</v>
      </c>
      <c r="BF60" s="29">
        <f t="shared" si="21"/>
        <v>0</v>
      </c>
      <c r="BI60" s="29">
        <f t="shared" si="22"/>
        <v>0</v>
      </c>
      <c r="BK60" s="29">
        <f t="shared" si="23"/>
        <v>0</v>
      </c>
      <c r="BN60" s="29">
        <f t="shared" si="24"/>
        <v>0</v>
      </c>
      <c r="BP60" s="29">
        <f t="shared" si="25"/>
        <v>0</v>
      </c>
      <c r="BT60" s="29">
        <f t="shared" si="26"/>
        <v>0</v>
      </c>
      <c r="BV60" s="29">
        <f t="shared" si="27"/>
        <v>0</v>
      </c>
    </row>
    <row r="61" spans="1:74" s="29" customFormat="1" x14ac:dyDescent="0.25">
      <c r="A61" s="29">
        <v>60</v>
      </c>
      <c r="B61" s="3" t="s">
        <v>40</v>
      </c>
      <c r="C61">
        <v>39</v>
      </c>
      <c r="D61" s="29" t="s">
        <v>197</v>
      </c>
      <c r="E61" s="29" t="s">
        <v>196</v>
      </c>
      <c r="G61" s="29" t="s">
        <v>195</v>
      </c>
      <c r="H61" s="30"/>
      <c r="I61" s="29">
        <f t="shared" si="0"/>
        <v>1</v>
      </c>
      <c r="K61" s="29">
        <f t="shared" si="1"/>
        <v>0</v>
      </c>
      <c r="M61" s="29">
        <f t="shared" si="2"/>
        <v>0</v>
      </c>
      <c r="O61" s="29">
        <f t="shared" si="3"/>
        <v>0</v>
      </c>
      <c r="Q61" s="29">
        <f t="shared" si="4"/>
        <v>1</v>
      </c>
      <c r="S61" s="29">
        <f t="shared" si="5"/>
        <v>0</v>
      </c>
      <c r="U61" s="29">
        <f t="shared" si="6"/>
        <v>0</v>
      </c>
      <c r="W61" s="29">
        <f t="shared" si="7"/>
        <v>1</v>
      </c>
      <c r="Z61" s="29">
        <f t="shared" si="8"/>
        <v>0</v>
      </c>
      <c r="AB61" s="29">
        <f t="shared" si="9"/>
        <v>0</v>
      </c>
      <c r="AE61" s="29">
        <f t="shared" si="10"/>
        <v>0</v>
      </c>
      <c r="AG61" s="29">
        <f t="shared" si="11"/>
        <v>1</v>
      </c>
      <c r="AJ61" s="29">
        <f t="shared" si="12"/>
        <v>0</v>
      </c>
      <c r="AL61" s="29">
        <f t="shared" si="13"/>
        <v>0</v>
      </c>
      <c r="AO61" s="29">
        <f t="shared" si="14"/>
        <v>0</v>
      </c>
      <c r="AP61" s="31"/>
      <c r="AQ61" s="29">
        <f t="shared" si="15"/>
        <v>1</v>
      </c>
      <c r="AR61" s="31"/>
      <c r="AT61" s="29">
        <f t="shared" si="16"/>
        <v>0</v>
      </c>
      <c r="AV61" s="29">
        <f t="shared" si="17"/>
        <v>0</v>
      </c>
      <c r="AY61" s="29">
        <f t="shared" si="18"/>
        <v>0</v>
      </c>
      <c r="AZ61" s="31"/>
      <c r="BA61" s="29">
        <f t="shared" si="19"/>
        <v>0</v>
      </c>
      <c r="BB61" s="31"/>
      <c r="BD61" s="29">
        <f t="shared" si="20"/>
        <v>0</v>
      </c>
      <c r="BF61" s="29">
        <f t="shared" si="21"/>
        <v>0</v>
      </c>
      <c r="BI61" s="29">
        <f t="shared" si="22"/>
        <v>0</v>
      </c>
      <c r="BK61" s="29">
        <f t="shared" si="23"/>
        <v>0</v>
      </c>
      <c r="BN61" s="29">
        <f t="shared" si="24"/>
        <v>0</v>
      </c>
      <c r="BP61" s="29">
        <f t="shared" si="25"/>
        <v>0</v>
      </c>
      <c r="BT61" s="29">
        <f t="shared" si="26"/>
        <v>0</v>
      </c>
      <c r="BV61" s="29">
        <f t="shared" si="27"/>
        <v>0</v>
      </c>
    </row>
    <row r="62" spans="1:74" s="29" customFormat="1" x14ac:dyDescent="0.25">
      <c r="A62" s="29">
        <v>61</v>
      </c>
      <c r="B62" s="4" t="s">
        <v>27</v>
      </c>
      <c r="C62">
        <v>23</v>
      </c>
      <c r="D62" s="29" t="s">
        <v>192</v>
      </c>
      <c r="E62" s="29" t="s">
        <v>193</v>
      </c>
      <c r="F62" s="29" t="s">
        <v>198</v>
      </c>
      <c r="G62" s="29" t="s">
        <v>199</v>
      </c>
      <c r="H62" s="30"/>
      <c r="I62" s="29">
        <f t="shared" si="0"/>
        <v>0</v>
      </c>
      <c r="K62" s="29">
        <f t="shared" si="1"/>
        <v>1</v>
      </c>
      <c r="M62" s="29">
        <f t="shared" si="2"/>
        <v>0</v>
      </c>
      <c r="O62" s="29">
        <f t="shared" si="3"/>
        <v>1</v>
      </c>
      <c r="Q62" s="29">
        <f t="shared" si="4"/>
        <v>0</v>
      </c>
      <c r="S62" s="29">
        <f t="shared" si="5"/>
        <v>1</v>
      </c>
      <c r="U62" s="29">
        <f t="shared" si="6"/>
        <v>1</v>
      </c>
      <c r="W62" s="29">
        <f t="shared" si="7"/>
        <v>0</v>
      </c>
      <c r="Z62" s="29">
        <f t="shared" si="8"/>
        <v>1</v>
      </c>
      <c r="AB62" s="29">
        <f t="shared" si="9"/>
        <v>0</v>
      </c>
      <c r="AE62" s="29">
        <f t="shared" si="10"/>
        <v>0</v>
      </c>
      <c r="AG62" s="29">
        <f t="shared" si="11"/>
        <v>0</v>
      </c>
      <c r="AJ62" s="29">
        <f t="shared" si="12"/>
        <v>0</v>
      </c>
      <c r="AL62" s="29">
        <f t="shared" si="13"/>
        <v>0</v>
      </c>
      <c r="AO62" s="29">
        <f t="shared" si="14"/>
        <v>0</v>
      </c>
      <c r="AP62" s="31"/>
      <c r="AQ62" s="29">
        <f t="shared" si="15"/>
        <v>0</v>
      </c>
      <c r="AR62" s="31"/>
      <c r="AT62" s="29">
        <f t="shared" si="16"/>
        <v>1</v>
      </c>
      <c r="AV62" s="29">
        <f t="shared" si="17"/>
        <v>0</v>
      </c>
      <c r="AY62" s="29">
        <f t="shared" si="18"/>
        <v>0</v>
      </c>
      <c r="AZ62" s="31"/>
      <c r="BA62" s="29">
        <f t="shared" si="19"/>
        <v>0</v>
      </c>
      <c r="BB62" s="31"/>
      <c r="BD62" s="29">
        <f t="shared" si="20"/>
        <v>1</v>
      </c>
      <c r="BF62" s="29">
        <f t="shared" si="21"/>
        <v>0</v>
      </c>
      <c r="BI62" s="29">
        <f t="shared" si="22"/>
        <v>0</v>
      </c>
      <c r="BK62" s="29">
        <f t="shared" si="23"/>
        <v>0</v>
      </c>
      <c r="BN62" s="29">
        <f t="shared" si="24"/>
        <v>1</v>
      </c>
      <c r="BP62" s="29">
        <f t="shared" si="25"/>
        <v>0</v>
      </c>
      <c r="BT62" s="29">
        <f t="shared" si="26"/>
        <v>0</v>
      </c>
      <c r="BV62" s="29">
        <f t="shared" si="27"/>
        <v>0</v>
      </c>
    </row>
    <row r="63" spans="1:74" s="29" customFormat="1" x14ac:dyDescent="0.25">
      <c r="A63" s="29">
        <v>62</v>
      </c>
      <c r="B63" s="3" t="s">
        <v>8</v>
      </c>
      <c r="C63">
        <v>23</v>
      </c>
      <c r="D63" s="29" t="s">
        <v>192</v>
      </c>
      <c r="E63" s="29" t="s">
        <v>196</v>
      </c>
      <c r="G63" s="29" t="s">
        <v>199</v>
      </c>
      <c r="H63" s="30"/>
      <c r="I63" s="29">
        <f t="shared" si="0"/>
        <v>1</v>
      </c>
      <c r="K63" s="29">
        <f t="shared" si="1"/>
        <v>0</v>
      </c>
      <c r="M63" s="29">
        <f t="shared" si="2"/>
        <v>0</v>
      </c>
      <c r="O63" s="29">
        <f t="shared" si="3"/>
        <v>0</v>
      </c>
      <c r="Q63" s="29">
        <f t="shared" si="4"/>
        <v>0</v>
      </c>
      <c r="S63" s="29">
        <f t="shared" si="5"/>
        <v>1</v>
      </c>
      <c r="U63" s="29">
        <f t="shared" si="6"/>
        <v>1</v>
      </c>
      <c r="W63" s="29">
        <f t="shared" si="7"/>
        <v>0</v>
      </c>
      <c r="Z63" s="29">
        <f t="shared" si="8"/>
        <v>0</v>
      </c>
      <c r="AB63" s="29">
        <f t="shared" si="9"/>
        <v>1</v>
      </c>
      <c r="AE63" s="29">
        <f t="shared" si="10"/>
        <v>0</v>
      </c>
      <c r="AG63" s="29">
        <f t="shared" si="11"/>
        <v>0</v>
      </c>
      <c r="AJ63" s="29">
        <f t="shared" si="12"/>
        <v>1</v>
      </c>
      <c r="AL63" s="29">
        <f t="shared" si="13"/>
        <v>0</v>
      </c>
      <c r="AO63" s="29">
        <f t="shared" si="14"/>
        <v>0</v>
      </c>
      <c r="AP63" s="31"/>
      <c r="AQ63" s="29">
        <f t="shared" si="15"/>
        <v>0</v>
      </c>
      <c r="AR63" s="31"/>
      <c r="AT63" s="29">
        <f t="shared" si="16"/>
        <v>0</v>
      </c>
      <c r="AV63" s="29">
        <f t="shared" si="17"/>
        <v>0</v>
      </c>
      <c r="AY63" s="29">
        <f t="shared" si="18"/>
        <v>0</v>
      </c>
      <c r="AZ63" s="31"/>
      <c r="BA63" s="29">
        <f t="shared" si="19"/>
        <v>0</v>
      </c>
      <c r="BB63" s="31"/>
      <c r="BD63" s="29">
        <f t="shared" si="20"/>
        <v>0</v>
      </c>
      <c r="BF63" s="29">
        <f t="shared" si="21"/>
        <v>0</v>
      </c>
      <c r="BI63" s="29">
        <f t="shared" si="22"/>
        <v>0</v>
      </c>
      <c r="BK63" s="29">
        <f t="shared" si="23"/>
        <v>0</v>
      </c>
      <c r="BN63" s="29">
        <f t="shared" si="24"/>
        <v>0</v>
      </c>
      <c r="BP63" s="29">
        <f t="shared" si="25"/>
        <v>0</v>
      </c>
      <c r="BT63" s="29">
        <f t="shared" si="26"/>
        <v>0</v>
      </c>
      <c r="BV63" s="29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rules</vt:lpstr>
      <vt:lpstr>alpha</vt:lpstr>
      <vt:lpstr>alpha_groups</vt:lpstr>
      <vt:lpstr>socio_counter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Miguel Cerqueira da Costa</dc:creator>
  <cp:lastModifiedBy>nmc_costa</cp:lastModifiedBy>
  <dcterms:created xsi:type="dcterms:W3CDTF">2020-03-20T10:27:03Z</dcterms:created>
  <dcterms:modified xsi:type="dcterms:W3CDTF">2022-04-25T10:42:47Z</dcterms:modified>
</cp:coreProperties>
</file>