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53\AC\Temp\"/>
    </mc:Choice>
  </mc:AlternateContent>
  <xr:revisionPtr revIDLastSave="0" documentId="8_{0AD8309F-5A4D-492D-B57F-D4A94B2FF68A}" xr6:coauthVersionLast="47" xr6:coauthVersionMax="47" xr10:uidLastSave="{00000000-0000-0000-0000-000000000000}"/>
  <bookViews>
    <workbookView xWindow="-60" yWindow="-60" windowWidth="15480" windowHeight="11640" firstSheet="2" xr2:uid="{00000000-000D-0000-FFFF-FFFF00000000}"/>
  </bookViews>
  <sheets>
    <sheet name="main data" sheetId="2" r:id="rId1"/>
    <sheet name="probability harder to be" sheetId="3" r:id="rId2"/>
    <sheet name="probability easiest to be" sheetId="1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0" i="3" l="1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F43" i="1"/>
  <c r="F33" i="1"/>
  <c r="F21" i="1"/>
  <c r="F12" i="1"/>
  <c r="F42" i="1"/>
  <c r="F32" i="1"/>
  <c r="F22" i="1"/>
  <c r="F13" i="1"/>
  <c r="F41" i="1"/>
  <c r="F34" i="1"/>
  <c r="F20" i="1"/>
  <c r="F11" i="1"/>
  <c r="F46" i="1"/>
  <c r="F28" i="1"/>
  <c r="F18" i="1"/>
  <c r="F5" i="1"/>
  <c r="F47" i="1"/>
  <c r="F36" i="1"/>
  <c r="F25" i="1"/>
  <c r="F6" i="1"/>
  <c r="F45" i="1"/>
  <c r="F27" i="1"/>
  <c r="F19" i="1"/>
  <c r="F3" i="1"/>
  <c r="F44" i="1"/>
  <c r="F30" i="1"/>
  <c r="F24" i="1"/>
  <c r="F4" i="1"/>
  <c r="F49" i="1"/>
  <c r="F38" i="1"/>
  <c r="F23" i="1"/>
  <c r="F10" i="1"/>
  <c r="F50" i="1"/>
  <c r="F37" i="1"/>
  <c r="F26" i="1"/>
  <c r="F7" i="1"/>
  <c r="F39" i="1"/>
  <c r="F35" i="1"/>
  <c r="F15" i="1"/>
  <c r="F8" i="1"/>
  <c r="F40" i="1"/>
  <c r="F29" i="1"/>
  <c r="F16" i="1"/>
  <c r="F14" i="1"/>
  <c r="F48" i="1"/>
  <c r="F31" i="1"/>
  <c r="F17" i="1"/>
  <c r="F9" i="1"/>
  <c r="G9" i="1"/>
  <c r="G14" i="1"/>
  <c r="G8" i="1"/>
  <c r="G7" i="1"/>
  <c r="G10" i="1"/>
  <c r="G4" i="1"/>
  <c r="G3" i="1"/>
  <c r="G6" i="1"/>
  <c r="G5" i="1"/>
  <c r="G11" i="1"/>
  <c r="G13" i="1"/>
  <c r="G12" i="1"/>
  <c r="G17" i="1"/>
  <c r="G16" i="1"/>
  <c r="G15" i="1"/>
  <c r="G26" i="1"/>
  <c r="G23" i="1"/>
  <c r="G24" i="1"/>
  <c r="G19" i="1"/>
  <c r="G25" i="1"/>
  <c r="G18" i="1"/>
  <c r="G20" i="1"/>
  <c r="G22" i="1"/>
  <c r="G21" i="1"/>
  <c r="G31" i="1"/>
  <c r="G29" i="1"/>
  <c r="G35" i="1"/>
  <c r="G37" i="1"/>
  <c r="G38" i="1"/>
  <c r="G30" i="1"/>
  <c r="G27" i="1"/>
  <c r="G36" i="1"/>
  <c r="G28" i="1"/>
  <c r="G34" i="1"/>
  <c r="G32" i="1"/>
  <c r="G33" i="1"/>
  <c r="G48" i="1"/>
  <c r="G40" i="1"/>
  <c r="G39" i="1"/>
  <c r="G50" i="1"/>
  <c r="G49" i="1"/>
  <c r="G44" i="1"/>
  <c r="G45" i="1"/>
  <c r="G47" i="1"/>
  <c r="G46" i="1"/>
  <c r="G41" i="1"/>
  <c r="G42" i="1"/>
  <c r="G43" i="1"/>
</calcChain>
</file>

<file path=xl/sharedStrings.xml><?xml version="1.0" encoding="utf-8"?>
<sst xmlns="http://schemas.openxmlformats.org/spreadsheetml/2006/main" count="304" uniqueCount="23">
  <si>
    <t>Group</t>
  </si>
  <si>
    <t>Month Name</t>
  </si>
  <si>
    <t>Births</t>
  </si>
  <si>
    <t>us month</t>
  </si>
  <si>
    <t>baseball</t>
  </si>
  <si>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</si>
  <si>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</si>
  <si>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</si>
  <si>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</si>
  <si>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</si>
  <si>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</si>
  <si>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</si>
  <si>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</si>
  <si>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</si>
  <si>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</si>
  <si>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October</t>
  </si>
  <si>
    <t>September</t>
  </si>
  <si>
    <t>basketball</t>
  </si>
  <si>
    <t>football</t>
  </si>
  <si>
    <t>hockey</t>
  </si>
  <si>
    <t>US birth (month)</t>
  </si>
  <si>
    <t>Probability</t>
  </si>
  <si>
    <t>Prob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</si>
</sst>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0" formatCode="General"/>
      <alignment horizontal="left" vertical="center"/>
    </dxf>
    <dxf>
      <numFmt numFmtId="1" formatCode="0"/>
      <alignment horizontal="left" vertical="center"/>
    </dxf>
    <dxf>
      <alignment horizontal="left" vertical="center"/>
    </dxf>
    <dxf>
      <alignment horizontal="left" vertical="center"/>
    </dxf>
    <dxf>
      <alignment horizontal="left" vertical="center"/>
    </dxf>
    <dxf>
      <alignment horizontal="left" vertical="center"/>
    </dxf>
    <dxf>
      <alignment horizontal="left" vertical="center"/>
    </dxf>
    <dxf>
      <alignment horizontal="left" vertical="center"/>
    </dxf>
    <dxf>
      <numFmt numFmtId="0" formatCode="General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D725456-A157-4D8C-9C9F-571AC6B28B59}" name="Table14" displayName="Table14" ref="A1:D49" totalsRowShown="0">
  <autoFilter ref="A1:D49" xr:uid="{818036AE-0BAF-402C-94AF-EA3C385E5E9F}"/>
  <sortState xmlns:xlrd2="http://schemas.microsoft.com/office/spreadsheetml/2017/richdata2" ref="A2:D49">
    <sortCondition ref="A1:A49"/>
  </sortState>
  <tableColumns count="4">
    <tableColumn id="1" xr3:uid="{633CEAC7-6542-46F6-8553-7D409B2737DB}" name="Group"/>
    <tableColumn id="2" xr3:uid="{BDA345B8-B6C1-400D-952D-86C5149527D6}" name="Month Name"/>
    <tableColumn id="3" xr3:uid="{43FAD22A-0871-46E4-9130-AD815FF626A3}" name="Births"/>
    <tableColumn id="4" xr3:uid="{E3AD49B8-2F99-4A16-B089-7864F7BCB23A}" name="us month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3C4F00D-9210-4EFB-ACBC-0259E70E1FC0}" name="Table15" displayName="Table15" ref="B2:G50" totalsRowShown="0">
  <autoFilter ref="B2:G50" xr:uid="{818036AE-0BAF-402C-94AF-EA3C385E5E9F}"/>
  <sortState xmlns:xlrd2="http://schemas.microsoft.com/office/spreadsheetml/2017/richdata2" ref="B3:G50">
    <sortCondition ref="B2:B50"/>
  </sortState>
  <tableColumns count="6">
    <tableColumn id="1" xr3:uid="{C3204F15-16CA-4B77-BB33-BBF5F34E147C}" name="Group"/>
    <tableColumn id="2" xr3:uid="{5C6F8079-F593-40F6-B7F2-057D26B01FAD}" name="Month Name"/>
    <tableColumn id="3" xr3:uid="{7A4D29A6-E162-4AB0-9921-B3EB41FDACDA}" name="Births"/>
    <tableColumn id="4" xr3:uid="{E399F5A4-49E1-4CE6-922D-39EC0D1672D8}" name="US birth (month)"/>
    <tableColumn id="6" xr3:uid="{B72AC830-E921-4423-9A52-A781968EC269}" name="Probability" dataDxfId="9">
      <calculatedColumnFormula>Table15[[#This Row],[US birth (month)]]/Table15[[#This Row],[Births]]</calculatedColumnFormula>
    </tableColumn>
    <tableColumn id="5" xr3:uid="{847A5DED-BEEA-444B-8CF5-371692E94D7F}" name="Prob %" dataDxfId="8">
      <calculatedColumnFormula>Table15[[#This Row],[Births]]*100/Table15[[#This Row],[US birth (month)]]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8036AE-0BAF-402C-94AF-EA3C385E5E9F}" name="Table1" displayName="Table1" ref="B2:G50" totalsRowShown="0" headerRowDxfId="7" dataDxfId="6">
  <autoFilter ref="B2:G50" xr:uid="{818036AE-0BAF-402C-94AF-EA3C385E5E9F}"/>
  <sortState xmlns:xlrd2="http://schemas.microsoft.com/office/spreadsheetml/2017/richdata2" ref="B3:G50">
    <sortCondition ref="B2:B50"/>
  </sortState>
  <tableColumns count="6">
    <tableColumn id="1" xr3:uid="{B3392C97-6A89-4C88-A329-953DFA84516B}" name="Group" dataDxfId="5"/>
    <tableColumn id="2" xr3:uid="{7CD35A5D-1B95-4D80-8831-8702999F5351}" name="Month Name" dataDxfId="4"/>
    <tableColumn id="3" xr3:uid="{D0182E19-B18E-4640-901A-A18BB1D23802}" name="Births" dataDxfId="3"/>
    <tableColumn id="4" xr3:uid="{5B665AB0-98BA-4BF2-A7F5-8A54A87A4AFE}" name="US birth (month)" dataDxfId="2"/>
    <tableColumn id="6" xr3:uid="{2A38FF27-B391-4168-875B-6CEBDD2072E1}" name="Probability" dataDxfId="1">
      <calculatedColumnFormula>Table1[[#This Row],[US birth (month)]]/Table1[[#This Row],[Births]]</calculatedColumnFormula>
    </tableColumn>
    <tableColumn id="5" xr3:uid="{5CA88735-6DD6-4568-B12D-415E5945E557}" name="Prob %" dataDxfId="0">
      <calculatedColumnFormula>Table1[[#This Row],[Births]]*100/Table1[[#This Row],[US birth (month)]]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4927B-7E62-4AD2-8421-D8DE60AB8257}">
  <dimension ref="A1:D49"/>
  <sheetViews>
    <sheetView tabSelected="1" workbookViewId="0"/>
  </sheetViews>
  <sheetFormatPr defaultRowHeight="15"/>
  <cols>
    <col min="1" max="1" width="19.140625" customWidth="1"/>
    <col min="2" max="2" width="27.42578125" customWidth="1"/>
    <col min="3" max="3" width="18.140625" customWidth="1"/>
    <col min="4" max="4" width="23.28515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>
        <v>727</v>
      </c>
      <c r="D2">
        <v>6850733</v>
      </c>
    </row>
    <row r="3" spans="1:4">
      <c r="A3" t="s">
        <v>4</v>
      </c>
      <c r="B3" t="s">
        <v>6</v>
      </c>
      <c r="C3">
        <v>972</v>
      </c>
      <c r="D3">
        <v>7624626</v>
      </c>
    </row>
    <row r="4" spans="1:4">
      <c r="A4" t="s">
        <v>4</v>
      </c>
      <c r="B4" t="s">
        <v>7</v>
      </c>
      <c r="C4">
        <v>755</v>
      </c>
      <c r="D4">
        <v>7155101</v>
      </c>
    </row>
    <row r="5" spans="1:4">
      <c r="A5" t="s">
        <v>4</v>
      </c>
      <c r="B5" t="s">
        <v>8</v>
      </c>
      <c r="C5">
        <v>686</v>
      </c>
      <c r="D5">
        <v>6511697</v>
      </c>
    </row>
    <row r="6" spans="1:4">
      <c r="A6" t="s">
        <v>4</v>
      </c>
      <c r="B6" t="s">
        <v>9</v>
      </c>
      <c r="C6">
        <v>767</v>
      </c>
      <c r="D6">
        <v>6979322</v>
      </c>
    </row>
    <row r="7" spans="1:4">
      <c r="A7" t="s">
        <v>4</v>
      </c>
      <c r="B7" t="s">
        <v>10</v>
      </c>
      <c r="C7">
        <v>719</v>
      </c>
      <c r="D7">
        <v>7527284</v>
      </c>
    </row>
    <row r="8" spans="1:4">
      <c r="A8" t="s">
        <v>4</v>
      </c>
      <c r="B8" t="s">
        <v>11</v>
      </c>
      <c r="C8">
        <v>655</v>
      </c>
      <c r="D8">
        <v>7122586</v>
      </c>
    </row>
    <row r="9" spans="1:4">
      <c r="A9" t="s">
        <v>4</v>
      </c>
      <c r="B9" t="s">
        <v>12</v>
      </c>
      <c r="C9">
        <v>729</v>
      </c>
      <c r="D9">
        <v>7147368</v>
      </c>
    </row>
    <row r="10" spans="1:4">
      <c r="A10" t="s">
        <v>4</v>
      </c>
      <c r="B10" t="s">
        <v>13</v>
      </c>
      <c r="C10">
        <v>706</v>
      </c>
      <c r="D10">
        <v>7175367</v>
      </c>
    </row>
    <row r="11" spans="1:4">
      <c r="A11" t="s">
        <v>4</v>
      </c>
      <c r="B11" t="s">
        <v>14</v>
      </c>
      <c r="C11">
        <v>757</v>
      </c>
      <c r="D11">
        <v>6884173</v>
      </c>
    </row>
    <row r="12" spans="1:4">
      <c r="A12" t="s">
        <v>4</v>
      </c>
      <c r="B12" t="s">
        <v>15</v>
      </c>
      <c r="C12">
        <v>864</v>
      </c>
      <c r="D12">
        <v>7293822</v>
      </c>
    </row>
    <row r="13" spans="1:4">
      <c r="A13" t="s">
        <v>4</v>
      </c>
      <c r="B13" t="s">
        <v>16</v>
      </c>
      <c r="C13">
        <v>871</v>
      </c>
      <c r="D13">
        <v>7440659</v>
      </c>
    </row>
    <row r="14" spans="1:4">
      <c r="A14" t="s">
        <v>17</v>
      </c>
      <c r="B14" t="s">
        <v>5</v>
      </c>
      <c r="C14">
        <v>359</v>
      </c>
      <c r="D14">
        <v>6850733</v>
      </c>
    </row>
    <row r="15" spans="1:4">
      <c r="A15" t="s">
        <v>17</v>
      </c>
      <c r="B15" t="s">
        <v>6</v>
      </c>
      <c r="C15">
        <v>396</v>
      </c>
      <c r="D15">
        <v>7624626</v>
      </c>
    </row>
    <row r="16" spans="1:4">
      <c r="A16" t="s">
        <v>17</v>
      </c>
      <c r="B16" t="s">
        <v>7</v>
      </c>
      <c r="C16">
        <v>369</v>
      </c>
      <c r="D16">
        <v>7155101</v>
      </c>
    </row>
    <row r="17" spans="1:4">
      <c r="A17" t="s">
        <v>17</v>
      </c>
      <c r="B17" t="s">
        <v>8</v>
      </c>
      <c r="C17">
        <v>399</v>
      </c>
      <c r="D17">
        <v>6511697</v>
      </c>
    </row>
    <row r="18" spans="1:4">
      <c r="A18" t="s">
        <v>17</v>
      </c>
      <c r="B18" t="s">
        <v>9</v>
      </c>
      <c r="C18">
        <v>401</v>
      </c>
      <c r="D18">
        <v>6979322</v>
      </c>
    </row>
    <row r="19" spans="1:4">
      <c r="A19" t="s">
        <v>17</v>
      </c>
      <c r="B19" t="s">
        <v>10</v>
      </c>
      <c r="C19">
        <v>442</v>
      </c>
      <c r="D19">
        <v>7527284</v>
      </c>
    </row>
    <row r="20" spans="1:4">
      <c r="A20" t="s">
        <v>17</v>
      </c>
      <c r="B20" t="s">
        <v>11</v>
      </c>
      <c r="C20">
        <v>392</v>
      </c>
      <c r="D20">
        <v>7122586</v>
      </c>
    </row>
    <row r="21" spans="1:4">
      <c r="A21" t="s">
        <v>17</v>
      </c>
      <c r="B21" t="s">
        <v>12</v>
      </c>
      <c r="C21">
        <v>426</v>
      </c>
      <c r="D21">
        <v>7147368</v>
      </c>
    </row>
    <row r="22" spans="1:4">
      <c r="A22" t="s">
        <v>17</v>
      </c>
      <c r="B22" t="s">
        <v>13</v>
      </c>
      <c r="C22">
        <v>389</v>
      </c>
      <c r="D22">
        <v>7175367</v>
      </c>
    </row>
    <row r="23" spans="1:4">
      <c r="A23" t="s">
        <v>17</v>
      </c>
      <c r="B23" t="s">
        <v>14</v>
      </c>
      <c r="C23">
        <v>379</v>
      </c>
      <c r="D23">
        <v>6884173</v>
      </c>
    </row>
    <row r="24" spans="1:4">
      <c r="A24" t="s">
        <v>17</v>
      </c>
      <c r="B24" t="s">
        <v>15</v>
      </c>
      <c r="C24">
        <v>413</v>
      </c>
      <c r="D24">
        <v>7293822</v>
      </c>
    </row>
    <row r="25" spans="1:4">
      <c r="A25" t="s">
        <v>17</v>
      </c>
      <c r="B25" t="s">
        <v>16</v>
      </c>
      <c r="C25">
        <v>418</v>
      </c>
      <c r="D25">
        <v>7440659</v>
      </c>
    </row>
    <row r="26" spans="1:4">
      <c r="A26" t="s">
        <v>18</v>
      </c>
      <c r="B26" t="s">
        <v>5</v>
      </c>
      <c r="C26">
        <v>2141</v>
      </c>
      <c r="D26">
        <v>6850733</v>
      </c>
    </row>
    <row r="27" spans="1:4">
      <c r="A27" t="s">
        <v>18</v>
      </c>
      <c r="B27" t="s">
        <v>6</v>
      </c>
      <c r="C27">
        <v>2312</v>
      </c>
      <c r="D27">
        <v>7624626</v>
      </c>
    </row>
    <row r="28" spans="1:4">
      <c r="A28" t="s">
        <v>18</v>
      </c>
      <c r="B28" t="s">
        <v>7</v>
      </c>
      <c r="C28">
        <v>2378</v>
      </c>
      <c r="D28">
        <v>7155101</v>
      </c>
    </row>
    <row r="29" spans="1:4">
      <c r="A29" t="s">
        <v>18</v>
      </c>
      <c r="B29" t="s">
        <v>8</v>
      </c>
      <c r="C29">
        <v>2269</v>
      </c>
      <c r="D29">
        <v>6511697</v>
      </c>
    </row>
    <row r="30" spans="1:4">
      <c r="A30" t="s">
        <v>18</v>
      </c>
      <c r="B30" t="s">
        <v>9</v>
      </c>
      <c r="C30">
        <v>2502</v>
      </c>
      <c r="D30">
        <v>6979322</v>
      </c>
    </row>
    <row r="31" spans="1:4">
      <c r="A31" t="s">
        <v>18</v>
      </c>
      <c r="B31" t="s">
        <v>10</v>
      </c>
      <c r="C31">
        <v>2295</v>
      </c>
      <c r="D31">
        <v>7527284</v>
      </c>
    </row>
    <row r="32" spans="1:4">
      <c r="A32" t="s">
        <v>18</v>
      </c>
      <c r="B32" t="s">
        <v>11</v>
      </c>
      <c r="C32">
        <v>2100</v>
      </c>
      <c r="D32">
        <v>7122586</v>
      </c>
    </row>
    <row r="33" spans="1:4">
      <c r="A33" t="s">
        <v>18</v>
      </c>
      <c r="B33" t="s">
        <v>12</v>
      </c>
      <c r="C33">
        <v>2408</v>
      </c>
      <c r="D33">
        <v>7147368</v>
      </c>
    </row>
    <row r="34" spans="1:4">
      <c r="A34" t="s">
        <v>18</v>
      </c>
      <c r="B34" t="s">
        <v>13</v>
      </c>
      <c r="C34">
        <v>2171</v>
      </c>
      <c r="D34">
        <v>7175367</v>
      </c>
    </row>
    <row r="35" spans="1:4">
      <c r="A35" t="s">
        <v>18</v>
      </c>
      <c r="B35" t="s">
        <v>14</v>
      </c>
      <c r="C35">
        <v>2269</v>
      </c>
      <c r="D35">
        <v>6884173</v>
      </c>
    </row>
    <row r="36" spans="1:4">
      <c r="A36" t="s">
        <v>18</v>
      </c>
      <c r="B36" t="s">
        <v>15</v>
      </c>
      <c r="C36">
        <v>2310</v>
      </c>
      <c r="D36">
        <v>7293822</v>
      </c>
    </row>
    <row r="37" spans="1:4">
      <c r="A37" t="s">
        <v>18</v>
      </c>
      <c r="B37" t="s">
        <v>16</v>
      </c>
      <c r="C37">
        <v>2406</v>
      </c>
      <c r="D37">
        <v>7440659</v>
      </c>
    </row>
    <row r="38" spans="1:4">
      <c r="A38" t="s">
        <v>19</v>
      </c>
      <c r="B38" t="s">
        <v>5</v>
      </c>
      <c r="C38">
        <v>753</v>
      </c>
      <c r="D38">
        <v>6850733</v>
      </c>
    </row>
    <row r="39" spans="1:4">
      <c r="A39" t="s">
        <v>19</v>
      </c>
      <c r="B39" t="s">
        <v>6</v>
      </c>
      <c r="C39">
        <v>570</v>
      </c>
      <c r="D39">
        <v>7624626</v>
      </c>
    </row>
    <row r="40" spans="1:4">
      <c r="A40" t="s">
        <v>19</v>
      </c>
      <c r="B40" t="s">
        <v>7</v>
      </c>
      <c r="C40">
        <v>528</v>
      </c>
      <c r="D40">
        <v>7155101</v>
      </c>
    </row>
    <row r="41" spans="1:4">
      <c r="A41" t="s">
        <v>19</v>
      </c>
      <c r="B41" t="s">
        <v>8</v>
      </c>
      <c r="C41">
        <v>772</v>
      </c>
      <c r="D41">
        <v>6511697</v>
      </c>
    </row>
    <row r="42" spans="1:4">
      <c r="A42" t="s">
        <v>19</v>
      </c>
      <c r="B42" t="s">
        <v>9</v>
      </c>
      <c r="C42">
        <v>823</v>
      </c>
      <c r="D42">
        <v>6979322</v>
      </c>
    </row>
    <row r="43" spans="1:4">
      <c r="A43" t="s">
        <v>19</v>
      </c>
      <c r="B43" t="s">
        <v>10</v>
      </c>
      <c r="C43">
        <v>658</v>
      </c>
      <c r="D43">
        <v>7527284</v>
      </c>
    </row>
    <row r="44" spans="1:4">
      <c r="A44" t="s">
        <v>19</v>
      </c>
      <c r="B44" t="s">
        <v>11</v>
      </c>
      <c r="C44">
        <v>646</v>
      </c>
      <c r="D44">
        <v>7122586</v>
      </c>
    </row>
    <row r="45" spans="1:4">
      <c r="A45" t="s">
        <v>19</v>
      </c>
      <c r="B45" t="s">
        <v>12</v>
      </c>
      <c r="C45">
        <v>785</v>
      </c>
      <c r="D45">
        <v>7147368</v>
      </c>
    </row>
    <row r="46" spans="1:4">
      <c r="A46" t="s">
        <v>19</v>
      </c>
      <c r="B46" t="s">
        <v>13</v>
      </c>
      <c r="C46">
        <v>734</v>
      </c>
      <c r="D46">
        <v>7175367</v>
      </c>
    </row>
    <row r="47" spans="1:4">
      <c r="A47" t="s">
        <v>19</v>
      </c>
      <c r="B47" t="s">
        <v>14</v>
      </c>
      <c r="C47">
        <v>522</v>
      </c>
      <c r="D47">
        <v>6884173</v>
      </c>
    </row>
    <row r="48" spans="1:4">
      <c r="A48" t="s">
        <v>19</v>
      </c>
      <c r="B48" t="s">
        <v>15</v>
      </c>
      <c r="C48">
        <v>588</v>
      </c>
      <c r="D48">
        <v>7293822</v>
      </c>
    </row>
    <row r="49" spans="1:4">
      <c r="A49" t="s">
        <v>19</v>
      </c>
      <c r="B49" t="s">
        <v>16</v>
      </c>
      <c r="C49">
        <v>604</v>
      </c>
      <c r="D49">
        <v>7440659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51F66-798F-4190-B2EE-DC197AE0232B}">
  <dimension ref="B2:G50"/>
  <sheetViews>
    <sheetView workbookViewId="0">
      <selection activeCell="I53" sqref="I53"/>
    </sheetView>
  </sheetViews>
  <sheetFormatPr defaultRowHeight="15"/>
  <cols>
    <col min="2" max="2" width="12.85546875" customWidth="1"/>
    <col min="3" max="3" width="15.140625" customWidth="1"/>
    <col min="4" max="4" width="12" customWidth="1"/>
    <col min="5" max="5" width="17.85546875" customWidth="1"/>
    <col min="6" max="6" width="14.140625" customWidth="1"/>
    <col min="7" max="7" width="16" customWidth="1"/>
  </cols>
  <sheetData>
    <row r="2" spans="2:7">
      <c r="B2" s="2" t="s">
        <v>0</v>
      </c>
      <c r="C2" s="2" t="s">
        <v>1</v>
      </c>
      <c r="D2" s="2" t="s">
        <v>2</v>
      </c>
      <c r="E2" s="2" t="s">
        <v>20</v>
      </c>
      <c r="F2" s="2" t="s">
        <v>21</v>
      </c>
      <c r="G2" s="2" t="s">
        <v>22</v>
      </c>
    </row>
    <row r="3" spans="2:7">
      <c r="B3" s="2" t="s">
        <v>4</v>
      </c>
      <c r="C3" s="2" t="s">
        <v>11</v>
      </c>
      <c r="D3" s="2">
        <v>655</v>
      </c>
      <c r="E3" s="2">
        <v>7122586</v>
      </c>
      <c r="F3" s="3">
        <f>Table15[[#This Row],[US birth (month)]]/Table15[[#This Row],[Births]]</f>
        <v>10874.177099236642</v>
      </c>
      <c r="G3" s="2">
        <f>Table15[[#This Row],[Births]]*100/Table15[[#This Row],[US birth (month)]]</f>
        <v>9.196098158730551E-3</v>
      </c>
    </row>
    <row r="4" spans="2:7" hidden="1">
      <c r="B4" s="2" t="s">
        <v>4</v>
      </c>
      <c r="C4" s="2" t="s">
        <v>10</v>
      </c>
      <c r="D4" s="2">
        <v>719</v>
      </c>
      <c r="E4" s="2">
        <v>7527284</v>
      </c>
      <c r="F4" s="3">
        <f>Table15[[#This Row],[US birth (month)]]/Table15[[#This Row],[Births]]</f>
        <v>10469.101529902642</v>
      </c>
      <c r="G4" s="2">
        <f>Table15[[#This Row],[Births]]*100/Table15[[#This Row],[US birth (month)]]</f>
        <v>9.5519180623449308E-3</v>
      </c>
    </row>
    <row r="5" spans="2:7" hidden="1">
      <c r="B5" s="2" t="s">
        <v>4</v>
      </c>
      <c r="C5" s="2" t="s">
        <v>13</v>
      </c>
      <c r="D5" s="2">
        <v>706</v>
      </c>
      <c r="E5" s="2">
        <v>7175367</v>
      </c>
      <c r="F5" s="3">
        <f>Table15[[#This Row],[US birth (month)]]/Table15[[#This Row],[Births]]</f>
        <v>10163.409348441926</v>
      </c>
      <c r="G5" s="2">
        <f>Table15[[#This Row],[Births]]*100/Table15[[#This Row],[US birth (month)]]</f>
        <v>9.8392179800698698E-3</v>
      </c>
    </row>
    <row r="6" spans="2:7" hidden="1">
      <c r="B6" s="2" t="s">
        <v>4</v>
      </c>
      <c r="C6" s="2" t="s">
        <v>12</v>
      </c>
      <c r="D6" s="2">
        <v>729</v>
      </c>
      <c r="E6" s="2">
        <v>7147368</v>
      </c>
      <c r="F6" s="3">
        <f>Table15[[#This Row],[US birth (month)]]/Table15[[#This Row],[Births]]</f>
        <v>9804.3456790123455</v>
      </c>
      <c r="G6" s="2">
        <f>Table15[[#This Row],[Births]]*100/Table15[[#This Row],[US birth (month)]]</f>
        <v>1.0199558774642637E-2</v>
      </c>
    </row>
    <row r="7" spans="2:7" hidden="1">
      <c r="B7" s="2" t="s">
        <v>4</v>
      </c>
      <c r="C7" s="2" t="s">
        <v>8</v>
      </c>
      <c r="D7" s="2">
        <v>686</v>
      </c>
      <c r="E7" s="2">
        <v>6511697</v>
      </c>
      <c r="F7" s="3">
        <f>Table15[[#This Row],[US birth (month)]]/Table15[[#This Row],[Births]]</f>
        <v>9492.2696793002924</v>
      </c>
      <c r="G7" s="2">
        <f>Table15[[#This Row],[Births]]*100/Table15[[#This Row],[US birth (month)]]</f>
        <v>1.0534888217311094E-2</v>
      </c>
    </row>
    <row r="8" spans="2:7" hidden="1">
      <c r="B8" s="2" t="s">
        <v>4</v>
      </c>
      <c r="C8" s="2" t="s">
        <v>7</v>
      </c>
      <c r="D8" s="2">
        <v>755</v>
      </c>
      <c r="E8" s="2">
        <v>7155101</v>
      </c>
      <c r="F8" s="3">
        <f>Table15[[#This Row],[US birth (month)]]/Table15[[#This Row],[Births]]</f>
        <v>9476.954966887417</v>
      </c>
      <c r="G8" s="2">
        <f>Table15[[#This Row],[Births]]*100/Table15[[#This Row],[US birth (month)]]</f>
        <v>1.0551912544630747E-2</v>
      </c>
    </row>
    <row r="9" spans="2:7" hidden="1">
      <c r="B9" s="2" t="s">
        <v>4</v>
      </c>
      <c r="C9" s="2" t="s">
        <v>5</v>
      </c>
      <c r="D9" s="2">
        <v>727</v>
      </c>
      <c r="E9" s="2">
        <v>6850733</v>
      </c>
      <c r="F9" s="3">
        <f>Table15[[#This Row],[US birth (month)]]/Table15[[#This Row],[Births]]</f>
        <v>9423.2916093535077</v>
      </c>
      <c r="G9" s="2">
        <f>Table15[[#This Row],[Births]]*100/Table15[[#This Row],[US birth (month)]]</f>
        <v>1.0612003124337206E-2</v>
      </c>
    </row>
    <row r="10" spans="2:7" hidden="1">
      <c r="B10" s="2" t="s">
        <v>4</v>
      </c>
      <c r="C10" s="2" t="s">
        <v>9</v>
      </c>
      <c r="D10" s="2">
        <v>767</v>
      </c>
      <c r="E10" s="2">
        <v>6979322</v>
      </c>
      <c r="F10" s="3">
        <f>Table15[[#This Row],[US birth (month)]]/Table15[[#This Row],[Births]]</f>
        <v>9099.5071707953066</v>
      </c>
      <c r="G10" s="2">
        <f>Table15[[#This Row],[Births]]*100/Table15[[#This Row],[US birth (month)]]</f>
        <v>1.0989606153720948E-2</v>
      </c>
    </row>
    <row r="11" spans="2:7" hidden="1">
      <c r="B11" s="2" t="s">
        <v>4</v>
      </c>
      <c r="C11" s="2" t="s">
        <v>14</v>
      </c>
      <c r="D11" s="2">
        <v>757</v>
      </c>
      <c r="E11" s="2">
        <v>6884173</v>
      </c>
      <c r="F11" s="3">
        <f>Table15[[#This Row],[US birth (month)]]/Table15[[#This Row],[Births]]</f>
        <v>9094.019815059446</v>
      </c>
      <c r="G11" s="2">
        <f>Table15[[#This Row],[Births]]*100/Table15[[#This Row],[US birth (month)]]</f>
        <v>1.0996237311293601E-2</v>
      </c>
    </row>
    <row r="12" spans="2:7" hidden="1">
      <c r="B12" s="2" t="s">
        <v>4</v>
      </c>
      <c r="C12" s="2" t="s">
        <v>16</v>
      </c>
      <c r="D12" s="2">
        <v>871</v>
      </c>
      <c r="E12" s="2">
        <v>7440659</v>
      </c>
      <c r="F12" s="3">
        <f>Table15[[#This Row],[US birth (month)]]/Table15[[#This Row],[Births]]</f>
        <v>8542.6624569460382</v>
      </c>
      <c r="G12" s="2">
        <f>Table15[[#This Row],[Births]]*100/Table15[[#This Row],[US birth (month)]]</f>
        <v>1.1705952389432173E-2</v>
      </c>
    </row>
    <row r="13" spans="2:7" hidden="1">
      <c r="B13" s="2" t="s">
        <v>4</v>
      </c>
      <c r="C13" s="2" t="s">
        <v>15</v>
      </c>
      <c r="D13" s="2">
        <v>864</v>
      </c>
      <c r="E13" s="2">
        <v>7293822</v>
      </c>
      <c r="F13" s="3">
        <f>Table15[[#This Row],[US birth (month)]]/Table15[[#This Row],[Births]]</f>
        <v>8441.9236111111113</v>
      </c>
      <c r="G13" s="2">
        <f>Table15[[#This Row],[Births]]*100/Table15[[#This Row],[US birth (month)]]</f>
        <v>1.1845641420917593E-2</v>
      </c>
    </row>
    <row r="14" spans="2:7" hidden="1">
      <c r="B14" s="2" t="s">
        <v>4</v>
      </c>
      <c r="C14" s="2" t="s">
        <v>6</v>
      </c>
      <c r="D14" s="2">
        <v>972</v>
      </c>
      <c r="E14" s="2">
        <v>7624626</v>
      </c>
      <c r="F14" s="3">
        <f>Table15[[#This Row],[US birth (month)]]/Table15[[#This Row],[Births]]</f>
        <v>7844.2654320987658</v>
      </c>
      <c r="G14" s="2">
        <f>Table15[[#This Row],[Births]]*100/Table15[[#This Row],[US birth (month)]]</f>
        <v>1.2748166270712818E-2</v>
      </c>
    </row>
    <row r="15" spans="2:7">
      <c r="B15" s="2" t="s">
        <v>17</v>
      </c>
      <c r="C15" s="2" t="s">
        <v>7</v>
      </c>
      <c r="D15" s="2">
        <v>369</v>
      </c>
      <c r="E15" s="2">
        <v>7155101</v>
      </c>
      <c r="F15" s="3">
        <f>Table15[[#This Row],[US birth (month)]]/Table15[[#This Row],[Births]]</f>
        <v>19390.517615176152</v>
      </c>
      <c r="G15" s="2">
        <f>Table15[[#This Row],[Births]]*100/Table15[[#This Row],[US birth (month)]]</f>
        <v>5.1571599059188683E-3</v>
      </c>
    </row>
    <row r="16" spans="2:7" hidden="1">
      <c r="B16" s="2" t="s">
        <v>17</v>
      </c>
      <c r="C16" s="2" t="s">
        <v>6</v>
      </c>
      <c r="D16" s="2">
        <v>396</v>
      </c>
      <c r="E16" s="2">
        <v>7624626</v>
      </c>
      <c r="F16" s="3">
        <f>Table15[[#This Row],[US birth (month)]]/Table15[[#This Row],[Births]]</f>
        <v>19254.10606060606</v>
      </c>
      <c r="G16" s="2">
        <f>Table15[[#This Row],[Births]]*100/Table15[[#This Row],[US birth (month)]]</f>
        <v>5.1936973695496675E-3</v>
      </c>
    </row>
    <row r="17" spans="2:7" hidden="1">
      <c r="B17" s="2" t="s">
        <v>17</v>
      </c>
      <c r="C17" s="2" t="s">
        <v>5</v>
      </c>
      <c r="D17" s="2">
        <v>359</v>
      </c>
      <c r="E17" s="2">
        <v>6850733</v>
      </c>
      <c r="F17" s="3">
        <f>Table15[[#This Row],[US birth (month)]]/Table15[[#This Row],[Births]]</f>
        <v>19082.821727019498</v>
      </c>
      <c r="G17" s="2">
        <f>Table15[[#This Row],[Births]]*100/Table15[[#This Row],[US birth (month)]]</f>
        <v>5.2403151604361172E-3</v>
      </c>
    </row>
    <row r="18" spans="2:7" hidden="1">
      <c r="B18" s="2" t="s">
        <v>17</v>
      </c>
      <c r="C18" s="2" t="s">
        <v>13</v>
      </c>
      <c r="D18" s="2">
        <v>389</v>
      </c>
      <c r="E18" s="2">
        <v>7175367</v>
      </c>
      <c r="F18" s="3">
        <f>Table15[[#This Row],[US birth (month)]]/Table15[[#This Row],[Births]]</f>
        <v>18445.673521850898</v>
      </c>
      <c r="G18" s="2">
        <f>Table15[[#This Row],[Births]]*100/Table15[[#This Row],[US birth (month)]]</f>
        <v>5.4213254876022366E-3</v>
      </c>
    </row>
    <row r="19" spans="2:7" hidden="1">
      <c r="B19" s="2" t="s">
        <v>17</v>
      </c>
      <c r="C19" s="2" t="s">
        <v>11</v>
      </c>
      <c r="D19" s="2">
        <v>392</v>
      </c>
      <c r="E19" s="2">
        <v>7122586</v>
      </c>
      <c r="F19" s="3">
        <f>Table15[[#This Row],[US birth (month)]]/Table15[[#This Row],[Births]]</f>
        <v>18169.862244897959</v>
      </c>
      <c r="G19" s="2">
        <f>Table15[[#This Row],[Births]]*100/Table15[[#This Row],[US birth (month)]]</f>
        <v>5.5036190507211846E-3</v>
      </c>
    </row>
    <row r="20" spans="2:7" hidden="1">
      <c r="B20" s="2" t="s">
        <v>17</v>
      </c>
      <c r="C20" s="2" t="s">
        <v>14</v>
      </c>
      <c r="D20" s="2">
        <v>379</v>
      </c>
      <c r="E20" s="2">
        <v>6884173</v>
      </c>
      <c r="F20" s="3">
        <f>Table15[[#This Row],[US birth (month)]]/Table15[[#This Row],[Births]]</f>
        <v>18164.044854881267</v>
      </c>
      <c r="G20" s="2">
        <f>Table15[[#This Row],[Births]]*100/Table15[[#This Row],[US birth (month)]]</f>
        <v>5.5053816921800192E-3</v>
      </c>
    </row>
    <row r="21" spans="2:7" hidden="1">
      <c r="B21" s="2" t="s">
        <v>17</v>
      </c>
      <c r="C21" s="2" t="s">
        <v>16</v>
      </c>
      <c r="D21" s="2">
        <v>418</v>
      </c>
      <c r="E21" s="2">
        <v>7440659</v>
      </c>
      <c r="F21" s="3">
        <f>Table15[[#This Row],[US birth (month)]]/Table15[[#This Row],[Births]]</f>
        <v>17800.619617224882</v>
      </c>
      <c r="G21" s="2">
        <f>Table15[[#This Row],[Births]]*100/Table15[[#This Row],[US birth (month)]]</f>
        <v>5.6177819733440274E-3</v>
      </c>
    </row>
    <row r="22" spans="2:7" hidden="1">
      <c r="B22" s="2" t="s">
        <v>17</v>
      </c>
      <c r="C22" s="2" t="s">
        <v>15</v>
      </c>
      <c r="D22" s="2">
        <v>413</v>
      </c>
      <c r="E22" s="2">
        <v>7293822</v>
      </c>
      <c r="F22" s="3">
        <f>Table15[[#This Row],[US birth (month)]]/Table15[[#This Row],[Births]]</f>
        <v>17660.585956416464</v>
      </c>
      <c r="G22" s="2">
        <f>Table15[[#This Row],[Births]]*100/Table15[[#This Row],[US birth (month)]]</f>
        <v>5.6623262810636182E-3</v>
      </c>
    </row>
    <row r="23" spans="2:7" hidden="1">
      <c r="B23" s="2" t="s">
        <v>17</v>
      </c>
      <c r="C23" s="2" t="s">
        <v>9</v>
      </c>
      <c r="D23" s="2">
        <v>401</v>
      </c>
      <c r="E23" s="2">
        <v>6979322</v>
      </c>
      <c r="F23" s="3">
        <f>Table15[[#This Row],[US birth (month)]]/Table15[[#This Row],[Births]]</f>
        <v>17404.793017456359</v>
      </c>
      <c r="G23" s="2">
        <f>Table15[[#This Row],[Births]]*100/Table15[[#This Row],[US birth (month)]]</f>
        <v>5.745543764852804E-3</v>
      </c>
    </row>
    <row r="24" spans="2:7" hidden="1">
      <c r="B24" s="2" t="s">
        <v>17</v>
      </c>
      <c r="C24" s="2" t="s">
        <v>10</v>
      </c>
      <c r="D24" s="2">
        <v>442</v>
      </c>
      <c r="E24" s="2">
        <v>7527284</v>
      </c>
      <c r="F24" s="3">
        <f>Table15[[#This Row],[US birth (month)]]/Table15[[#This Row],[Births]]</f>
        <v>17030.054298642535</v>
      </c>
      <c r="G24" s="2">
        <f>Table15[[#This Row],[Births]]*100/Table15[[#This Row],[US birth (month)]]</f>
        <v>5.8719718825541852E-3</v>
      </c>
    </row>
    <row r="25" spans="2:7" hidden="1">
      <c r="B25" s="2" t="s">
        <v>17</v>
      </c>
      <c r="C25" s="2" t="s">
        <v>12</v>
      </c>
      <c r="D25" s="2">
        <v>426</v>
      </c>
      <c r="E25" s="2">
        <v>7147368</v>
      </c>
      <c r="F25" s="3">
        <f>Table15[[#This Row],[US birth (month)]]/Table15[[#This Row],[Births]]</f>
        <v>16777.859154929578</v>
      </c>
      <c r="G25" s="2">
        <f>Table15[[#This Row],[Births]]*100/Table15[[#This Row],[US birth (month)]]</f>
        <v>5.9602359917664801E-3</v>
      </c>
    </row>
    <row r="26" spans="2:7" hidden="1">
      <c r="B26" s="2" t="s">
        <v>17</v>
      </c>
      <c r="C26" s="2" t="s">
        <v>8</v>
      </c>
      <c r="D26" s="2">
        <v>399</v>
      </c>
      <c r="E26" s="2">
        <v>6511697</v>
      </c>
      <c r="F26" s="3">
        <f>Table15[[#This Row],[US birth (month)]]/Table15[[#This Row],[Births]]</f>
        <v>16320.04260651629</v>
      </c>
      <c r="G26" s="2">
        <f>Table15[[#This Row],[Births]]*100/Table15[[#This Row],[US birth (month)]]</f>
        <v>6.1274349835380854E-3</v>
      </c>
    </row>
    <row r="27" spans="2:7">
      <c r="B27" s="2" t="s">
        <v>18</v>
      </c>
      <c r="C27" s="2" t="s">
        <v>11</v>
      </c>
      <c r="D27" s="2">
        <v>2100</v>
      </c>
      <c r="E27" s="2">
        <v>7122586</v>
      </c>
      <c r="F27" s="3">
        <f>Table15[[#This Row],[US birth (month)]]/Table15[[#This Row],[Births]]</f>
        <v>3391.7076190476191</v>
      </c>
      <c r="G27" s="2">
        <f>Table15[[#This Row],[Births]]*100/Table15[[#This Row],[US birth (month)]]</f>
        <v>2.9483673486006348E-2</v>
      </c>
    </row>
    <row r="28" spans="2:7" hidden="1">
      <c r="B28" s="2" t="s">
        <v>18</v>
      </c>
      <c r="C28" s="2" t="s">
        <v>13</v>
      </c>
      <c r="D28" s="2">
        <v>2171</v>
      </c>
      <c r="E28" s="2">
        <v>7175367</v>
      </c>
      <c r="F28" s="3">
        <f>Table15[[#This Row],[US birth (month)]]/Table15[[#This Row],[Births]]</f>
        <v>3305.0976508521417</v>
      </c>
      <c r="G28" s="2">
        <f>Table15[[#This Row],[Births]]*100/Table15[[#This Row],[US birth (month)]]</f>
        <v>3.0256292117183694E-2</v>
      </c>
    </row>
    <row r="29" spans="2:7" hidden="1">
      <c r="B29" s="2" t="s">
        <v>18</v>
      </c>
      <c r="C29" s="2" t="s">
        <v>6</v>
      </c>
      <c r="D29" s="2">
        <v>2312</v>
      </c>
      <c r="E29" s="2">
        <v>7624626</v>
      </c>
      <c r="F29" s="3">
        <f>Table15[[#This Row],[US birth (month)]]/Table15[[#This Row],[Births]]</f>
        <v>3297.8486159169552</v>
      </c>
      <c r="G29" s="2">
        <f>Table15[[#This Row],[Births]]*100/Table15[[#This Row],[US birth (month)]]</f>
        <v>3.0322798783835429E-2</v>
      </c>
    </row>
    <row r="30" spans="2:7" hidden="1">
      <c r="B30" s="2" t="s">
        <v>18</v>
      </c>
      <c r="C30" s="2" t="s">
        <v>10</v>
      </c>
      <c r="D30" s="2">
        <v>2295</v>
      </c>
      <c r="E30" s="2">
        <v>7527284</v>
      </c>
      <c r="F30" s="3">
        <f>Table15[[#This Row],[US birth (month)]]/Table15[[#This Row],[Births]]</f>
        <v>3279.8623093681917</v>
      </c>
      <c r="G30" s="2">
        <f>Table15[[#This Row],[Births]]*100/Table15[[#This Row],[US birth (month)]]</f>
        <v>3.0489084774800577E-2</v>
      </c>
    </row>
    <row r="31" spans="2:7" hidden="1">
      <c r="B31" s="2" t="s">
        <v>18</v>
      </c>
      <c r="C31" s="2" t="s">
        <v>5</v>
      </c>
      <c r="D31" s="2">
        <v>2141</v>
      </c>
      <c r="E31" s="2">
        <v>6850733</v>
      </c>
      <c r="F31" s="3">
        <f>Table15[[#This Row],[US birth (month)]]/Table15[[#This Row],[Births]]</f>
        <v>3199.781877627277</v>
      </c>
      <c r="G31" s="2">
        <f>Table15[[#This Row],[Births]]*100/Table15[[#This Row],[US birth (month)]]</f>
        <v>3.1252130246500628E-2</v>
      </c>
    </row>
    <row r="32" spans="2:7" hidden="1">
      <c r="B32" s="2" t="s">
        <v>18</v>
      </c>
      <c r="C32" s="2" t="s">
        <v>15</v>
      </c>
      <c r="D32" s="2">
        <v>2310</v>
      </c>
      <c r="E32" s="2">
        <v>7293822</v>
      </c>
      <c r="F32" s="3">
        <f>Table15[[#This Row],[US birth (month)]]/Table15[[#This Row],[Births]]</f>
        <v>3157.4987012987012</v>
      </c>
      <c r="G32" s="2">
        <f>Table15[[#This Row],[Births]]*100/Table15[[#This Row],[US birth (month)]]</f>
        <v>3.167063852120329E-2</v>
      </c>
    </row>
    <row r="33" spans="2:7" hidden="1">
      <c r="B33" s="2" t="s">
        <v>18</v>
      </c>
      <c r="C33" s="2" t="s">
        <v>16</v>
      </c>
      <c r="D33" s="2">
        <v>2406</v>
      </c>
      <c r="E33" s="2">
        <v>7440659</v>
      </c>
      <c r="F33" s="3">
        <f>Table15[[#This Row],[US birth (month)]]/Table15[[#This Row],[Births]]</f>
        <v>3092.543225270158</v>
      </c>
      <c r="G33" s="2">
        <f>Table15[[#This Row],[Births]]*100/Table15[[#This Row],[US birth (month)]]</f>
        <v>3.2335845521209883E-2</v>
      </c>
    </row>
    <row r="34" spans="2:7" hidden="1">
      <c r="B34" s="2" t="s">
        <v>18</v>
      </c>
      <c r="C34" s="2" t="s">
        <v>14</v>
      </c>
      <c r="D34" s="2">
        <v>2269</v>
      </c>
      <c r="E34" s="2">
        <v>6884173</v>
      </c>
      <c r="F34" s="3">
        <f>Table15[[#This Row],[US birth (month)]]/Table15[[#This Row],[Births]]</f>
        <v>3034.0118995152047</v>
      </c>
      <c r="G34" s="2">
        <f>Table15[[#This Row],[Births]]*100/Table15[[#This Row],[US birth (month)]]</f>
        <v>3.2959659787747925E-2</v>
      </c>
    </row>
    <row r="35" spans="2:7" hidden="1">
      <c r="B35" s="2" t="s">
        <v>18</v>
      </c>
      <c r="C35" s="2" t="s">
        <v>7</v>
      </c>
      <c r="D35" s="2">
        <v>2378</v>
      </c>
      <c r="E35" s="2">
        <v>7155101</v>
      </c>
      <c r="F35" s="3">
        <f>Table15[[#This Row],[US birth (month)]]/Table15[[#This Row],[Births]]</f>
        <v>3008.8734230445752</v>
      </c>
      <c r="G35" s="2">
        <f>Table15[[#This Row],[Births]]*100/Table15[[#This Row],[US birth (month)]]</f>
        <v>3.3235030504810484E-2</v>
      </c>
    </row>
    <row r="36" spans="2:7" hidden="1">
      <c r="B36" s="2" t="s">
        <v>18</v>
      </c>
      <c r="C36" s="2" t="s">
        <v>12</v>
      </c>
      <c r="D36" s="2">
        <v>2408</v>
      </c>
      <c r="E36" s="2">
        <v>7147368</v>
      </c>
      <c r="F36" s="3">
        <f>Table15[[#This Row],[US birth (month)]]/Table15[[#This Row],[Births]]</f>
        <v>2968.1760797342195</v>
      </c>
      <c r="G36" s="2">
        <f>Table15[[#This Row],[Births]]*100/Table15[[#This Row],[US birth (month)]]</f>
        <v>3.3690723634210523E-2</v>
      </c>
    </row>
    <row r="37" spans="2:7" hidden="1">
      <c r="B37" s="2" t="s">
        <v>18</v>
      </c>
      <c r="C37" s="2" t="s">
        <v>8</v>
      </c>
      <c r="D37" s="2">
        <v>2269</v>
      </c>
      <c r="E37" s="2">
        <v>6511697</v>
      </c>
      <c r="F37" s="3">
        <f>Table15[[#This Row],[US birth (month)]]/Table15[[#This Row],[Births]]</f>
        <v>2869.8532393124724</v>
      </c>
      <c r="G37" s="2">
        <f>Table15[[#This Row],[Births]]*100/Table15[[#This Row],[US birth (month)]]</f>
        <v>3.4844987412651421E-2</v>
      </c>
    </row>
    <row r="38" spans="2:7" hidden="1">
      <c r="B38" s="2" t="s">
        <v>18</v>
      </c>
      <c r="C38" s="2" t="s">
        <v>9</v>
      </c>
      <c r="D38" s="2">
        <v>2502</v>
      </c>
      <c r="E38" s="2">
        <v>6979322</v>
      </c>
      <c r="F38" s="3">
        <f>Table15[[#This Row],[US birth (month)]]/Table15[[#This Row],[Births]]</f>
        <v>2789.4972022382094</v>
      </c>
      <c r="G38" s="2">
        <f>Table15[[#This Row],[Births]]*100/Table15[[#This Row],[US birth (month)]]</f>
        <v>3.5848754363246173E-2</v>
      </c>
    </row>
    <row r="39" spans="2:7">
      <c r="B39" s="2" t="s">
        <v>19</v>
      </c>
      <c r="C39" s="2" t="s">
        <v>7</v>
      </c>
      <c r="D39" s="2">
        <v>528</v>
      </c>
      <c r="E39" s="2">
        <v>7155101</v>
      </c>
      <c r="F39" s="3">
        <f>Table15[[#This Row],[US birth (month)]]/Table15[[#This Row],[Births]]</f>
        <v>13551.327651515152</v>
      </c>
      <c r="G39" s="2">
        <f>Table15[[#This Row],[Births]]*100/Table15[[#This Row],[US birth (month)]]</f>
        <v>7.3793507596887874E-3</v>
      </c>
    </row>
    <row r="40" spans="2:7" hidden="1">
      <c r="B40" t="s">
        <v>19</v>
      </c>
      <c r="C40" t="s">
        <v>6</v>
      </c>
      <c r="D40">
        <v>570</v>
      </c>
      <c r="E40">
        <v>7624626</v>
      </c>
      <c r="F40" s="1">
        <f>Table15[[#This Row],[US birth (month)]]/Table15[[#This Row],[Births]]</f>
        <v>13376.536842105263</v>
      </c>
      <c r="G40">
        <f>Table15[[#This Row],[Births]]*100/Table15[[#This Row],[US birth (month)]]</f>
        <v>7.475776516776036E-3</v>
      </c>
    </row>
    <row r="41" spans="2:7" hidden="1">
      <c r="B41" t="s">
        <v>19</v>
      </c>
      <c r="C41" t="s">
        <v>14</v>
      </c>
      <c r="D41">
        <v>522</v>
      </c>
      <c r="E41">
        <v>6884173</v>
      </c>
      <c r="F41" s="1">
        <f>Table15[[#This Row],[US birth (month)]]/Table15[[#This Row],[Births]]</f>
        <v>13188.070881226053</v>
      </c>
      <c r="G41">
        <f>Table15[[#This Row],[Births]]*100/Table15[[#This Row],[US birth (month)]]</f>
        <v>7.5826101406806599E-3</v>
      </c>
    </row>
    <row r="42" spans="2:7" hidden="1">
      <c r="B42" t="s">
        <v>19</v>
      </c>
      <c r="C42" t="s">
        <v>15</v>
      </c>
      <c r="D42">
        <v>588</v>
      </c>
      <c r="E42">
        <v>7293822</v>
      </c>
      <c r="F42" s="1">
        <f>Table15[[#This Row],[US birth (month)]]/Table15[[#This Row],[Births]]</f>
        <v>12404.459183673469</v>
      </c>
      <c r="G42">
        <f>Table15[[#This Row],[Births]]*100/Table15[[#This Row],[US birth (month)]]</f>
        <v>8.0616170781244723E-3</v>
      </c>
    </row>
    <row r="43" spans="2:7" hidden="1">
      <c r="B43" t="s">
        <v>19</v>
      </c>
      <c r="C43" t="s">
        <v>16</v>
      </c>
      <c r="D43">
        <v>604</v>
      </c>
      <c r="E43">
        <v>7440659</v>
      </c>
      <c r="F43" s="1">
        <f>Table15[[#This Row],[US birth (month)]]/Table15[[#This Row],[Births]]</f>
        <v>12318.971854304637</v>
      </c>
      <c r="G43">
        <f>Table15[[#This Row],[Births]]*100/Table15[[#This Row],[US birth (month)]]</f>
        <v>8.1175605547841936E-3</v>
      </c>
    </row>
    <row r="44" spans="2:7" hidden="1">
      <c r="B44" t="s">
        <v>19</v>
      </c>
      <c r="C44" t="s">
        <v>10</v>
      </c>
      <c r="D44">
        <v>658</v>
      </c>
      <c r="E44">
        <v>7527284</v>
      </c>
      <c r="F44" s="1">
        <f>Table15[[#This Row],[US birth (month)]]/Table15[[#This Row],[Births]]</f>
        <v>11439.641337386018</v>
      </c>
      <c r="G44">
        <f>Table15[[#This Row],[Births]]*100/Table15[[#This Row],[US birth (month)]]</f>
        <v>8.7415328025354164E-3</v>
      </c>
    </row>
    <row r="45" spans="2:7" hidden="1">
      <c r="B45" t="s">
        <v>19</v>
      </c>
      <c r="C45" t="s">
        <v>11</v>
      </c>
      <c r="D45">
        <v>646</v>
      </c>
      <c r="E45">
        <v>7122586</v>
      </c>
      <c r="F45" s="1">
        <f>Table15[[#This Row],[US birth (month)]]/Table15[[#This Row],[Births]]</f>
        <v>11025.67492260062</v>
      </c>
      <c r="G45">
        <f>Table15[[#This Row],[Births]]*100/Table15[[#This Row],[US birth (month)]]</f>
        <v>9.0697395580762383E-3</v>
      </c>
    </row>
    <row r="46" spans="2:7" hidden="1">
      <c r="B46" t="s">
        <v>19</v>
      </c>
      <c r="C46" t="s">
        <v>13</v>
      </c>
      <c r="D46">
        <v>734</v>
      </c>
      <c r="E46">
        <v>7175367</v>
      </c>
      <c r="F46" s="1">
        <f>Table15[[#This Row],[US birth (month)]]/Table15[[#This Row],[Births]]</f>
        <v>9775.7043596730236</v>
      </c>
      <c r="G46">
        <f>Table15[[#This Row],[Births]]*100/Table15[[#This Row],[US birth (month)]]</f>
        <v>1.0229441922622215E-2</v>
      </c>
    </row>
    <row r="47" spans="2:7" hidden="1">
      <c r="B47" t="s">
        <v>19</v>
      </c>
      <c r="C47" t="s">
        <v>12</v>
      </c>
      <c r="D47">
        <v>785</v>
      </c>
      <c r="E47">
        <v>7147368</v>
      </c>
      <c r="F47" s="1">
        <f>Table15[[#This Row],[US birth (month)]]/Table15[[#This Row],[Births]]</f>
        <v>9104.9273885350322</v>
      </c>
      <c r="G47">
        <f>Table15[[#This Row],[Births]]*100/Table15[[#This Row],[US birth (month)]]</f>
        <v>1.0983063975438231E-2</v>
      </c>
    </row>
    <row r="48" spans="2:7" hidden="1">
      <c r="B48" t="s">
        <v>19</v>
      </c>
      <c r="C48" t="s">
        <v>5</v>
      </c>
      <c r="D48">
        <v>753</v>
      </c>
      <c r="E48">
        <v>6850733</v>
      </c>
      <c r="F48" s="1">
        <f>Table15[[#This Row],[US birth (month)]]/Table15[[#This Row],[Births]]</f>
        <v>9097.9189907038508</v>
      </c>
      <c r="G48">
        <f>Table15[[#This Row],[Births]]*100/Table15[[#This Row],[US birth (month)]]</f>
        <v>1.0991524556569349E-2</v>
      </c>
    </row>
    <row r="49" spans="2:7" hidden="1">
      <c r="B49" t="s">
        <v>19</v>
      </c>
      <c r="C49" t="s">
        <v>9</v>
      </c>
      <c r="D49">
        <v>823</v>
      </c>
      <c r="E49">
        <v>6979322</v>
      </c>
      <c r="F49" s="1">
        <f>Table15[[#This Row],[US birth (month)]]/Table15[[#This Row],[Births]]</f>
        <v>8480.3426488456862</v>
      </c>
      <c r="G49">
        <f>Table15[[#This Row],[Births]]*100/Table15[[#This Row],[US birth (month)]]</f>
        <v>1.1791976355296403E-2</v>
      </c>
    </row>
    <row r="50" spans="2:7" hidden="1">
      <c r="B50" t="s">
        <v>19</v>
      </c>
      <c r="C50" t="s">
        <v>8</v>
      </c>
      <c r="D50">
        <v>772</v>
      </c>
      <c r="E50">
        <v>6511697</v>
      </c>
      <c r="F50" s="1">
        <f>Table15[[#This Row],[US birth (month)]]/Table15[[#This Row],[Births]]</f>
        <v>8434.8406735751287</v>
      </c>
      <c r="G50">
        <f>Table15[[#This Row],[Births]]*100/Table15[[#This Row],[US birth (month)]]</f>
        <v>1.1855588489452135E-2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50"/>
  <sheetViews>
    <sheetView workbookViewId="0">
      <selection activeCell="E54" sqref="E54"/>
    </sheetView>
  </sheetViews>
  <sheetFormatPr defaultRowHeight="15"/>
  <cols>
    <col min="2" max="2" width="12" customWidth="1"/>
    <col min="3" max="3" width="18.7109375" customWidth="1"/>
    <col min="4" max="4" width="11.28515625" customWidth="1"/>
    <col min="5" max="5" width="19.140625" customWidth="1"/>
    <col min="6" max="6" width="16" customWidth="1"/>
    <col min="7" max="7" width="14.5703125" customWidth="1"/>
  </cols>
  <sheetData>
    <row r="2" spans="2:7">
      <c r="B2" s="2" t="s">
        <v>0</v>
      </c>
      <c r="C2" s="2" t="s">
        <v>1</v>
      </c>
      <c r="D2" s="2" t="s">
        <v>2</v>
      </c>
      <c r="E2" s="2" t="s">
        <v>20</v>
      </c>
      <c r="F2" s="2" t="s">
        <v>21</v>
      </c>
      <c r="G2" s="2" t="s">
        <v>22</v>
      </c>
    </row>
    <row r="3" spans="2:7" hidden="1">
      <c r="B3" s="2" t="s">
        <v>4</v>
      </c>
      <c r="C3" s="2" t="s">
        <v>11</v>
      </c>
      <c r="D3" s="2">
        <v>655</v>
      </c>
      <c r="E3" s="2">
        <v>7122586</v>
      </c>
      <c r="F3" s="3">
        <f>Table1[[#This Row],[US birth (month)]]/Table1[[#This Row],[Births]]</f>
        <v>10874.177099236642</v>
      </c>
      <c r="G3" s="2">
        <f>Table1[[#This Row],[Births]]*100/Table1[[#This Row],[US birth (month)]]</f>
        <v>9.196098158730551E-3</v>
      </c>
    </row>
    <row r="4" spans="2:7" hidden="1">
      <c r="B4" s="2" t="s">
        <v>4</v>
      </c>
      <c r="C4" s="2" t="s">
        <v>10</v>
      </c>
      <c r="D4" s="2">
        <v>719</v>
      </c>
      <c r="E4" s="2">
        <v>7527284</v>
      </c>
      <c r="F4" s="3">
        <f>Table1[[#This Row],[US birth (month)]]/Table1[[#This Row],[Births]]</f>
        <v>10469.101529902642</v>
      </c>
      <c r="G4" s="2">
        <f>Table1[[#This Row],[Births]]*100/Table1[[#This Row],[US birth (month)]]</f>
        <v>9.5519180623449308E-3</v>
      </c>
    </row>
    <row r="5" spans="2:7" hidden="1">
      <c r="B5" s="2" t="s">
        <v>4</v>
      </c>
      <c r="C5" s="2" t="s">
        <v>13</v>
      </c>
      <c r="D5" s="2">
        <v>706</v>
      </c>
      <c r="E5" s="2">
        <v>7175367</v>
      </c>
      <c r="F5" s="3">
        <f>Table1[[#This Row],[US birth (month)]]/Table1[[#This Row],[Births]]</f>
        <v>10163.409348441926</v>
      </c>
      <c r="G5" s="2">
        <f>Table1[[#This Row],[Births]]*100/Table1[[#This Row],[US birth (month)]]</f>
        <v>9.8392179800698698E-3</v>
      </c>
    </row>
    <row r="6" spans="2:7" hidden="1">
      <c r="B6" s="2" t="s">
        <v>4</v>
      </c>
      <c r="C6" s="2" t="s">
        <v>12</v>
      </c>
      <c r="D6" s="2">
        <v>729</v>
      </c>
      <c r="E6" s="2">
        <v>7147368</v>
      </c>
      <c r="F6" s="3">
        <f>Table1[[#This Row],[US birth (month)]]/Table1[[#This Row],[Births]]</f>
        <v>9804.3456790123455</v>
      </c>
      <c r="G6" s="2">
        <f>Table1[[#This Row],[Births]]*100/Table1[[#This Row],[US birth (month)]]</f>
        <v>1.0199558774642637E-2</v>
      </c>
    </row>
    <row r="7" spans="2:7" hidden="1">
      <c r="B7" s="2" t="s">
        <v>4</v>
      </c>
      <c r="C7" s="2" t="s">
        <v>8</v>
      </c>
      <c r="D7" s="2">
        <v>686</v>
      </c>
      <c r="E7" s="2">
        <v>6511697</v>
      </c>
      <c r="F7" s="3">
        <f>Table1[[#This Row],[US birth (month)]]/Table1[[#This Row],[Births]]</f>
        <v>9492.2696793002924</v>
      </c>
      <c r="G7" s="2">
        <f>Table1[[#This Row],[Births]]*100/Table1[[#This Row],[US birth (month)]]</f>
        <v>1.0534888217311094E-2</v>
      </c>
    </row>
    <row r="8" spans="2:7" hidden="1">
      <c r="B8" s="2" t="s">
        <v>4</v>
      </c>
      <c r="C8" s="2" t="s">
        <v>7</v>
      </c>
      <c r="D8" s="2">
        <v>755</v>
      </c>
      <c r="E8" s="2">
        <v>7155101</v>
      </c>
      <c r="F8" s="3">
        <f>Table1[[#This Row],[US birth (month)]]/Table1[[#This Row],[Births]]</f>
        <v>9476.954966887417</v>
      </c>
      <c r="G8" s="2">
        <f>Table1[[#This Row],[Births]]*100/Table1[[#This Row],[US birth (month)]]</f>
        <v>1.0551912544630747E-2</v>
      </c>
    </row>
    <row r="9" spans="2:7" hidden="1">
      <c r="B9" s="2" t="s">
        <v>4</v>
      </c>
      <c r="C9" s="2" t="s">
        <v>5</v>
      </c>
      <c r="D9" s="2">
        <v>727</v>
      </c>
      <c r="E9" s="2">
        <v>6850733</v>
      </c>
      <c r="F9" s="3">
        <f>Table1[[#This Row],[US birth (month)]]/Table1[[#This Row],[Births]]</f>
        <v>9423.2916093535077</v>
      </c>
      <c r="G9" s="2">
        <f>Table1[[#This Row],[Births]]*100/Table1[[#This Row],[US birth (month)]]</f>
        <v>1.0612003124337206E-2</v>
      </c>
    </row>
    <row r="10" spans="2:7" hidden="1">
      <c r="B10" s="2" t="s">
        <v>4</v>
      </c>
      <c r="C10" s="2" t="s">
        <v>9</v>
      </c>
      <c r="D10" s="2">
        <v>767</v>
      </c>
      <c r="E10" s="2">
        <v>6979322</v>
      </c>
      <c r="F10" s="3">
        <f>Table1[[#This Row],[US birth (month)]]/Table1[[#This Row],[Births]]</f>
        <v>9099.5071707953066</v>
      </c>
      <c r="G10" s="2">
        <f>Table1[[#This Row],[Births]]*100/Table1[[#This Row],[US birth (month)]]</f>
        <v>1.0989606153720948E-2</v>
      </c>
    </row>
    <row r="11" spans="2:7" hidden="1">
      <c r="B11" s="2" t="s">
        <v>4</v>
      </c>
      <c r="C11" s="2" t="s">
        <v>14</v>
      </c>
      <c r="D11" s="2">
        <v>757</v>
      </c>
      <c r="E11" s="2">
        <v>6884173</v>
      </c>
      <c r="F11" s="3">
        <f>Table1[[#This Row],[US birth (month)]]/Table1[[#This Row],[Births]]</f>
        <v>9094.019815059446</v>
      </c>
      <c r="G11" s="2">
        <f>Table1[[#This Row],[Births]]*100/Table1[[#This Row],[US birth (month)]]</f>
        <v>1.0996237311293601E-2</v>
      </c>
    </row>
    <row r="12" spans="2:7" hidden="1">
      <c r="B12" s="2" t="s">
        <v>4</v>
      </c>
      <c r="C12" s="2" t="s">
        <v>16</v>
      </c>
      <c r="D12" s="2">
        <v>871</v>
      </c>
      <c r="E12" s="2">
        <v>7440659</v>
      </c>
      <c r="F12" s="3">
        <f>Table1[[#This Row],[US birth (month)]]/Table1[[#This Row],[Births]]</f>
        <v>8542.6624569460382</v>
      </c>
      <c r="G12" s="2">
        <f>Table1[[#This Row],[Births]]*100/Table1[[#This Row],[US birth (month)]]</f>
        <v>1.1705952389432173E-2</v>
      </c>
    </row>
    <row r="13" spans="2:7" hidden="1">
      <c r="B13" s="2" t="s">
        <v>4</v>
      </c>
      <c r="C13" s="2" t="s">
        <v>15</v>
      </c>
      <c r="D13" s="2">
        <v>864</v>
      </c>
      <c r="E13" s="2">
        <v>7293822</v>
      </c>
      <c r="F13" s="3">
        <f>Table1[[#This Row],[US birth (month)]]/Table1[[#This Row],[Births]]</f>
        <v>8441.9236111111113</v>
      </c>
      <c r="G13" s="2">
        <f>Table1[[#This Row],[Births]]*100/Table1[[#This Row],[US birth (month)]]</f>
        <v>1.1845641420917593E-2</v>
      </c>
    </row>
    <row r="14" spans="2:7">
      <c r="B14" s="2" t="s">
        <v>4</v>
      </c>
      <c r="C14" s="2" t="s">
        <v>6</v>
      </c>
      <c r="D14" s="2">
        <v>972</v>
      </c>
      <c r="E14" s="2">
        <v>7624626</v>
      </c>
      <c r="F14" s="3">
        <f>Table1[[#This Row],[US birth (month)]]/Table1[[#This Row],[Births]]</f>
        <v>7844.2654320987658</v>
      </c>
      <c r="G14" s="2">
        <f>Table1[[#This Row],[Births]]*100/Table1[[#This Row],[US birth (month)]]</f>
        <v>1.2748166270712818E-2</v>
      </c>
    </row>
    <row r="15" spans="2:7" hidden="1">
      <c r="B15" s="2" t="s">
        <v>17</v>
      </c>
      <c r="C15" s="2" t="s">
        <v>7</v>
      </c>
      <c r="D15" s="2">
        <v>369</v>
      </c>
      <c r="E15" s="2">
        <v>7155101</v>
      </c>
      <c r="F15" s="3">
        <f>Table1[[#This Row],[US birth (month)]]/Table1[[#This Row],[Births]]</f>
        <v>19390.517615176152</v>
      </c>
      <c r="G15" s="2">
        <f>Table1[[#This Row],[Births]]*100/Table1[[#This Row],[US birth (month)]]</f>
        <v>5.1571599059188683E-3</v>
      </c>
    </row>
    <row r="16" spans="2:7" hidden="1">
      <c r="B16" s="2" t="s">
        <v>17</v>
      </c>
      <c r="C16" s="2" t="s">
        <v>6</v>
      </c>
      <c r="D16" s="2">
        <v>396</v>
      </c>
      <c r="E16" s="2">
        <v>7624626</v>
      </c>
      <c r="F16" s="3">
        <f>Table1[[#This Row],[US birth (month)]]/Table1[[#This Row],[Births]]</f>
        <v>19254.10606060606</v>
      </c>
      <c r="G16" s="2">
        <f>Table1[[#This Row],[Births]]*100/Table1[[#This Row],[US birth (month)]]</f>
        <v>5.1936973695496675E-3</v>
      </c>
    </row>
    <row r="17" spans="2:7" hidden="1">
      <c r="B17" s="2" t="s">
        <v>17</v>
      </c>
      <c r="C17" s="2" t="s">
        <v>5</v>
      </c>
      <c r="D17" s="2">
        <v>359</v>
      </c>
      <c r="E17" s="2">
        <v>6850733</v>
      </c>
      <c r="F17" s="3">
        <f>Table1[[#This Row],[US birth (month)]]/Table1[[#This Row],[Births]]</f>
        <v>19082.821727019498</v>
      </c>
      <c r="G17" s="2">
        <f>Table1[[#This Row],[Births]]*100/Table1[[#This Row],[US birth (month)]]</f>
        <v>5.2403151604361172E-3</v>
      </c>
    </row>
    <row r="18" spans="2:7" hidden="1">
      <c r="B18" s="2" t="s">
        <v>17</v>
      </c>
      <c r="C18" s="2" t="s">
        <v>13</v>
      </c>
      <c r="D18" s="2">
        <v>389</v>
      </c>
      <c r="E18" s="2">
        <v>7175367</v>
      </c>
      <c r="F18" s="3">
        <f>Table1[[#This Row],[US birth (month)]]/Table1[[#This Row],[Births]]</f>
        <v>18445.673521850898</v>
      </c>
      <c r="G18" s="2">
        <f>Table1[[#This Row],[Births]]*100/Table1[[#This Row],[US birth (month)]]</f>
        <v>5.4213254876022366E-3</v>
      </c>
    </row>
    <row r="19" spans="2:7" hidden="1">
      <c r="B19" s="2" t="s">
        <v>17</v>
      </c>
      <c r="C19" s="2" t="s">
        <v>11</v>
      </c>
      <c r="D19" s="2">
        <v>392</v>
      </c>
      <c r="E19" s="2">
        <v>7122586</v>
      </c>
      <c r="F19" s="3">
        <f>Table1[[#This Row],[US birth (month)]]/Table1[[#This Row],[Births]]</f>
        <v>18169.862244897959</v>
      </c>
      <c r="G19" s="2">
        <f>Table1[[#This Row],[Births]]*100/Table1[[#This Row],[US birth (month)]]</f>
        <v>5.5036190507211846E-3</v>
      </c>
    </row>
    <row r="20" spans="2:7" hidden="1">
      <c r="B20" s="2" t="s">
        <v>17</v>
      </c>
      <c r="C20" s="2" t="s">
        <v>14</v>
      </c>
      <c r="D20" s="2">
        <v>379</v>
      </c>
      <c r="E20" s="2">
        <v>6884173</v>
      </c>
      <c r="F20" s="3">
        <f>Table1[[#This Row],[US birth (month)]]/Table1[[#This Row],[Births]]</f>
        <v>18164.044854881267</v>
      </c>
      <c r="G20" s="2">
        <f>Table1[[#This Row],[Births]]*100/Table1[[#This Row],[US birth (month)]]</f>
        <v>5.5053816921800192E-3</v>
      </c>
    </row>
    <row r="21" spans="2:7" hidden="1">
      <c r="B21" s="2" t="s">
        <v>17</v>
      </c>
      <c r="C21" s="2" t="s">
        <v>16</v>
      </c>
      <c r="D21" s="2">
        <v>418</v>
      </c>
      <c r="E21" s="2">
        <v>7440659</v>
      </c>
      <c r="F21" s="3">
        <f>Table1[[#This Row],[US birth (month)]]/Table1[[#This Row],[Births]]</f>
        <v>17800.619617224882</v>
      </c>
      <c r="G21" s="2">
        <f>Table1[[#This Row],[Births]]*100/Table1[[#This Row],[US birth (month)]]</f>
        <v>5.6177819733440274E-3</v>
      </c>
    </row>
    <row r="22" spans="2:7" hidden="1">
      <c r="B22" s="2" t="s">
        <v>17</v>
      </c>
      <c r="C22" s="2" t="s">
        <v>15</v>
      </c>
      <c r="D22" s="2">
        <v>413</v>
      </c>
      <c r="E22" s="2">
        <v>7293822</v>
      </c>
      <c r="F22" s="3">
        <f>Table1[[#This Row],[US birth (month)]]/Table1[[#This Row],[Births]]</f>
        <v>17660.585956416464</v>
      </c>
      <c r="G22" s="2">
        <f>Table1[[#This Row],[Births]]*100/Table1[[#This Row],[US birth (month)]]</f>
        <v>5.6623262810636182E-3</v>
      </c>
    </row>
    <row r="23" spans="2:7" hidden="1">
      <c r="B23" s="2" t="s">
        <v>17</v>
      </c>
      <c r="C23" s="2" t="s">
        <v>9</v>
      </c>
      <c r="D23" s="2">
        <v>401</v>
      </c>
      <c r="E23" s="2">
        <v>6979322</v>
      </c>
      <c r="F23" s="3">
        <f>Table1[[#This Row],[US birth (month)]]/Table1[[#This Row],[Births]]</f>
        <v>17404.793017456359</v>
      </c>
      <c r="G23" s="2">
        <f>Table1[[#This Row],[Births]]*100/Table1[[#This Row],[US birth (month)]]</f>
        <v>5.745543764852804E-3</v>
      </c>
    </row>
    <row r="24" spans="2:7" hidden="1">
      <c r="B24" s="2" t="s">
        <v>17</v>
      </c>
      <c r="C24" s="2" t="s">
        <v>10</v>
      </c>
      <c r="D24" s="2">
        <v>442</v>
      </c>
      <c r="E24" s="2">
        <v>7527284</v>
      </c>
      <c r="F24" s="3">
        <f>Table1[[#This Row],[US birth (month)]]/Table1[[#This Row],[Births]]</f>
        <v>17030.054298642535</v>
      </c>
      <c r="G24" s="2">
        <f>Table1[[#This Row],[Births]]*100/Table1[[#This Row],[US birth (month)]]</f>
        <v>5.8719718825541852E-3</v>
      </c>
    </row>
    <row r="25" spans="2:7" hidden="1">
      <c r="B25" s="2" t="s">
        <v>17</v>
      </c>
      <c r="C25" s="2" t="s">
        <v>12</v>
      </c>
      <c r="D25" s="2">
        <v>426</v>
      </c>
      <c r="E25" s="2">
        <v>7147368</v>
      </c>
      <c r="F25" s="3">
        <f>Table1[[#This Row],[US birth (month)]]/Table1[[#This Row],[Births]]</f>
        <v>16777.859154929578</v>
      </c>
      <c r="G25" s="2">
        <f>Table1[[#This Row],[Births]]*100/Table1[[#This Row],[US birth (month)]]</f>
        <v>5.9602359917664801E-3</v>
      </c>
    </row>
    <row r="26" spans="2:7">
      <c r="B26" s="2" t="s">
        <v>17</v>
      </c>
      <c r="C26" s="2" t="s">
        <v>8</v>
      </c>
      <c r="D26" s="2">
        <v>399</v>
      </c>
      <c r="E26" s="2">
        <v>6511697</v>
      </c>
      <c r="F26" s="3">
        <f>Table1[[#This Row],[US birth (month)]]/Table1[[#This Row],[Births]]</f>
        <v>16320.04260651629</v>
      </c>
      <c r="G26" s="2">
        <f>Table1[[#This Row],[Births]]*100/Table1[[#This Row],[US birth (month)]]</f>
        <v>6.1274349835380854E-3</v>
      </c>
    </row>
    <row r="27" spans="2:7" hidden="1">
      <c r="B27" s="2" t="s">
        <v>18</v>
      </c>
      <c r="C27" s="2" t="s">
        <v>11</v>
      </c>
      <c r="D27" s="2">
        <v>2100</v>
      </c>
      <c r="E27" s="2">
        <v>7122586</v>
      </c>
      <c r="F27" s="3">
        <f>Table1[[#This Row],[US birth (month)]]/Table1[[#This Row],[Births]]</f>
        <v>3391.7076190476191</v>
      </c>
      <c r="G27" s="2">
        <f>Table1[[#This Row],[Births]]*100/Table1[[#This Row],[US birth (month)]]</f>
        <v>2.9483673486006348E-2</v>
      </c>
    </row>
    <row r="28" spans="2:7" hidden="1">
      <c r="B28" s="2" t="s">
        <v>18</v>
      </c>
      <c r="C28" s="2" t="s">
        <v>13</v>
      </c>
      <c r="D28" s="2">
        <v>2171</v>
      </c>
      <c r="E28" s="2">
        <v>7175367</v>
      </c>
      <c r="F28" s="3">
        <f>Table1[[#This Row],[US birth (month)]]/Table1[[#This Row],[Births]]</f>
        <v>3305.0976508521417</v>
      </c>
      <c r="G28" s="2">
        <f>Table1[[#This Row],[Births]]*100/Table1[[#This Row],[US birth (month)]]</f>
        <v>3.0256292117183694E-2</v>
      </c>
    </row>
    <row r="29" spans="2:7" hidden="1">
      <c r="B29" s="2" t="s">
        <v>18</v>
      </c>
      <c r="C29" s="2" t="s">
        <v>6</v>
      </c>
      <c r="D29" s="2">
        <v>2312</v>
      </c>
      <c r="E29" s="2">
        <v>7624626</v>
      </c>
      <c r="F29" s="3">
        <f>Table1[[#This Row],[US birth (month)]]/Table1[[#This Row],[Births]]</f>
        <v>3297.8486159169552</v>
      </c>
      <c r="G29" s="2">
        <f>Table1[[#This Row],[Births]]*100/Table1[[#This Row],[US birth (month)]]</f>
        <v>3.0322798783835429E-2</v>
      </c>
    </row>
    <row r="30" spans="2:7" hidden="1">
      <c r="B30" s="2" t="s">
        <v>18</v>
      </c>
      <c r="C30" s="2" t="s">
        <v>10</v>
      </c>
      <c r="D30" s="2">
        <v>2295</v>
      </c>
      <c r="E30" s="2">
        <v>7527284</v>
      </c>
      <c r="F30" s="3">
        <f>Table1[[#This Row],[US birth (month)]]/Table1[[#This Row],[Births]]</f>
        <v>3279.8623093681917</v>
      </c>
      <c r="G30" s="2">
        <f>Table1[[#This Row],[Births]]*100/Table1[[#This Row],[US birth (month)]]</f>
        <v>3.0489084774800577E-2</v>
      </c>
    </row>
    <row r="31" spans="2:7" hidden="1">
      <c r="B31" s="2" t="s">
        <v>18</v>
      </c>
      <c r="C31" s="2" t="s">
        <v>5</v>
      </c>
      <c r="D31" s="2">
        <v>2141</v>
      </c>
      <c r="E31" s="2">
        <v>6850733</v>
      </c>
      <c r="F31" s="3">
        <f>Table1[[#This Row],[US birth (month)]]/Table1[[#This Row],[Births]]</f>
        <v>3199.781877627277</v>
      </c>
      <c r="G31" s="2">
        <f>Table1[[#This Row],[Births]]*100/Table1[[#This Row],[US birth (month)]]</f>
        <v>3.1252130246500628E-2</v>
      </c>
    </row>
    <row r="32" spans="2:7" hidden="1">
      <c r="B32" s="2" t="s">
        <v>18</v>
      </c>
      <c r="C32" s="2" t="s">
        <v>15</v>
      </c>
      <c r="D32" s="2">
        <v>2310</v>
      </c>
      <c r="E32" s="2">
        <v>7293822</v>
      </c>
      <c r="F32" s="3">
        <f>Table1[[#This Row],[US birth (month)]]/Table1[[#This Row],[Births]]</f>
        <v>3157.4987012987012</v>
      </c>
      <c r="G32" s="2">
        <f>Table1[[#This Row],[Births]]*100/Table1[[#This Row],[US birth (month)]]</f>
        <v>3.167063852120329E-2</v>
      </c>
    </row>
    <row r="33" spans="2:7" hidden="1">
      <c r="B33" s="2" t="s">
        <v>18</v>
      </c>
      <c r="C33" s="2" t="s">
        <v>16</v>
      </c>
      <c r="D33" s="2">
        <v>2406</v>
      </c>
      <c r="E33" s="2">
        <v>7440659</v>
      </c>
      <c r="F33" s="3">
        <f>Table1[[#This Row],[US birth (month)]]/Table1[[#This Row],[Births]]</f>
        <v>3092.543225270158</v>
      </c>
      <c r="G33" s="2">
        <f>Table1[[#This Row],[Births]]*100/Table1[[#This Row],[US birth (month)]]</f>
        <v>3.2335845521209883E-2</v>
      </c>
    </row>
    <row r="34" spans="2:7" hidden="1">
      <c r="B34" s="2" t="s">
        <v>18</v>
      </c>
      <c r="C34" s="2" t="s">
        <v>14</v>
      </c>
      <c r="D34" s="2">
        <v>2269</v>
      </c>
      <c r="E34" s="2">
        <v>6884173</v>
      </c>
      <c r="F34" s="3">
        <f>Table1[[#This Row],[US birth (month)]]/Table1[[#This Row],[Births]]</f>
        <v>3034.0118995152047</v>
      </c>
      <c r="G34" s="2">
        <f>Table1[[#This Row],[Births]]*100/Table1[[#This Row],[US birth (month)]]</f>
        <v>3.2959659787747925E-2</v>
      </c>
    </row>
    <row r="35" spans="2:7" hidden="1">
      <c r="B35" s="2" t="s">
        <v>18</v>
      </c>
      <c r="C35" s="2" t="s">
        <v>7</v>
      </c>
      <c r="D35" s="2">
        <v>2378</v>
      </c>
      <c r="E35" s="2">
        <v>7155101</v>
      </c>
      <c r="F35" s="3">
        <f>Table1[[#This Row],[US birth (month)]]/Table1[[#This Row],[Births]]</f>
        <v>3008.8734230445752</v>
      </c>
      <c r="G35" s="2">
        <f>Table1[[#This Row],[Births]]*100/Table1[[#This Row],[US birth (month)]]</f>
        <v>3.3235030504810484E-2</v>
      </c>
    </row>
    <row r="36" spans="2:7" hidden="1">
      <c r="B36" s="2" t="s">
        <v>18</v>
      </c>
      <c r="C36" s="2" t="s">
        <v>12</v>
      </c>
      <c r="D36" s="2">
        <v>2408</v>
      </c>
      <c r="E36" s="2">
        <v>7147368</v>
      </c>
      <c r="F36" s="3">
        <f>Table1[[#This Row],[US birth (month)]]/Table1[[#This Row],[Births]]</f>
        <v>2968.1760797342195</v>
      </c>
      <c r="G36" s="2">
        <f>Table1[[#This Row],[Births]]*100/Table1[[#This Row],[US birth (month)]]</f>
        <v>3.3690723634210523E-2</v>
      </c>
    </row>
    <row r="37" spans="2:7" hidden="1">
      <c r="B37" s="2" t="s">
        <v>18</v>
      </c>
      <c r="C37" s="2" t="s">
        <v>8</v>
      </c>
      <c r="D37" s="2">
        <v>2269</v>
      </c>
      <c r="E37" s="2">
        <v>6511697</v>
      </c>
      <c r="F37" s="3">
        <f>Table1[[#This Row],[US birth (month)]]/Table1[[#This Row],[Births]]</f>
        <v>2869.8532393124724</v>
      </c>
      <c r="G37" s="2">
        <f>Table1[[#This Row],[Births]]*100/Table1[[#This Row],[US birth (month)]]</f>
        <v>3.4844987412651421E-2</v>
      </c>
    </row>
    <row r="38" spans="2:7">
      <c r="B38" s="2" t="s">
        <v>18</v>
      </c>
      <c r="C38" s="2" t="s">
        <v>9</v>
      </c>
      <c r="D38" s="2">
        <v>2502</v>
      </c>
      <c r="E38" s="2">
        <v>6979322</v>
      </c>
      <c r="F38" s="3">
        <f>Table1[[#This Row],[US birth (month)]]/Table1[[#This Row],[Births]]</f>
        <v>2789.4972022382094</v>
      </c>
      <c r="G38" s="2">
        <f>Table1[[#This Row],[Births]]*100/Table1[[#This Row],[US birth (month)]]</f>
        <v>3.5848754363246173E-2</v>
      </c>
    </row>
    <row r="39" spans="2:7" hidden="1">
      <c r="B39" s="2" t="s">
        <v>19</v>
      </c>
      <c r="C39" s="2" t="s">
        <v>7</v>
      </c>
      <c r="D39" s="2">
        <v>528</v>
      </c>
      <c r="E39" s="2">
        <v>7155101</v>
      </c>
      <c r="F39" s="3">
        <f>Table1[[#This Row],[US birth (month)]]/Table1[[#This Row],[Births]]</f>
        <v>13551.327651515152</v>
      </c>
      <c r="G39" s="2">
        <f>Table1[[#This Row],[Births]]*100/Table1[[#This Row],[US birth (month)]]</f>
        <v>7.3793507596887874E-3</v>
      </c>
    </row>
    <row r="40" spans="2:7" hidden="1">
      <c r="B40" s="2" t="s">
        <v>19</v>
      </c>
      <c r="C40" s="2" t="s">
        <v>6</v>
      </c>
      <c r="D40" s="2">
        <v>570</v>
      </c>
      <c r="E40" s="2">
        <v>7624626</v>
      </c>
      <c r="F40" s="3">
        <f>Table1[[#This Row],[US birth (month)]]/Table1[[#This Row],[Births]]</f>
        <v>13376.536842105263</v>
      </c>
      <c r="G40" s="2">
        <f>Table1[[#This Row],[Births]]*100/Table1[[#This Row],[US birth (month)]]</f>
        <v>7.475776516776036E-3</v>
      </c>
    </row>
    <row r="41" spans="2:7" hidden="1">
      <c r="B41" s="2" t="s">
        <v>19</v>
      </c>
      <c r="C41" s="2" t="s">
        <v>14</v>
      </c>
      <c r="D41" s="2">
        <v>522</v>
      </c>
      <c r="E41" s="2">
        <v>6884173</v>
      </c>
      <c r="F41" s="3">
        <f>Table1[[#This Row],[US birth (month)]]/Table1[[#This Row],[Births]]</f>
        <v>13188.070881226053</v>
      </c>
      <c r="G41" s="2">
        <f>Table1[[#This Row],[Births]]*100/Table1[[#This Row],[US birth (month)]]</f>
        <v>7.5826101406806599E-3</v>
      </c>
    </row>
    <row r="42" spans="2:7" hidden="1">
      <c r="B42" s="2" t="s">
        <v>19</v>
      </c>
      <c r="C42" s="2" t="s">
        <v>15</v>
      </c>
      <c r="D42" s="2">
        <v>588</v>
      </c>
      <c r="E42" s="2">
        <v>7293822</v>
      </c>
      <c r="F42" s="3">
        <f>Table1[[#This Row],[US birth (month)]]/Table1[[#This Row],[Births]]</f>
        <v>12404.459183673469</v>
      </c>
      <c r="G42" s="2">
        <f>Table1[[#This Row],[Births]]*100/Table1[[#This Row],[US birth (month)]]</f>
        <v>8.0616170781244723E-3</v>
      </c>
    </row>
    <row r="43" spans="2:7" hidden="1">
      <c r="B43" s="2" t="s">
        <v>19</v>
      </c>
      <c r="C43" s="2" t="s">
        <v>16</v>
      </c>
      <c r="D43" s="2">
        <v>604</v>
      </c>
      <c r="E43" s="2">
        <v>7440659</v>
      </c>
      <c r="F43" s="3">
        <f>Table1[[#This Row],[US birth (month)]]/Table1[[#This Row],[Births]]</f>
        <v>12318.971854304637</v>
      </c>
      <c r="G43" s="2">
        <f>Table1[[#This Row],[Births]]*100/Table1[[#This Row],[US birth (month)]]</f>
        <v>8.1175605547841936E-3</v>
      </c>
    </row>
    <row r="44" spans="2:7" hidden="1">
      <c r="B44" s="2" t="s">
        <v>19</v>
      </c>
      <c r="C44" s="2" t="s">
        <v>10</v>
      </c>
      <c r="D44" s="2">
        <v>658</v>
      </c>
      <c r="E44" s="2">
        <v>7527284</v>
      </c>
      <c r="F44" s="3">
        <f>Table1[[#This Row],[US birth (month)]]/Table1[[#This Row],[Births]]</f>
        <v>11439.641337386018</v>
      </c>
      <c r="G44" s="2">
        <f>Table1[[#This Row],[Births]]*100/Table1[[#This Row],[US birth (month)]]</f>
        <v>8.7415328025354164E-3</v>
      </c>
    </row>
    <row r="45" spans="2:7" hidden="1">
      <c r="B45" s="2" t="s">
        <v>19</v>
      </c>
      <c r="C45" s="2" t="s">
        <v>11</v>
      </c>
      <c r="D45" s="2">
        <v>646</v>
      </c>
      <c r="E45" s="2">
        <v>7122586</v>
      </c>
      <c r="F45" s="3">
        <f>Table1[[#This Row],[US birth (month)]]/Table1[[#This Row],[Births]]</f>
        <v>11025.67492260062</v>
      </c>
      <c r="G45" s="2">
        <f>Table1[[#This Row],[Births]]*100/Table1[[#This Row],[US birth (month)]]</f>
        <v>9.0697395580762383E-3</v>
      </c>
    </row>
    <row r="46" spans="2:7" hidden="1">
      <c r="B46" s="2" t="s">
        <v>19</v>
      </c>
      <c r="C46" s="2" t="s">
        <v>13</v>
      </c>
      <c r="D46" s="2">
        <v>734</v>
      </c>
      <c r="E46" s="2">
        <v>7175367</v>
      </c>
      <c r="F46" s="3">
        <f>Table1[[#This Row],[US birth (month)]]/Table1[[#This Row],[Births]]</f>
        <v>9775.7043596730236</v>
      </c>
      <c r="G46" s="2">
        <f>Table1[[#This Row],[Births]]*100/Table1[[#This Row],[US birth (month)]]</f>
        <v>1.0229441922622215E-2</v>
      </c>
    </row>
    <row r="47" spans="2:7" hidden="1">
      <c r="B47" s="2" t="s">
        <v>19</v>
      </c>
      <c r="C47" s="2" t="s">
        <v>12</v>
      </c>
      <c r="D47" s="2">
        <v>785</v>
      </c>
      <c r="E47" s="2">
        <v>7147368</v>
      </c>
      <c r="F47" s="3">
        <f>Table1[[#This Row],[US birth (month)]]/Table1[[#This Row],[Births]]</f>
        <v>9104.9273885350322</v>
      </c>
      <c r="G47" s="2">
        <f>Table1[[#This Row],[Births]]*100/Table1[[#This Row],[US birth (month)]]</f>
        <v>1.0983063975438231E-2</v>
      </c>
    </row>
    <row r="48" spans="2:7" hidden="1">
      <c r="B48" s="2" t="s">
        <v>19</v>
      </c>
      <c r="C48" s="2" t="s">
        <v>5</v>
      </c>
      <c r="D48" s="2">
        <v>753</v>
      </c>
      <c r="E48" s="2">
        <v>6850733</v>
      </c>
      <c r="F48" s="3">
        <f>Table1[[#This Row],[US birth (month)]]/Table1[[#This Row],[Births]]</f>
        <v>9097.9189907038508</v>
      </c>
      <c r="G48" s="2">
        <f>Table1[[#This Row],[Births]]*100/Table1[[#This Row],[US birth (month)]]</f>
        <v>1.0991524556569349E-2</v>
      </c>
    </row>
    <row r="49" spans="2:7" hidden="1">
      <c r="B49" s="2" t="s">
        <v>19</v>
      </c>
      <c r="C49" s="2" t="s">
        <v>9</v>
      </c>
      <c r="D49" s="2">
        <v>823</v>
      </c>
      <c r="E49" s="2">
        <v>6979322</v>
      </c>
      <c r="F49" s="3">
        <f>Table1[[#This Row],[US birth (month)]]/Table1[[#This Row],[Births]]</f>
        <v>8480.3426488456862</v>
      </c>
      <c r="G49" s="2">
        <f>Table1[[#This Row],[Births]]*100/Table1[[#This Row],[US birth (month)]]</f>
        <v>1.1791976355296403E-2</v>
      </c>
    </row>
    <row r="50" spans="2:7">
      <c r="B50" s="2" t="s">
        <v>19</v>
      </c>
      <c r="C50" s="2" t="s">
        <v>8</v>
      </c>
      <c r="D50" s="2">
        <v>772</v>
      </c>
      <c r="E50" s="2">
        <v>6511697</v>
      </c>
      <c r="F50" s="3">
        <f>Table1[[#This Row],[US birth (month)]]/Table1[[#This Row],[Births]]</f>
        <v>8434.8406735751287</v>
      </c>
      <c r="G50" s="2">
        <f>Table1[[#This Row],[Births]]*100/Table1[[#This Row],[US birth (month)]]</f>
        <v>1.1855588489452135E-2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2023-03-11T00:19:01Z</dcterms:created>
  <dcterms:modified xsi:type="dcterms:W3CDTF">2023-03-11T15:11:10Z</dcterms:modified>
  <cp:category/>
  <cp:contentStatus/>
</cp:coreProperties>
</file>