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MODIC\"/>
    </mc:Choice>
  </mc:AlternateContent>
  <xr:revisionPtr revIDLastSave="0" documentId="13_ncr:1_{770A5192-0B8B-4633-8746-F4FF09BA39C9}" xr6:coauthVersionLast="47" xr6:coauthVersionMax="47" xr10:uidLastSave="{00000000-0000-0000-0000-000000000000}"/>
  <bookViews>
    <workbookView xWindow="30360" yWindow="1560" windowWidth="21600" windowHeight="11385" tabRatio="599" activeTab="1" xr2:uid="{27070F80-89CF-4E15-8F14-835BDE193743}"/>
  </bookViews>
  <sheets>
    <sheet name="PVModules" sheetId="25" r:id="rId1"/>
    <sheet name="BattModuleS" sheetId="26" r:id="rId2"/>
    <sheet name="Generator" sheetId="35" r:id="rId3"/>
    <sheet name="Hybrid OnGrid" sheetId="37" r:id="rId4"/>
    <sheet name="WindTurbines" sheetId="38" r:id="rId5"/>
    <sheet name="FK-3kW" sheetId="39" r:id="rId6"/>
    <sheet name="FX-400" sheetId="40" r:id="rId7"/>
    <sheet name="FX-1000" sheetId="4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6" l="1"/>
  <c r="I6" i="26"/>
  <c r="F8" i="26"/>
  <c r="G8" i="26"/>
  <c r="H8" i="26"/>
  <c r="I8" i="26"/>
  <c r="J8" i="26"/>
  <c r="K8" i="26"/>
  <c r="E8" i="26"/>
  <c r="K13" i="26"/>
  <c r="K7" i="26"/>
  <c r="J13" i="26"/>
  <c r="J7" i="26"/>
  <c r="I13" i="26"/>
  <c r="I7" i="26"/>
  <c r="H13" i="26"/>
  <c r="H7" i="26"/>
  <c r="G13" i="26"/>
  <c r="G7" i="26"/>
  <c r="F13" i="26"/>
  <c r="F7" i="26"/>
  <c r="E13" i="26"/>
  <c r="D13" i="26"/>
  <c r="E7" i="26"/>
  <c r="F5" i="25"/>
  <c r="G5" i="25"/>
  <c r="H5" i="25"/>
  <c r="I5" i="25"/>
  <c r="J5" i="25"/>
  <c r="K5" i="25"/>
  <c r="L5" i="25"/>
  <c r="E5" i="25"/>
  <c r="C13" i="26"/>
</calcChain>
</file>

<file path=xl/sharedStrings.xml><?xml version="1.0" encoding="utf-8"?>
<sst xmlns="http://schemas.openxmlformats.org/spreadsheetml/2006/main" count="249" uniqueCount="143">
  <si>
    <t>Area (m2)</t>
  </si>
  <si>
    <t>Descripcion</t>
  </si>
  <si>
    <t xml:space="preserve">Años utiles </t>
  </si>
  <si>
    <t>%deg/anual</t>
  </si>
  <si>
    <t>Potencia (W) STC</t>
  </si>
  <si>
    <t>Eficiencia</t>
  </si>
  <si>
    <t>Años útiles</t>
  </si>
  <si>
    <t>Voc_STC</t>
  </si>
  <si>
    <t>Isc_STC</t>
  </si>
  <si>
    <t>Vmp_STC</t>
  </si>
  <si>
    <t>Imp_STC</t>
  </si>
  <si>
    <t>Tc_Voc</t>
  </si>
  <si>
    <t>Tc_Isc</t>
  </si>
  <si>
    <t>Tc_Pmax</t>
  </si>
  <si>
    <t>Degradacion/kWh</t>
  </si>
  <si>
    <t>Número de ciclos</t>
  </si>
  <si>
    <t>Autodescarga  (%/hora)</t>
  </si>
  <si>
    <t>Largo</t>
  </si>
  <si>
    <t>Ancho</t>
  </si>
  <si>
    <t>Consumo minimo (L/h)</t>
  </si>
  <si>
    <t>Consumo maximo (L/h)</t>
  </si>
  <si>
    <t>Costo OM (usd/h)</t>
  </si>
  <si>
    <t>Minima carga (%)</t>
  </si>
  <si>
    <t>Tasa de carga maxima (A/Ah)</t>
  </si>
  <si>
    <t>Costo de instalacion (usd)</t>
  </si>
  <si>
    <t>ID</t>
  </si>
  <si>
    <t>Maximo voltaje DC entrada (V)</t>
  </si>
  <si>
    <t>Voltaje MPP inferior (V)</t>
  </si>
  <si>
    <t>V_mpp_inf</t>
  </si>
  <si>
    <t>Entradas MPP</t>
  </si>
  <si>
    <t>Num_mpp</t>
  </si>
  <si>
    <t>Voltaje MPP superior (V)</t>
  </si>
  <si>
    <t>V_mpp_sup</t>
  </si>
  <si>
    <t>Maxima corriente DC entrada (A)</t>
  </si>
  <si>
    <t>Vdc_max_in</t>
  </si>
  <si>
    <t>Idc_max_in</t>
  </si>
  <si>
    <t>Pac_max_out</t>
  </si>
  <si>
    <t>Pac_max_in</t>
  </si>
  <si>
    <t>n_acdc</t>
  </si>
  <si>
    <t>Tensión nominal baterías (V)</t>
  </si>
  <si>
    <t>V_n_batt</t>
  </si>
  <si>
    <t>Maxima corriente de descarga (A)</t>
  </si>
  <si>
    <t>I_max_des</t>
  </si>
  <si>
    <t>C_inst</t>
  </si>
  <si>
    <t>InfiniSolarPlus-5kW</t>
  </si>
  <si>
    <t>Costo instalacion (usd)</t>
  </si>
  <si>
    <t>A</t>
  </si>
  <si>
    <t>P_stc</t>
  </si>
  <si>
    <t>deg</t>
  </si>
  <si>
    <t>ty</t>
  </si>
  <si>
    <t>Voltaje OC STC (V)</t>
  </si>
  <si>
    <t>Corriente SC STC (A)</t>
  </si>
  <si>
    <t>Corriente mpp STC (A)</t>
  </si>
  <si>
    <t>Voltaje mpp STC (V)</t>
  </si>
  <si>
    <t>Coef Temperatura Voc</t>
  </si>
  <si>
    <t>Coef Temperatura Isc</t>
  </si>
  <si>
    <t>Coef Temperatura Pmax</t>
  </si>
  <si>
    <t>Cap_nom</t>
  </si>
  <si>
    <t>Cap_inf</t>
  </si>
  <si>
    <t>P_des</t>
  </si>
  <si>
    <t>P_ch</t>
  </si>
  <si>
    <t>n</t>
  </si>
  <si>
    <t>Tensión nominal (V)</t>
  </si>
  <si>
    <t>V_nom</t>
  </si>
  <si>
    <t>Deg_kwh</t>
  </si>
  <si>
    <t>Auto_des</t>
  </si>
  <si>
    <t>Num_ciclos</t>
  </si>
  <si>
    <t>C_rate</t>
  </si>
  <si>
    <t>P_max</t>
  </si>
  <si>
    <t>C_OM_Var</t>
  </si>
  <si>
    <t>Min_Load</t>
  </si>
  <si>
    <t>Con_min</t>
  </si>
  <si>
    <t>Con_max</t>
  </si>
  <si>
    <t>Maxima corriente de carga PV (A)</t>
  </si>
  <si>
    <t>I_max_ch_pv</t>
  </si>
  <si>
    <t>Maxima corriente de carga Red (A)</t>
  </si>
  <si>
    <t>I_max_ch_g</t>
  </si>
  <si>
    <t>Maxima corriente del cargador (A)</t>
  </si>
  <si>
    <t>I_max_ch_nom</t>
  </si>
  <si>
    <t>PylonTech-UP5000</t>
  </si>
  <si>
    <t>Sunergy-370W</t>
  </si>
  <si>
    <t>n_dcac</t>
  </si>
  <si>
    <t>Vida util (años)</t>
  </si>
  <si>
    <t>C_OM_y</t>
  </si>
  <si>
    <t>Costo OM anual (usd)</t>
  </si>
  <si>
    <t xml:space="preserve">Tecnologia </t>
  </si>
  <si>
    <t>Tecn</t>
  </si>
  <si>
    <t>Litio</t>
  </si>
  <si>
    <t>Tecnologia</t>
  </si>
  <si>
    <t>Monocristalino</t>
  </si>
  <si>
    <t>Costos OM por unidad anual (usd/cu)</t>
  </si>
  <si>
    <t>Maxima eficiencia DC/AC</t>
  </si>
  <si>
    <t>Maxima eficiencia AC/DC</t>
  </si>
  <si>
    <t>Entradas por MPP</t>
  </si>
  <si>
    <t>Num_in_mpp</t>
  </si>
  <si>
    <t>P_max_pv</t>
  </si>
  <si>
    <t>NCL-5kW</t>
  </si>
  <si>
    <t>NCL-50Ah</t>
  </si>
  <si>
    <t>Luxen-450W</t>
  </si>
  <si>
    <t>Potencia maxima (kW)</t>
  </si>
  <si>
    <t>Cat-118kW</t>
  </si>
  <si>
    <t>Maxima potencia de salida AC (kW)</t>
  </si>
  <si>
    <t>Maxima potencia de entrada AC (kW)</t>
  </si>
  <si>
    <t>Maxima potencia PV entrada (kW)</t>
  </si>
  <si>
    <t>Capacidad E nom (kWh)</t>
  </si>
  <si>
    <t>Capacidad E inf (kWh)</t>
  </si>
  <si>
    <t>Potencia descarga maxima (kW)</t>
  </si>
  <si>
    <t>Potencia carga maxima (kW)</t>
  </si>
  <si>
    <t>Costo de instalación (usd)</t>
  </si>
  <si>
    <t>wind_speed</t>
  </si>
  <si>
    <t>power</t>
  </si>
  <si>
    <t>FK-3kW</t>
  </si>
  <si>
    <t>Potencia nominal (kW)</t>
  </si>
  <si>
    <t>P_nom</t>
  </si>
  <si>
    <t>Costos OM por unidad anual (usd/cu/y)</t>
  </si>
  <si>
    <t>Tipo de eje</t>
  </si>
  <si>
    <t>Tec</t>
  </si>
  <si>
    <t>Horizontal</t>
  </si>
  <si>
    <t>Velocidad de inicio (m/s)</t>
  </si>
  <si>
    <t>v_st</t>
  </si>
  <si>
    <t>Velocidad máxima segura (m/s)</t>
  </si>
  <si>
    <t>v_max</t>
  </si>
  <si>
    <t>FX-400</t>
  </si>
  <si>
    <t>Vertical</t>
  </si>
  <si>
    <t>FX-1000</t>
  </si>
  <si>
    <t>Area ocupada (m^2)</t>
  </si>
  <si>
    <t>Vida útil (años)</t>
  </si>
  <si>
    <t>Tiger LM-445W</t>
  </si>
  <si>
    <t>Znshine NH 144-445W</t>
  </si>
  <si>
    <t>Tiger Mono Facial-465W</t>
  </si>
  <si>
    <t>Risen-590W</t>
  </si>
  <si>
    <t>EcoGreen-540W</t>
  </si>
  <si>
    <t>EcoGreen-450</t>
  </si>
  <si>
    <t>JA Solar-455</t>
  </si>
  <si>
    <t>JA Solar-450</t>
  </si>
  <si>
    <t>Pylontech-US2000C</t>
  </si>
  <si>
    <t>Pylontech-US3000</t>
  </si>
  <si>
    <t>Pylontech-US5000</t>
  </si>
  <si>
    <t>Pylontech-UP2500</t>
  </si>
  <si>
    <t>Pylontech-Phantom S</t>
  </si>
  <si>
    <t>NCL-80Ah</t>
  </si>
  <si>
    <t>Creado por el usuario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</si>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</sst>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Q17"/>
  <sheetViews>
    <sheetView topLeftCell="G1" workbookViewId="0">
      <selection activeCell="M18" sqref="M18"/>
    </sheetView>
  </sheetViews>
  <sheetFormatPr baseColWidth="10" defaultRowHeight="15" x14ac:dyDescent="0.25"/>
  <cols>
    <col min="1" max="1" width="34.7109375" customWidth="1"/>
    <col min="2" max="2" width="22" customWidth="1"/>
    <col min="3" max="3" width="18.85546875" customWidth="1"/>
    <col min="4" max="4" width="17" customWidth="1"/>
    <col min="5" max="5" width="14.28515625" customWidth="1"/>
    <col min="6" max="6" width="22.7109375" customWidth="1"/>
    <col min="7" max="7" width="20.28515625" customWidth="1"/>
    <col min="8" max="8" width="14.28515625" bestFit="1" customWidth="1"/>
    <col min="9" max="9" width="15" bestFit="1" customWidth="1"/>
    <col min="10" max="11" width="14.28515625" bestFit="1" customWidth="1"/>
    <col min="12" max="12" width="14.140625" customWidth="1"/>
    <col min="13" max="13" width="20.140625" bestFit="1" customWidth="1"/>
  </cols>
  <sheetData>
    <row r="1" spans="1:17" x14ac:dyDescent="0.25">
      <c r="A1" t="s">
        <v>1</v>
      </c>
      <c r="B1" t="s">
        <v>25</v>
      </c>
      <c r="C1" t="s">
        <v>80</v>
      </c>
      <c r="D1" t="s">
        <v>98</v>
      </c>
      <c r="E1" t="s">
        <v>127</v>
      </c>
      <c r="F1" t="s">
        <v>129</v>
      </c>
      <c r="G1" t="s">
        <v>128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141</v>
      </c>
    </row>
    <row r="2" spans="1:17" x14ac:dyDescent="0.25">
      <c r="A2" t="s">
        <v>88</v>
      </c>
      <c r="B2" t="s">
        <v>86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 t="s">
        <v>142</v>
      </c>
    </row>
    <row r="3" spans="1:17" x14ac:dyDescent="0.25">
      <c r="A3" t="s">
        <v>45</v>
      </c>
      <c r="B3" t="s">
        <v>43</v>
      </c>
      <c r="C3" s="4">
        <v>187.89</v>
      </c>
      <c r="D3" s="4">
        <v>206.5</v>
      </c>
      <c r="E3" s="4">
        <v>189.44</v>
      </c>
      <c r="F3" s="4">
        <v>196.38</v>
      </c>
      <c r="G3" s="4">
        <v>1998.69</v>
      </c>
      <c r="H3" s="4">
        <v>275.02</v>
      </c>
      <c r="I3" s="4">
        <v>253.24</v>
      </c>
      <c r="J3" s="4">
        <v>205.85</v>
      </c>
      <c r="K3" s="4">
        <v>194.55</v>
      </c>
      <c r="L3" s="4">
        <v>183.76</v>
      </c>
      <c r="M3" t="s">
        <v>142</v>
      </c>
    </row>
    <row r="4" spans="1:17" s="3" customFormat="1" x14ac:dyDescent="0.25">
      <c r="A4" s="3" t="s">
        <v>90</v>
      </c>
      <c r="B4" s="3" t="s">
        <v>83</v>
      </c>
      <c r="C4" s="5">
        <v>4.5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" t="s">
        <v>142</v>
      </c>
    </row>
    <row r="5" spans="1:17" x14ac:dyDescent="0.25">
      <c r="A5" t="s">
        <v>0</v>
      </c>
      <c r="B5" t="s">
        <v>46</v>
      </c>
      <c r="C5" s="4">
        <v>1.95</v>
      </c>
      <c r="D5" s="4">
        <v>2.1800000000000002</v>
      </c>
      <c r="E5" s="4">
        <f>+E16*E17</f>
        <v>2.1777440000000001</v>
      </c>
      <c r="F5" s="4">
        <f t="shared" ref="F5:L5" si="0">+F16*F17</f>
        <v>2.1526999999999998</v>
      </c>
      <c r="G5" s="4">
        <f t="shared" si="0"/>
        <v>2.1736</v>
      </c>
      <c r="H5" s="4">
        <f t="shared" si="0"/>
        <v>2.8210000000000002</v>
      </c>
      <c r="I5" s="4">
        <f t="shared" si="0"/>
        <v>2.5763999999999996</v>
      </c>
      <c r="J5" s="4">
        <f t="shared" si="0"/>
        <v>2.1840000000000002</v>
      </c>
      <c r="K5" s="4">
        <f t="shared" si="0"/>
        <v>22.302399999999999</v>
      </c>
      <c r="L5" s="4">
        <f t="shared" si="0"/>
        <v>22.302399999999999</v>
      </c>
      <c r="M5" t="s">
        <v>142</v>
      </c>
    </row>
    <row r="6" spans="1:17" x14ac:dyDescent="0.25">
      <c r="A6" t="s">
        <v>4</v>
      </c>
      <c r="B6" t="s">
        <v>47</v>
      </c>
      <c r="C6" s="8">
        <v>370</v>
      </c>
      <c r="D6" s="8">
        <v>450</v>
      </c>
      <c r="E6" s="8">
        <v>445</v>
      </c>
      <c r="F6" s="8">
        <v>465</v>
      </c>
      <c r="G6" s="8">
        <v>445</v>
      </c>
      <c r="H6" s="8">
        <v>590</v>
      </c>
      <c r="I6" s="8">
        <v>540</v>
      </c>
      <c r="J6" s="8">
        <v>450</v>
      </c>
      <c r="K6" s="8">
        <v>455</v>
      </c>
      <c r="L6" s="8">
        <v>450</v>
      </c>
      <c r="M6" t="s">
        <v>142</v>
      </c>
    </row>
    <row r="7" spans="1:17" s="3" customFormat="1" x14ac:dyDescent="0.25">
      <c r="A7" s="3" t="s">
        <v>2</v>
      </c>
      <c r="B7" s="3" t="s">
        <v>49</v>
      </c>
      <c r="C7" s="5">
        <v>25</v>
      </c>
      <c r="D7" s="5">
        <v>25</v>
      </c>
      <c r="E7" s="5">
        <v>25</v>
      </c>
      <c r="F7" s="5">
        <v>25</v>
      </c>
      <c r="G7" s="5">
        <v>25</v>
      </c>
      <c r="H7" s="5">
        <v>25</v>
      </c>
      <c r="I7" s="5">
        <v>25</v>
      </c>
      <c r="J7" s="5">
        <v>25</v>
      </c>
      <c r="K7" s="5">
        <v>25</v>
      </c>
      <c r="L7" s="5">
        <v>25</v>
      </c>
      <c r="M7" t="s">
        <v>142</v>
      </c>
    </row>
    <row r="8" spans="1:17" s="3" customFormat="1" x14ac:dyDescent="0.25">
      <c r="A8" s="3" t="s">
        <v>3</v>
      </c>
      <c r="B8" s="3" t="s">
        <v>48</v>
      </c>
      <c r="C8" s="5">
        <v>0.65</v>
      </c>
      <c r="D8" s="5">
        <v>0.65</v>
      </c>
      <c r="E8" s="5">
        <v>0.65</v>
      </c>
      <c r="F8" s="5">
        <v>0.65</v>
      </c>
      <c r="G8" s="5">
        <v>0.65</v>
      </c>
      <c r="H8" s="5">
        <v>0.65</v>
      </c>
      <c r="I8" s="5">
        <v>0.65</v>
      </c>
      <c r="J8" s="5">
        <v>0.65</v>
      </c>
      <c r="K8" s="5">
        <v>0.65</v>
      </c>
      <c r="L8" s="5">
        <v>0.65</v>
      </c>
      <c r="M8" t="s">
        <v>142</v>
      </c>
    </row>
    <row r="9" spans="1:17" x14ac:dyDescent="0.25">
      <c r="A9" t="s">
        <v>50</v>
      </c>
      <c r="B9" t="s">
        <v>7</v>
      </c>
      <c r="C9" s="4">
        <v>48.3</v>
      </c>
      <c r="D9" s="4">
        <v>49.98</v>
      </c>
      <c r="E9" s="4">
        <v>49.07</v>
      </c>
      <c r="F9" s="7">
        <v>51.92</v>
      </c>
      <c r="G9" s="7">
        <v>50.1</v>
      </c>
      <c r="H9" s="7">
        <v>41.2</v>
      </c>
      <c r="I9" s="7">
        <v>49.4</v>
      </c>
      <c r="J9" s="7">
        <v>50</v>
      </c>
      <c r="K9" s="7">
        <v>49.85</v>
      </c>
      <c r="L9" s="7">
        <v>49.7</v>
      </c>
      <c r="M9" s="3" t="s">
        <v>142</v>
      </c>
      <c r="N9" s="6"/>
      <c r="O9" s="6"/>
      <c r="P9" s="6"/>
      <c r="Q9" s="6"/>
    </row>
    <row r="10" spans="1:17" x14ac:dyDescent="0.25">
      <c r="A10" s="1" t="s">
        <v>51</v>
      </c>
      <c r="B10" s="1" t="s">
        <v>8</v>
      </c>
      <c r="C10" s="4">
        <v>9.85</v>
      </c>
      <c r="D10" s="4">
        <v>11.54</v>
      </c>
      <c r="E10" s="4">
        <v>11.46</v>
      </c>
      <c r="F10" s="7">
        <v>11.59</v>
      </c>
      <c r="G10" s="7">
        <v>11.4</v>
      </c>
      <c r="H10" s="7">
        <v>18.21</v>
      </c>
      <c r="I10" s="7">
        <v>13.81</v>
      </c>
      <c r="J10" s="7">
        <v>11.44</v>
      </c>
      <c r="K10" s="7">
        <v>11.41</v>
      </c>
      <c r="L10" s="7">
        <v>11.36</v>
      </c>
      <c r="M10" s="3" t="s">
        <v>142</v>
      </c>
      <c r="N10" s="6"/>
      <c r="O10" s="6"/>
      <c r="P10" s="6"/>
      <c r="Q10" s="6"/>
    </row>
    <row r="11" spans="1:17" x14ac:dyDescent="0.25">
      <c r="A11" t="s">
        <v>53</v>
      </c>
      <c r="B11" t="s">
        <v>9</v>
      </c>
      <c r="C11" s="4">
        <v>39.299999999999997</v>
      </c>
      <c r="D11" s="4">
        <v>41.4</v>
      </c>
      <c r="E11" s="4">
        <v>41.17</v>
      </c>
      <c r="F11" s="7">
        <v>43.18</v>
      </c>
      <c r="G11" s="7">
        <v>41.2</v>
      </c>
      <c r="H11" s="7">
        <v>34.32</v>
      </c>
      <c r="I11" s="7">
        <v>41.2</v>
      </c>
      <c r="J11" s="7">
        <v>41.4</v>
      </c>
      <c r="K11" s="7">
        <v>41.82</v>
      </c>
      <c r="L11" s="7">
        <v>41.52</v>
      </c>
      <c r="M11" t="s">
        <v>142</v>
      </c>
      <c r="N11" s="6"/>
      <c r="O11" s="6"/>
      <c r="P11" s="6"/>
      <c r="Q11" s="6"/>
    </row>
    <row r="12" spans="1:17" x14ac:dyDescent="0.25">
      <c r="A12" s="1" t="s">
        <v>52</v>
      </c>
      <c r="B12" t="s">
        <v>10</v>
      </c>
      <c r="C12" s="4">
        <v>9.41</v>
      </c>
      <c r="D12" s="4">
        <v>10.87</v>
      </c>
      <c r="E12" s="4">
        <v>10.81</v>
      </c>
      <c r="F12" s="7">
        <v>10.77</v>
      </c>
      <c r="G12" s="7">
        <v>10.81</v>
      </c>
      <c r="H12" s="7">
        <v>17.2</v>
      </c>
      <c r="I12" s="7">
        <v>13.11</v>
      </c>
      <c r="J12" s="7">
        <v>10.87</v>
      </c>
      <c r="K12" s="7">
        <v>10.88</v>
      </c>
      <c r="L12" s="7">
        <v>10.84</v>
      </c>
      <c r="M12" t="s">
        <v>142</v>
      </c>
      <c r="N12" s="6"/>
      <c r="O12" s="6"/>
      <c r="P12" s="6"/>
      <c r="Q12" s="6"/>
    </row>
    <row r="13" spans="1:17" x14ac:dyDescent="0.25">
      <c r="A13" t="s">
        <v>54</v>
      </c>
      <c r="B13" t="s">
        <v>11</v>
      </c>
      <c r="C13" s="4">
        <v>-0.28999999999999998</v>
      </c>
      <c r="D13" s="4">
        <v>-0.28000000000000003</v>
      </c>
      <c r="E13" s="4">
        <v>-0.28999999999999998</v>
      </c>
      <c r="F13" s="7">
        <v>-0.28000000000000003</v>
      </c>
      <c r="G13" s="7">
        <v>-0.28999999999999998</v>
      </c>
      <c r="H13" s="7">
        <v>-0.25</v>
      </c>
      <c r="I13" s="7">
        <v>-0.28000000000000003</v>
      </c>
      <c r="J13" s="7">
        <v>-0.3</v>
      </c>
      <c r="K13" s="7">
        <v>-0.27</v>
      </c>
      <c r="L13" s="7">
        <v>-0.27</v>
      </c>
      <c r="M13" t="s">
        <v>142</v>
      </c>
      <c r="N13" s="6"/>
      <c r="O13" s="6"/>
      <c r="P13" s="6"/>
      <c r="Q13" s="6"/>
    </row>
    <row r="14" spans="1:17" x14ac:dyDescent="0.25">
      <c r="A14" t="s">
        <v>55</v>
      </c>
      <c r="B14" t="s">
        <v>12</v>
      </c>
      <c r="C14" s="4">
        <v>0.05</v>
      </c>
      <c r="D14" s="4">
        <v>0.05</v>
      </c>
      <c r="E14" s="4">
        <v>0.05</v>
      </c>
      <c r="F14" s="7">
        <v>0.05</v>
      </c>
      <c r="G14" s="7">
        <v>0.05</v>
      </c>
      <c r="H14" s="7">
        <v>0.04</v>
      </c>
      <c r="I14" s="7">
        <v>0.05</v>
      </c>
      <c r="J14" s="7">
        <v>0.05</v>
      </c>
      <c r="K14" s="7">
        <v>4.3999999999999997E-2</v>
      </c>
      <c r="L14" s="7">
        <v>4.3999999999999997E-2</v>
      </c>
      <c r="M14" s="3" t="s">
        <v>142</v>
      </c>
      <c r="N14" s="6"/>
      <c r="O14" s="6"/>
      <c r="P14" s="6"/>
      <c r="Q14" s="6"/>
    </row>
    <row r="15" spans="1:17" x14ac:dyDescent="0.25">
      <c r="A15" t="s">
        <v>56</v>
      </c>
      <c r="B15" t="s">
        <v>13</v>
      </c>
      <c r="C15" s="4">
        <v>-0.4</v>
      </c>
      <c r="D15" s="4">
        <v>-0.36</v>
      </c>
      <c r="E15" s="4">
        <v>-0.35</v>
      </c>
      <c r="F15" s="7">
        <v>-0.36</v>
      </c>
      <c r="G15" s="7">
        <v>-0.36</v>
      </c>
      <c r="H15" s="7">
        <v>-0.34</v>
      </c>
      <c r="I15" s="7">
        <v>-0.36</v>
      </c>
      <c r="J15" s="7">
        <v>-0.35</v>
      </c>
      <c r="K15" s="7">
        <v>-0.35</v>
      </c>
      <c r="L15" s="7">
        <v>-0.35</v>
      </c>
      <c r="M15" t="s">
        <v>142</v>
      </c>
      <c r="N15" s="6"/>
      <c r="O15" s="6"/>
      <c r="P15" s="6"/>
      <c r="Q15" s="6"/>
    </row>
    <row r="16" spans="1:17" x14ac:dyDescent="0.25">
      <c r="A16" t="s">
        <v>17</v>
      </c>
      <c r="B16" t="s">
        <v>17</v>
      </c>
      <c r="C16" s="4">
        <v>1.95</v>
      </c>
      <c r="D16" s="4">
        <v>2.0950000000000002</v>
      </c>
      <c r="E16" s="4">
        <v>2.0960000000000001</v>
      </c>
      <c r="F16" s="7">
        <v>2.09</v>
      </c>
      <c r="G16" s="7">
        <v>2.09</v>
      </c>
      <c r="H16" s="7">
        <v>2.17</v>
      </c>
      <c r="I16" s="7">
        <v>2.2799999999999998</v>
      </c>
      <c r="J16" s="7">
        <v>2.1</v>
      </c>
      <c r="K16" s="7">
        <v>2.12</v>
      </c>
      <c r="L16" s="7">
        <v>2.12</v>
      </c>
      <c r="M16" s="6" t="s">
        <v>142</v>
      </c>
      <c r="N16" s="6"/>
      <c r="O16" s="6"/>
      <c r="P16" s="6"/>
      <c r="Q16" s="6"/>
    </row>
    <row r="17" spans="1:13" x14ac:dyDescent="0.25">
      <c r="A17" t="s">
        <v>18</v>
      </c>
      <c r="B17" t="s">
        <v>18</v>
      </c>
      <c r="C17" s="4">
        <v>1</v>
      </c>
      <c r="D17" s="4">
        <v>1.0389999999999999</v>
      </c>
      <c r="E17" s="4">
        <v>1.0389999999999999</v>
      </c>
      <c r="F17" s="7">
        <v>1.03</v>
      </c>
      <c r="G17" s="7">
        <v>1.04</v>
      </c>
      <c r="H17" s="7">
        <v>1.3</v>
      </c>
      <c r="I17" s="7">
        <v>1.1299999999999999</v>
      </c>
      <c r="J17" s="7">
        <v>1.04</v>
      </c>
      <c r="K17" s="7">
        <v>10.52</v>
      </c>
      <c r="L17" s="7">
        <v>10.52</v>
      </c>
      <c r="M17" s="6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L15"/>
  <sheetViews>
    <sheetView tabSelected="1" topLeftCell="B1" zoomScale="90" zoomScaleNormal="90" workbookViewId="0">
      <selection activeCell="E21" sqref="E21"/>
    </sheetView>
  </sheetViews>
  <sheetFormatPr baseColWidth="10" defaultRowHeight="15" x14ac:dyDescent="0.25"/>
  <cols>
    <col min="1" max="1" width="34.85546875" customWidth="1"/>
    <col min="2" max="2" width="15.7109375" customWidth="1"/>
    <col min="3" max="3" width="22.28515625" customWidth="1"/>
    <col min="4" max="4" width="11.42578125" customWidth="1"/>
    <col min="5" max="5" width="18.140625" customWidth="1"/>
    <col min="6" max="7" width="17" bestFit="1" customWidth="1"/>
    <col min="8" max="9" width="18.140625" bestFit="1" customWidth="1"/>
    <col min="10" max="10" width="20.140625" bestFit="1" customWidth="1"/>
    <col min="12" max="12" width="20.140625" bestFit="1" customWidth="1"/>
  </cols>
  <sheetData>
    <row r="1" spans="1:12" x14ac:dyDescent="0.25">
      <c r="A1" t="s">
        <v>1</v>
      </c>
      <c r="B1" t="s">
        <v>25</v>
      </c>
      <c r="C1" t="s">
        <v>79</v>
      </c>
      <c r="D1" t="s">
        <v>97</v>
      </c>
      <c r="E1" t="s">
        <v>135</v>
      </c>
      <c r="F1" t="s">
        <v>136</v>
      </c>
      <c r="G1" t="s">
        <v>137</v>
      </c>
      <c r="H1" t="s">
        <v>138</v>
      </c>
      <c r="I1" t="s">
        <v>136</v>
      </c>
      <c r="J1" t="s">
        <v>139</v>
      </c>
      <c r="K1" t="s">
        <v>140</v>
      </c>
      <c r="L1" t="s">
        <v>141</v>
      </c>
    </row>
    <row r="2" spans="1:12" x14ac:dyDescent="0.25">
      <c r="A2" t="s">
        <v>85</v>
      </c>
      <c r="B2" t="s">
        <v>86</v>
      </c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  <c r="L2" t="s">
        <v>142</v>
      </c>
    </row>
    <row r="3" spans="1:12" x14ac:dyDescent="0.25">
      <c r="A3" t="s">
        <v>45</v>
      </c>
      <c r="B3" t="s">
        <v>43</v>
      </c>
      <c r="C3">
        <v>2215</v>
      </c>
      <c r="D3">
        <v>1168</v>
      </c>
      <c r="E3">
        <v>1424.88</v>
      </c>
      <c r="F3">
        <v>1723.13</v>
      </c>
      <c r="G3">
        <v>2229.2600000000002</v>
      </c>
      <c r="H3">
        <v>1140.96</v>
      </c>
      <c r="I3">
        <v>1444.27</v>
      </c>
      <c r="J3">
        <v>2408.9</v>
      </c>
      <c r="K3">
        <v>1637.98</v>
      </c>
      <c r="L3" t="s">
        <v>142</v>
      </c>
    </row>
    <row r="4" spans="1:12" s="3" customFormat="1" x14ac:dyDescent="0.25">
      <c r="A4" s="3" t="s">
        <v>90</v>
      </c>
      <c r="B4" s="3" t="s">
        <v>83</v>
      </c>
      <c r="C4" s="3">
        <v>3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 t="s">
        <v>142</v>
      </c>
    </row>
    <row r="5" spans="1:12" x14ac:dyDescent="0.25">
      <c r="A5" t="s">
        <v>104</v>
      </c>
      <c r="B5" t="s">
        <v>57</v>
      </c>
      <c r="C5">
        <v>4.8</v>
      </c>
      <c r="D5">
        <v>2.56</v>
      </c>
      <c r="E5">
        <v>2.4</v>
      </c>
      <c r="F5">
        <v>3.2</v>
      </c>
      <c r="G5">
        <v>4.8</v>
      </c>
      <c r="H5">
        <v>2.5499999999999998</v>
      </c>
      <c r="I5">
        <v>3.3744000000000001</v>
      </c>
      <c r="J5">
        <v>2.2000000000000002</v>
      </c>
      <c r="K5">
        <v>3.84</v>
      </c>
      <c r="L5" t="s">
        <v>142</v>
      </c>
    </row>
    <row r="6" spans="1:12" x14ac:dyDescent="0.25">
      <c r="A6" t="s">
        <v>105</v>
      </c>
      <c r="B6" t="s">
        <v>58</v>
      </c>
      <c r="C6">
        <v>0.24</v>
      </c>
      <c r="D6">
        <v>0.51200000000000001</v>
      </c>
      <c r="E6">
        <v>0.12</v>
      </c>
      <c r="F6">
        <v>0.32</v>
      </c>
      <c r="G6">
        <v>0.48</v>
      </c>
      <c r="H6">
        <v>0.255</v>
      </c>
      <c r="I6">
        <f>+I5*0.1</f>
        <v>0.33744000000000002</v>
      </c>
      <c r="J6">
        <v>0.22</v>
      </c>
      <c r="K6">
        <f>+K5*0.1</f>
        <v>0.38400000000000001</v>
      </c>
      <c r="L6" t="s">
        <v>142</v>
      </c>
    </row>
    <row r="7" spans="1:12" x14ac:dyDescent="0.25">
      <c r="A7" t="s">
        <v>106</v>
      </c>
      <c r="B7" t="s">
        <v>59</v>
      </c>
      <c r="C7">
        <v>2.4</v>
      </c>
      <c r="D7">
        <v>1.28</v>
      </c>
      <c r="E7">
        <f t="shared" ref="E7:K7" si="0">+E5*E15</f>
        <v>2.4</v>
      </c>
      <c r="F7">
        <f t="shared" si="0"/>
        <v>3.2</v>
      </c>
      <c r="G7">
        <f t="shared" si="0"/>
        <v>3.7919999999999998</v>
      </c>
      <c r="H7">
        <f t="shared" si="0"/>
        <v>2.5499999999999998</v>
      </c>
      <c r="I7">
        <f t="shared" si="0"/>
        <v>3.3744000000000001</v>
      </c>
      <c r="J7">
        <f t="shared" si="0"/>
        <v>1.254</v>
      </c>
      <c r="K7">
        <f t="shared" si="0"/>
        <v>3.84</v>
      </c>
      <c r="L7" t="s">
        <v>142</v>
      </c>
    </row>
    <row r="8" spans="1:12" x14ac:dyDescent="0.25">
      <c r="A8" t="s">
        <v>107</v>
      </c>
      <c r="B8" t="s">
        <v>60</v>
      </c>
      <c r="C8">
        <v>2.4</v>
      </c>
      <c r="D8">
        <v>1.28</v>
      </c>
      <c r="E8">
        <f>+E5*E15</f>
        <v>2.4</v>
      </c>
      <c r="F8">
        <f t="shared" ref="F8:K8" si="1">+F5*F15</f>
        <v>3.2</v>
      </c>
      <c r="G8">
        <f t="shared" si="1"/>
        <v>3.7919999999999998</v>
      </c>
      <c r="H8">
        <f t="shared" si="1"/>
        <v>2.5499999999999998</v>
      </c>
      <c r="I8">
        <f t="shared" si="1"/>
        <v>3.3744000000000001</v>
      </c>
      <c r="J8">
        <f t="shared" si="1"/>
        <v>1.254</v>
      </c>
      <c r="K8">
        <f t="shared" si="1"/>
        <v>3.84</v>
      </c>
      <c r="L8" t="s">
        <v>142</v>
      </c>
    </row>
    <row r="9" spans="1:12" s="3" customFormat="1" x14ac:dyDescent="0.25">
      <c r="A9" s="3" t="s">
        <v>5</v>
      </c>
      <c r="B9" s="3" t="s">
        <v>61</v>
      </c>
      <c r="C9" s="3">
        <v>0.98</v>
      </c>
      <c r="D9" s="3">
        <v>0.98</v>
      </c>
      <c r="E9" s="3">
        <v>0.98</v>
      </c>
      <c r="F9" s="3">
        <v>0.98</v>
      </c>
      <c r="G9" s="3">
        <v>0.98</v>
      </c>
      <c r="H9" s="3">
        <v>0.98</v>
      </c>
      <c r="I9" s="3">
        <v>0.98</v>
      </c>
      <c r="J9" s="3">
        <v>0.98</v>
      </c>
      <c r="K9" s="3">
        <v>0.98</v>
      </c>
      <c r="L9" s="3" t="s">
        <v>142</v>
      </c>
    </row>
    <row r="10" spans="1:12" s="3" customFormat="1" x14ac:dyDescent="0.25">
      <c r="A10" s="6" t="s">
        <v>6</v>
      </c>
      <c r="B10" s="6" t="s">
        <v>49</v>
      </c>
      <c r="C10" s="6">
        <v>13</v>
      </c>
      <c r="D10" s="6">
        <v>13</v>
      </c>
      <c r="E10" s="6">
        <v>15</v>
      </c>
      <c r="F10" s="6">
        <v>10</v>
      </c>
      <c r="G10" s="6">
        <v>10</v>
      </c>
      <c r="H10" s="6">
        <v>10</v>
      </c>
      <c r="I10" s="6">
        <v>15</v>
      </c>
      <c r="J10" s="6">
        <v>15</v>
      </c>
      <c r="K10" s="6">
        <v>10</v>
      </c>
      <c r="L10" s="3" t="s">
        <v>142</v>
      </c>
    </row>
    <row r="11" spans="1:12" x14ac:dyDescent="0.25">
      <c r="A11" t="s">
        <v>62</v>
      </c>
      <c r="B11" t="s">
        <v>63</v>
      </c>
      <c r="C11">
        <v>48</v>
      </c>
      <c r="D11">
        <v>48</v>
      </c>
      <c r="E11">
        <v>48</v>
      </c>
      <c r="F11">
        <v>48</v>
      </c>
      <c r="G11">
        <v>48</v>
      </c>
      <c r="H11">
        <v>48</v>
      </c>
      <c r="I11">
        <v>48</v>
      </c>
      <c r="J11">
        <v>48</v>
      </c>
      <c r="K11">
        <v>48</v>
      </c>
      <c r="L11" t="s">
        <v>142</v>
      </c>
    </row>
    <row r="12" spans="1:12" x14ac:dyDescent="0.25">
      <c r="A12" t="s">
        <v>15</v>
      </c>
      <c r="B12" t="s">
        <v>66</v>
      </c>
      <c r="C12">
        <v>4500</v>
      </c>
      <c r="D12">
        <v>6000</v>
      </c>
      <c r="E12">
        <v>6000</v>
      </c>
      <c r="F12">
        <v>6000</v>
      </c>
      <c r="G12">
        <v>6000</v>
      </c>
      <c r="H12">
        <v>6000</v>
      </c>
      <c r="I12">
        <v>6000</v>
      </c>
      <c r="J12">
        <v>6000</v>
      </c>
      <c r="K12">
        <v>6000</v>
      </c>
      <c r="L12" t="s">
        <v>142</v>
      </c>
    </row>
    <row r="13" spans="1:12" x14ac:dyDescent="0.25">
      <c r="A13" t="s">
        <v>14</v>
      </c>
      <c r="B13" t="s">
        <v>64</v>
      </c>
      <c r="C13">
        <f t="shared" ref="C13:K13" si="2">((0.2*C5)/C12)/(C5-C6)</f>
        <v>4.6783625730994155E-5</v>
      </c>
      <c r="D13">
        <f t="shared" si="2"/>
        <v>4.1666666666666665E-5</v>
      </c>
      <c r="E13">
        <f t="shared" si="2"/>
        <v>3.5087719298245611E-5</v>
      </c>
      <c r="F13">
        <f t="shared" si="2"/>
        <v>3.7037037037037043E-5</v>
      </c>
      <c r="G13">
        <f t="shared" si="2"/>
        <v>3.703703703703703E-5</v>
      </c>
      <c r="H13">
        <f t="shared" si="2"/>
        <v>3.7037037037037043E-5</v>
      </c>
      <c r="I13">
        <f t="shared" si="2"/>
        <v>3.7037037037037037E-5</v>
      </c>
      <c r="J13">
        <f t="shared" si="2"/>
        <v>3.7037037037037037E-5</v>
      </c>
      <c r="K13">
        <f t="shared" si="2"/>
        <v>3.7037037037037037E-5</v>
      </c>
      <c r="L13" t="s">
        <v>142</v>
      </c>
    </row>
    <row r="14" spans="1:12" s="3" customFormat="1" x14ac:dyDescent="0.25">
      <c r="A14" s="3" t="s">
        <v>16</v>
      </c>
      <c r="B14" s="3" t="s">
        <v>65</v>
      </c>
      <c r="C14" s="3">
        <v>1.075E-4</v>
      </c>
      <c r="D14" s="3">
        <v>1.075E-4</v>
      </c>
      <c r="E14" s="3">
        <v>1.075E-4</v>
      </c>
      <c r="F14" s="3">
        <v>1.075E-4</v>
      </c>
      <c r="G14" s="3">
        <v>1.075E-4</v>
      </c>
      <c r="H14" s="3">
        <v>1.075E-4</v>
      </c>
      <c r="I14" s="3">
        <v>1.075E-4</v>
      </c>
      <c r="J14" s="3">
        <v>1.075E-4</v>
      </c>
      <c r="K14" s="3">
        <v>1.075E-4</v>
      </c>
      <c r="L14" s="3" t="s">
        <v>142</v>
      </c>
    </row>
    <row r="15" spans="1:12" x14ac:dyDescent="0.25">
      <c r="A15" t="s">
        <v>23</v>
      </c>
      <c r="B15" t="s">
        <v>67</v>
      </c>
      <c r="C15">
        <v>0.5</v>
      </c>
      <c r="D15">
        <v>0.5</v>
      </c>
      <c r="E15">
        <v>1</v>
      </c>
      <c r="F15">
        <v>1</v>
      </c>
      <c r="G15">
        <v>0.79</v>
      </c>
      <c r="H15">
        <v>1</v>
      </c>
      <c r="I15">
        <v>1</v>
      </c>
      <c r="J15">
        <v>0.56999999999999995</v>
      </c>
      <c r="K15">
        <v>1</v>
      </c>
      <c r="L1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6728-C117-42C7-9C3C-45CE3A4D71AE}">
  <dimension ref="A1:C7"/>
  <sheetViews>
    <sheetView workbookViewId="0">
      <selection activeCell="A9" sqref="A9"/>
    </sheetView>
  </sheetViews>
  <sheetFormatPr baseColWidth="10" defaultRowHeight="15" x14ac:dyDescent="0.25"/>
  <cols>
    <col min="1" max="1" width="27.5703125" customWidth="1"/>
    <col min="2" max="2" width="14.42578125" customWidth="1"/>
  </cols>
  <sheetData>
    <row r="1" spans="1:3" x14ac:dyDescent="0.25">
      <c r="B1" t="s">
        <v>25</v>
      </c>
      <c r="C1" t="s">
        <v>100</v>
      </c>
    </row>
    <row r="2" spans="1:3" x14ac:dyDescent="0.25">
      <c r="A2" t="s">
        <v>21</v>
      </c>
      <c r="B2" t="s">
        <v>69</v>
      </c>
      <c r="C2">
        <v>1</v>
      </c>
    </row>
    <row r="3" spans="1:3" x14ac:dyDescent="0.25">
      <c r="A3" t="s">
        <v>84</v>
      </c>
      <c r="B3" t="s">
        <v>83</v>
      </c>
      <c r="C3">
        <v>0</v>
      </c>
    </row>
    <row r="4" spans="1:3" x14ac:dyDescent="0.25">
      <c r="A4" t="s">
        <v>99</v>
      </c>
      <c r="B4" t="s">
        <v>68</v>
      </c>
      <c r="C4">
        <v>118</v>
      </c>
    </row>
    <row r="5" spans="1:3" x14ac:dyDescent="0.25">
      <c r="A5" t="s">
        <v>19</v>
      </c>
      <c r="B5" t="s">
        <v>71</v>
      </c>
      <c r="C5">
        <v>2</v>
      </c>
    </row>
    <row r="6" spans="1:3" x14ac:dyDescent="0.25">
      <c r="A6" t="s">
        <v>20</v>
      </c>
      <c r="B6" t="s">
        <v>72</v>
      </c>
      <c r="C6">
        <v>46</v>
      </c>
    </row>
    <row r="7" spans="1:3" x14ac:dyDescent="0.25">
      <c r="A7" t="s">
        <v>22</v>
      </c>
      <c r="B7" t="s">
        <v>70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E20"/>
  <sheetViews>
    <sheetView workbookViewId="0">
      <selection activeCell="E21" sqref="E21"/>
    </sheetView>
  </sheetViews>
  <sheetFormatPr baseColWidth="10" defaultRowHeight="15" x14ac:dyDescent="0.25"/>
  <cols>
    <col min="1" max="1" width="35.42578125" customWidth="1"/>
    <col min="2" max="2" width="14.42578125" customWidth="1"/>
    <col min="3" max="3" width="21.85546875" customWidth="1"/>
    <col min="4" max="4" width="15" customWidth="1"/>
    <col min="5" max="5" width="20.140625" bestFit="1" customWidth="1"/>
  </cols>
  <sheetData>
    <row r="1" spans="1:5" x14ac:dyDescent="0.25">
      <c r="A1" t="s">
        <v>1</v>
      </c>
      <c r="B1" t="s">
        <v>25</v>
      </c>
      <c r="C1" t="s">
        <v>44</v>
      </c>
      <c r="D1" t="s">
        <v>96</v>
      </c>
      <c r="E1" t="s">
        <v>141</v>
      </c>
    </row>
    <row r="2" spans="1:5" x14ac:dyDescent="0.25">
      <c r="A2" t="s">
        <v>24</v>
      </c>
      <c r="B2" t="s">
        <v>43</v>
      </c>
      <c r="C2">
        <v>2724</v>
      </c>
      <c r="D2">
        <v>2126</v>
      </c>
      <c r="E2" t="s">
        <v>142</v>
      </c>
    </row>
    <row r="3" spans="1:5" x14ac:dyDescent="0.25">
      <c r="A3" t="s">
        <v>90</v>
      </c>
      <c r="B3" t="s">
        <v>83</v>
      </c>
      <c r="C3">
        <v>12</v>
      </c>
      <c r="D3">
        <v>10</v>
      </c>
      <c r="E3" t="s">
        <v>142</v>
      </c>
    </row>
    <row r="4" spans="1:5" x14ac:dyDescent="0.25">
      <c r="A4" t="s">
        <v>103</v>
      </c>
      <c r="B4" t="s">
        <v>95</v>
      </c>
      <c r="C4">
        <v>10</v>
      </c>
      <c r="D4">
        <v>6.65</v>
      </c>
      <c r="E4" s="3" t="s">
        <v>142</v>
      </c>
    </row>
    <row r="5" spans="1:5" x14ac:dyDescent="0.25">
      <c r="A5" t="s">
        <v>29</v>
      </c>
      <c r="B5" t="s">
        <v>30</v>
      </c>
      <c r="C5">
        <v>2</v>
      </c>
      <c r="D5">
        <v>2</v>
      </c>
      <c r="E5" t="s">
        <v>142</v>
      </c>
    </row>
    <row r="6" spans="1:5" x14ac:dyDescent="0.25">
      <c r="A6" t="s">
        <v>93</v>
      </c>
      <c r="B6" t="s">
        <v>94</v>
      </c>
      <c r="C6">
        <v>1</v>
      </c>
      <c r="D6">
        <v>2</v>
      </c>
      <c r="E6" t="s">
        <v>142</v>
      </c>
    </row>
    <row r="7" spans="1:5" x14ac:dyDescent="0.25">
      <c r="A7" t="s">
        <v>26</v>
      </c>
      <c r="B7" t="s">
        <v>34</v>
      </c>
      <c r="C7">
        <v>900</v>
      </c>
      <c r="D7">
        <v>600</v>
      </c>
      <c r="E7" t="s">
        <v>142</v>
      </c>
    </row>
    <row r="8" spans="1:5" x14ac:dyDescent="0.25">
      <c r="A8" t="s">
        <v>27</v>
      </c>
      <c r="B8" t="s">
        <v>28</v>
      </c>
      <c r="C8">
        <v>250</v>
      </c>
      <c r="D8">
        <v>120</v>
      </c>
      <c r="E8" t="s">
        <v>142</v>
      </c>
    </row>
    <row r="9" spans="1:5" x14ac:dyDescent="0.25">
      <c r="A9" t="s">
        <v>31</v>
      </c>
      <c r="B9" t="s">
        <v>32</v>
      </c>
      <c r="C9">
        <v>850</v>
      </c>
      <c r="D9">
        <v>360</v>
      </c>
      <c r="E9" s="3" t="s">
        <v>142</v>
      </c>
    </row>
    <row r="10" spans="1:5" x14ac:dyDescent="0.25">
      <c r="A10" t="s">
        <v>33</v>
      </c>
      <c r="B10" t="s">
        <v>35</v>
      </c>
      <c r="C10">
        <v>10</v>
      </c>
      <c r="D10">
        <v>15</v>
      </c>
      <c r="E10" s="3" t="s">
        <v>142</v>
      </c>
    </row>
    <row r="11" spans="1:5" x14ac:dyDescent="0.25">
      <c r="A11" t="s">
        <v>91</v>
      </c>
      <c r="B11" t="s">
        <v>81</v>
      </c>
      <c r="C11">
        <v>0.94</v>
      </c>
      <c r="D11">
        <v>0.94</v>
      </c>
      <c r="E11" t="s">
        <v>142</v>
      </c>
    </row>
    <row r="12" spans="1:5" x14ac:dyDescent="0.25">
      <c r="A12" t="s">
        <v>92</v>
      </c>
      <c r="B12" t="s">
        <v>38</v>
      </c>
      <c r="C12">
        <v>0.95</v>
      </c>
      <c r="D12">
        <v>0.95</v>
      </c>
      <c r="E12" t="s">
        <v>142</v>
      </c>
    </row>
    <row r="13" spans="1:5" x14ac:dyDescent="0.25">
      <c r="A13" t="s">
        <v>101</v>
      </c>
      <c r="B13" t="s">
        <v>36</v>
      </c>
      <c r="C13">
        <v>5</v>
      </c>
      <c r="D13">
        <v>5</v>
      </c>
      <c r="E13" t="s">
        <v>142</v>
      </c>
    </row>
    <row r="14" spans="1:5" x14ac:dyDescent="0.25">
      <c r="A14" t="s">
        <v>102</v>
      </c>
      <c r="B14" t="s">
        <v>37</v>
      </c>
      <c r="C14">
        <v>5</v>
      </c>
      <c r="D14">
        <v>5</v>
      </c>
      <c r="E14" s="3" t="s">
        <v>142</v>
      </c>
    </row>
    <row r="15" spans="1:5" x14ac:dyDescent="0.25">
      <c r="A15" t="s">
        <v>39</v>
      </c>
      <c r="B15" t="s">
        <v>40</v>
      </c>
      <c r="C15">
        <v>48</v>
      </c>
      <c r="D15">
        <v>48</v>
      </c>
      <c r="E15" t="s">
        <v>142</v>
      </c>
    </row>
    <row r="16" spans="1:5" x14ac:dyDescent="0.25">
      <c r="A16" t="s">
        <v>73</v>
      </c>
      <c r="B16" t="s">
        <v>74</v>
      </c>
      <c r="C16">
        <v>100</v>
      </c>
      <c r="D16">
        <v>100</v>
      </c>
      <c r="E16" t="s">
        <v>142</v>
      </c>
    </row>
    <row r="17" spans="1:5" x14ac:dyDescent="0.25">
      <c r="A17" t="s">
        <v>75</v>
      </c>
      <c r="B17" t="s">
        <v>76</v>
      </c>
      <c r="C17">
        <v>100</v>
      </c>
      <c r="D17">
        <v>40</v>
      </c>
      <c r="E17" t="s">
        <v>142</v>
      </c>
    </row>
    <row r="18" spans="1:5" x14ac:dyDescent="0.25">
      <c r="A18" t="s">
        <v>77</v>
      </c>
      <c r="B18" t="s">
        <v>78</v>
      </c>
      <c r="C18">
        <v>100</v>
      </c>
      <c r="D18">
        <v>140</v>
      </c>
      <c r="E18" t="s">
        <v>142</v>
      </c>
    </row>
    <row r="19" spans="1:5" x14ac:dyDescent="0.25">
      <c r="A19" t="s">
        <v>41</v>
      </c>
      <c r="B19" t="s">
        <v>42</v>
      </c>
      <c r="C19">
        <v>138</v>
      </c>
      <c r="D19">
        <v>140</v>
      </c>
      <c r="E19" t="s">
        <v>142</v>
      </c>
    </row>
    <row r="20" spans="1:5" x14ac:dyDescent="0.25">
      <c r="A20" t="s">
        <v>82</v>
      </c>
      <c r="B20" t="s">
        <v>49</v>
      </c>
      <c r="C20">
        <v>15</v>
      </c>
      <c r="D20">
        <v>15</v>
      </c>
      <c r="E20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F9"/>
  <sheetViews>
    <sheetView workbookViewId="0">
      <selection activeCell="E19" sqref="E19"/>
    </sheetView>
  </sheetViews>
  <sheetFormatPr baseColWidth="10" defaultRowHeight="15" x14ac:dyDescent="0.25"/>
  <cols>
    <col min="1" max="1" width="35.7109375" customWidth="1"/>
    <col min="6" max="6" width="20.140625" bestFit="1" customWidth="1"/>
  </cols>
  <sheetData>
    <row r="1" spans="1:6" x14ac:dyDescent="0.25">
      <c r="A1" t="s">
        <v>1</v>
      </c>
      <c r="B1" t="s">
        <v>25</v>
      </c>
      <c r="C1" t="s">
        <v>111</v>
      </c>
      <c r="D1" t="s">
        <v>122</v>
      </c>
      <c r="E1" t="s">
        <v>124</v>
      </c>
      <c r="F1" t="s">
        <v>141</v>
      </c>
    </row>
    <row r="2" spans="1:6" x14ac:dyDescent="0.25">
      <c r="A2" t="s">
        <v>115</v>
      </c>
      <c r="B2" t="s">
        <v>116</v>
      </c>
      <c r="C2" t="s">
        <v>117</v>
      </c>
      <c r="D2" t="s">
        <v>123</v>
      </c>
      <c r="E2" t="s">
        <v>123</v>
      </c>
      <c r="F2" t="s">
        <v>142</v>
      </c>
    </row>
    <row r="3" spans="1:6" x14ac:dyDescent="0.25">
      <c r="A3" t="s">
        <v>108</v>
      </c>
      <c r="B3" t="s">
        <v>43</v>
      </c>
      <c r="C3">
        <v>1900</v>
      </c>
      <c r="D3">
        <v>700</v>
      </c>
      <c r="E3">
        <v>1100</v>
      </c>
      <c r="F3" t="s">
        <v>142</v>
      </c>
    </row>
    <row r="4" spans="1:6" x14ac:dyDescent="0.25">
      <c r="A4" t="s">
        <v>112</v>
      </c>
      <c r="B4" t="s">
        <v>113</v>
      </c>
      <c r="C4">
        <v>3</v>
      </c>
      <c r="D4">
        <v>0.4</v>
      </c>
      <c r="E4">
        <v>1</v>
      </c>
      <c r="F4" s="3" t="s">
        <v>142</v>
      </c>
    </row>
    <row r="5" spans="1:6" x14ac:dyDescent="0.25">
      <c r="A5" t="s">
        <v>114</v>
      </c>
      <c r="B5" t="s">
        <v>83</v>
      </c>
      <c r="C5">
        <v>50</v>
      </c>
      <c r="D5">
        <v>20</v>
      </c>
      <c r="E5">
        <v>32</v>
      </c>
      <c r="F5" t="s">
        <v>142</v>
      </c>
    </row>
    <row r="6" spans="1:6" x14ac:dyDescent="0.25">
      <c r="A6" t="s">
        <v>125</v>
      </c>
      <c r="B6" t="s">
        <v>46</v>
      </c>
      <c r="C6">
        <v>16</v>
      </c>
      <c r="D6">
        <v>7</v>
      </c>
      <c r="E6">
        <v>9</v>
      </c>
      <c r="F6" t="s">
        <v>142</v>
      </c>
    </row>
    <row r="7" spans="1:6" x14ac:dyDescent="0.25">
      <c r="A7" t="s">
        <v>118</v>
      </c>
      <c r="B7" t="s">
        <v>119</v>
      </c>
      <c r="C7">
        <v>3</v>
      </c>
      <c r="D7">
        <v>1.3</v>
      </c>
      <c r="E7">
        <v>2</v>
      </c>
      <c r="F7" t="s">
        <v>142</v>
      </c>
    </row>
    <row r="8" spans="1:6" x14ac:dyDescent="0.25">
      <c r="A8" t="s">
        <v>120</v>
      </c>
      <c r="B8" t="s">
        <v>121</v>
      </c>
      <c r="C8">
        <v>30</v>
      </c>
      <c r="D8">
        <v>30</v>
      </c>
      <c r="E8">
        <v>30</v>
      </c>
      <c r="F8" t="s">
        <v>142</v>
      </c>
    </row>
    <row r="9" spans="1:6" x14ac:dyDescent="0.25">
      <c r="A9" t="s">
        <v>126</v>
      </c>
      <c r="B9" t="s">
        <v>49</v>
      </c>
      <c r="C9">
        <v>20</v>
      </c>
      <c r="D9">
        <v>20</v>
      </c>
      <c r="E9">
        <v>20</v>
      </c>
      <c r="F9" s="3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1"/>
  <sheetViews>
    <sheetView workbookViewId="0">
      <selection sqref="A1:B1"/>
    </sheetView>
  </sheetViews>
  <sheetFormatPr baseColWidth="10" defaultRowHeight="15" x14ac:dyDescent="0.25"/>
  <cols>
    <col min="1" max="1" width="12.570312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s="2">
        <v>2.9470000000000001</v>
      </c>
      <c r="B2">
        <v>0.02</v>
      </c>
    </row>
    <row r="3" spans="1:2" x14ac:dyDescent="0.25">
      <c r="A3" s="2">
        <v>3.4470000000000001</v>
      </c>
      <c r="B3">
        <v>0.02</v>
      </c>
    </row>
    <row r="4" spans="1:2" x14ac:dyDescent="0.25">
      <c r="A4" s="2">
        <v>3.9359999999999999</v>
      </c>
      <c r="B4">
        <v>4.1000000000000002E-2</v>
      </c>
    </row>
    <row r="5" spans="1:2" x14ac:dyDescent="0.25">
      <c r="A5" s="2">
        <v>4.4039999999999999</v>
      </c>
      <c r="B5">
        <v>7.4999999999999997E-2</v>
      </c>
    </row>
    <row r="6" spans="1:2" x14ac:dyDescent="0.25">
      <c r="A6" s="2">
        <v>4.9359999999999999</v>
      </c>
      <c r="B6">
        <v>0.123</v>
      </c>
    </row>
    <row r="7" spans="1:2" x14ac:dyDescent="0.25">
      <c r="A7" s="2">
        <v>5.383</v>
      </c>
      <c r="B7">
        <v>0.16400000000000001</v>
      </c>
    </row>
    <row r="8" spans="1:2" x14ac:dyDescent="0.25">
      <c r="A8" s="2">
        <v>5.915</v>
      </c>
      <c r="B8">
        <v>0.252</v>
      </c>
    </row>
    <row r="9" spans="1:2" x14ac:dyDescent="0.25">
      <c r="A9" s="2">
        <v>6.4470000000000001</v>
      </c>
      <c r="B9">
        <v>0.32700000000000001</v>
      </c>
    </row>
    <row r="10" spans="1:2" x14ac:dyDescent="0.25">
      <c r="A10" s="2">
        <v>6.8719999999999999</v>
      </c>
      <c r="B10">
        <v>0.41599999999999998</v>
      </c>
    </row>
    <row r="11" spans="1:2" x14ac:dyDescent="0.25">
      <c r="A11" s="2">
        <v>7.298</v>
      </c>
      <c r="B11">
        <v>0.52500000000000002</v>
      </c>
    </row>
    <row r="12" spans="1:2" x14ac:dyDescent="0.25">
      <c r="A12" s="2">
        <v>7.8719999999999999</v>
      </c>
      <c r="B12">
        <v>0.73</v>
      </c>
    </row>
    <row r="13" spans="1:2" x14ac:dyDescent="0.25">
      <c r="A13" s="2">
        <v>8.34</v>
      </c>
      <c r="B13">
        <v>0.9</v>
      </c>
    </row>
    <row r="14" spans="1:2" x14ac:dyDescent="0.25">
      <c r="A14" s="2">
        <v>8.8510000000000009</v>
      </c>
      <c r="B14">
        <v>1.0840000000000001</v>
      </c>
    </row>
    <row r="15" spans="1:2" x14ac:dyDescent="0.25">
      <c r="A15" s="2">
        <v>9.298</v>
      </c>
      <c r="B15">
        <v>1.3089999999999999</v>
      </c>
    </row>
    <row r="16" spans="1:2" x14ac:dyDescent="0.25">
      <c r="A16" s="2">
        <v>9.6379999999999999</v>
      </c>
      <c r="B16">
        <v>1.486</v>
      </c>
    </row>
    <row r="17" spans="1:2" x14ac:dyDescent="0.25">
      <c r="A17" s="2">
        <v>9.7870000000000008</v>
      </c>
      <c r="B17">
        <v>1.575</v>
      </c>
    </row>
    <row r="18" spans="1:2" x14ac:dyDescent="0.25">
      <c r="A18" s="2">
        <v>9.9789999999999992</v>
      </c>
      <c r="B18">
        <v>1.732</v>
      </c>
    </row>
    <row r="19" spans="1:2" x14ac:dyDescent="0.25">
      <c r="A19" s="2">
        <v>10.276999999999999</v>
      </c>
      <c r="B19">
        <v>1.93</v>
      </c>
    </row>
    <row r="20" spans="1:2" x14ac:dyDescent="0.25">
      <c r="A20" s="2">
        <v>10.574</v>
      </c>
      <c r="B20">
        <v>2.141</v>
      </c>
    </row>
    <row r="21" spans="1:2" x14ac:dyDescent="0.25">
      <c r="A21" s="2">
        <v>10.851000000000001</v>
      </c>
      <c r="B21">
        <v>2.3180000000000001</v>
      </c>
    </row>
    <row r="22" spans="1:2" x14ac:dyDescent="0.25">
      <c r="A22" s="2">
        <v>11.128</v>
      </c>
      <c r="B22">
        <v>2.5089999999999999</v>
      </c>
    </row>
    <row r="23" spans="1:2" x14ac:dyDescent="0.25">
      <c r="A23" s="2">
        <v>11.446999999999999</v>
      </c>
      <c r="B23">
        <v>2.6589999999999998</v>
      </c>
    </row>
    <row r="24" spans="1:2" x14ac:dyDescent="0.25">
      <c r="A24" s="2">
        <v>11.723000000000001</v>
      </c>
      <c r="B24">
        <v>2.7890000000000001</v>
      </c>
    </row>
    <row r="25" spans="1:2" x14ac:dyDescent="0.25">
      <c r="A25" s="2">
        <v>12.085000000000001</v>
      </c>
      <c r="B25">
        <v>2.9319999999999999</v>
      </c>
    </row>
    <row r="26" spans="1:2" x14ac:dyDescent="0.25">
      <c r="A26" s="2">
        <v>12.553000000000001</v>
      </c>
      <c r="B26">
        <v>3.0339999999999998</v>
      </c>
    </row>
    <row r="27" spans="1:2" x14ac:dyDescent="0.25">
      <c r="A27" s="2">
        <v>13.021000000000001</v>
      </c>
      <c r="B27">
        <v>3.0680000000000001</v>
      </c>
    </row>
    <row r="28" spans="1:2" x14ac:dyDescent="0.25">
      <c r="A28" s="2">
        <v>13.532</v>
      </c>
      <c r="B28">
        <v>3.0550000000000002</v>
      </c>
    </row>
    <row r="29" spans="1:2" x14ac:dyDescent="0.25">
      <c r="A29" s="2">
        <v>13.83</v>
      </c>
      <c r="B29">
        <v>3.048</v>
      </c>
    </row>
    <row r="30" spans="1:2" x14ac:dyDescent="0.25">
      <c r="A30" s="2">
        <v>14.255000000000001</v>
      </c>
      <c r="B30">
        <v>3.02</v>
      </c>
    </row>
    <row r="31" spans="1:2" x14ac:dyDescent="0.25">
      <c r="A31" s="2">
        <v>14.734</v>
      </c>
      <c r="B31">
        <v>2.9929999999999999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D91-36DB-4C3D-AE17-3CA72E956DFC}">
  <dimension ref="A1:B59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>
        <v>3.1250000000000002E-3</v>
      </c>
    </row>
    <row r="3" spans="1:2" x14ac:dyDescent="0.25">
      <c r="A3">
        <v>1.2529999999999999</v>
      </c>
      <c r="B3">
        <v>3.1250000000000002E-3</v>
      </c>
    </row>
    <row r="4" spans="1:2" x14ac:dyDescent="0.25">
      <c r="A4">
        <v>1.47</v>
      </c>
      <c r="B4">
        <v>3.1250000000000002E-3</v>
      </c>
    </row>
    <row r="5" spans="1:2" x14ac:dyDescent="0.25">
      <c r="A5">
        <v>1.6870000000000001</v>
      </c>
      <c r="B5">
        <v>4.6879999999999995E-3</v>
      </c>
    </row>
    <row r="6" spans="1:2" x14ac:dyDescent="0.25">
      <c r="A6">
        <v>1.88</v>
      </c>
      <c r="B6">
        <v>4.6879999999999995E-3</v>
      </c>
    </row>
    <row r="7" spans="1:2" x14ac:dyDescent="0.25">
      <c r="A7">
        <v>2.024</v>
      </c>
      <c r="B7">
        <v>4.6879999999999995E-3</v>
      </c>
    </row>
    <row r="8" spans="1:2" x14ac:dyDescent="0.25">
      <c r="A8">
        <v>2.2650000000000001</v>
      </c>
      <c r="B8">
        <v>4.6879999999999995E-3</v>
      </c>
    </row>
    <row r="9" spans="1:2" x14ac:dyDescent="0.25">
      <c r="A9">
        <v>2.5059999999999998</v>
      </c>
      <c r="B9">
        <v>4.6879999999999995E-3</v>
      </c>
    </row>
    <row r="10" spans="1:2" x14ac:dyDescent="0.25">
      <c r="A10">
        <v>2.7709999999999999</v>
      </c>
      <c r="B10">
        <v>7.8120000000000004E-3</v>
      </c>
    </row>
    <row r="11" spans="1:2" x14ac:dyDescent="0.25">
      <c r="A11">
        <v>2.964</v>
      </c>
      <c r="B11">
        <v>1.0938E-2</v>
      </c>
    </row>
    <row r="12" spans="1:2" x14ac:dyDescent="0.25">
      <c r="A12">
        <v>3.157</v>
      </c>
      <c r="B12">
        <v>1.2500000000000001E-2</v>
      </c>
    </row>
    <row r="13" spans="1:2" x14ac:dyDescent="0.25">
      <c r="A13">
        <v>3.3730000000000002</v>
      </c>
      <c r="B13">
        <v>1.8749999999999999E-2</v>
      </c>
    </row>
    <row r="14" spans="1:2" x14ac:dyDescent="0.25">
      <c r="A14">
        <v>3.5659999999999998</v>
      </c>
      <c r="B14">
        <v>2.3438000000000001E-2</v>
      </c>
    </row>
    <row r="15" spans="1:2" x14ac:dyDescent="0.25">
      <c r="A15">
        <v>3.831</v>
      </c>
      <c r="B15">
        <v>3.2812000000000001E-2</v>
      </c>
    </row>
    <row r="16" spans="1:2" x14ac:dyDescent="0.25">
      <c r="A16">
        <v>4</v>
      </c>
      <c r="B16">
        <v>4.5311999999999998E-2</v>
      </c>
    </row>
    <row r="17" spans="1:2" x14ac:dyDescent="0.25">
      <c r="A17">
        <v>4.1929999999999996</v>
      </c>
      <c r="B17">
        <v>5.6250000000000001E-2</v>
      </c>
    </row>
    <row r="18" spans="1:2" x14ac:dyDescent="0.25">
      <c r="A18">
        <v>4.3369999999999997</v>
      </c>
      <c r="B18">
        <v>6.7187999999999998E-2</v>
      </c>
    </row>
    <row r="19" spans="1:2" x14ac:dyDescent="0.25">
      <c r="A19">
        <v>4.53</v>
      </c>
      <c r="B19">
        <v>8.1250000000000003E-2</v>
      </c>
    </row>
    <row r="20" spans="1:2" x14ac:dyDescent="0.25">
      <c r="A20">
        <v>4.6749999999999998</v>
      </c>
      <c r="B20">
        <v>9.5311999999999994E-2</v>
      </c>
    </row>
    <row r="21" spans="1:2" x14ac:dyDescent="0.25">
      <c r="A21">
        <v>4.7949999999999999</v>
      </c>
      <c r="B21">
        <v>0.10625</v>
      </c>
    </row>
    <row r="22" spans="1:2" x14ac:dyDescent="0.25">
      <c r="A22">
        <v>4.9400000000000004</v>
      </c>
      <c r="B22">
        <v>0.11562500000000001</v>
      </c>
    </row>
    <row r="23" spans="1:2" x14ac:dyDescent="0.25">
      <c r="A23">
        <v>5.1079999999999997</v>
      </c>
      <c r="B23">
        <v>0.12812499999999999</v>
      </c>
    </row>
    <row r="24" spans="1:2" x14ac:dyDescent="0.25">
      <c r="A24">
        <v>5.3490000000000002</v>
      </c>
      <c r="B24">
        <v>0.14374999999999999</v>
      </c>
    </row>
    <row r="25" spans="1:2" x14ac:dyDescent="0.25">
      <c r="A25">
        <v>5.5419999999999998</v>
      </c>
      <c r="B25">
        <v>0.15781200000000001</v>
      </c>
    </row>
    <row r="26" spans="1:2" x14ac:dyDescent="0.25">
      <c r="A26">
        <v>5.7350000000000003</v>
      </c>
      <c r="B26">
        <v>0.16875000000000001</v>
      </c>
    </row>
    <row r="27" spans="1:2" x14ac:dyDescent="0.25">
      <c r="A27">
        <v>5.9279999999999999</v>
      </c>
      <c r="B27">
        <v>0.18124999999999999</v>
      </c>
    </row>
    <row r="28" spans="1:2" x14ac:dyDescent="0.25">
      <c r="A28">
        <v>6.1449999999999996</v>
      </c>
      <c r="B28">
        <v>0.19375000000000001</v>
      </c>
    </row>
    <row r="29" spans="1:2" x14ac:dyDescent="0.25">
      <c r="A29">
        <v>6.3369999999999997</v>
      </c>
      <c r="B29">
        <v>0.20937500000000001</v>
      </c>
    </row>
    <row r="30" spans="1:2" x14ac:dyDescent="0.25">
      <c r="A30">
        <v>6.53</v>
      </c>
      <c r="B30">
        <v>0.22187499999999999</v>
      </c>
    </row>
    <row r="31" spans="1:2" x14ac:dyDescent="0.25">
      <c r="A31">
        <v>6.7469999999999999</v>
      </c>
      <c r="B31">
        <v>0.234375</v>
      </c>
    </row>
    <row r="32" spans="1:2" x14ac:dyDescent="0.25">
      <c r="A32">
        <v>6.9640000000000004</v>
      </c>
      <c r="B32">
        <v>0.24843799999999999</v>
      </c>
    </row>
    <row r="33" spans="1:2" x14ac:dyDescent="0.25">
      <c r="A33">
        <v>7.2050000000000001</v>
      </c>
      <c r="B33">
        <v>0.26406200000000002</v>
      </c>
    </row>
    <row r="34" spans="1:2" x14ac:dyDescent="0.25">
      <c r="A34">
        <v>7.3979999999999997</v>
      </c>
      <c r="B34">
        <v>0.27656200000000003</v>
      </c>
    </row>
    <row r="35" spans="1:2" x14ac:dyDescent="0.25">
      <c r="A35">
        <v>7.6139999999999999</v>
      </c>
      <c r="B35">
        <v>0.28906199999999999</v>
      </c>
    </row>
    <row r="36" spans="1:2" x14ac:dyDescent="0.25">
      <c r="A36">
        <v>7.7830000000000004</v>
      </c>
      <c r="B36">
        <v>0.30312499999999998</v>
      </c>
    </row>
    <row r="37" spans="1:2" x14ac:dyDescent="0.25">
      <c r="A37">
        <v>8.1449999999999996</v>
      </c>
      <c r="B37">
        <v>0.32187500000000002</v>
      </c>
    </row>
    <row r="38" spans="1:2" x14ac:dyDescent="0.25">
      <c r="A38">
        <v>8.3369999999999997</v>
      </c>
      <c r="B38">
        <v>0.33593800000000001</v>
      </c>
    </row>
    <row r="39" spans="1:2" x14ac:dyDescent="0.25">
      <c r="A39">
        <v>8.5540000000000003</v>
      </c>
      <c r="B39">
        <v>0.34687499999999999</v>
      </c>
    </row>
    <row r="40" spans="1:2" x14ac:dyDescent="0.25">
      <c r="A40">
        <v>8.843</v>
      </c>
      <c r="B40">
        <v>0.36093799999999998</v>
      </c>
    </row>
    <row r="41" spans="1:2" x14ac:dyDescent="0.25">
      <c r="A41">
        <v>9.0839999999999996</v>
      </c>
      <c r="B41">
        <v>0.36875000000000002</v>
      </c>
    </row>
    <row r="42" spans="1:2" x14ac:dyDescent="0.25">
      <c r="A42">
        <v>9.3249999999999993</v>
      </c>
      <c r="B42">
        <v>0.37968799999999997</v>
      </c>
    </row>
    <row r="43" spans="1:2" x14ac:dyDescent="0.25">
      <c r="A43">
        <v>9.6630000000000003</v>
      </c>
      <c r="B43">
        <v>0.385938</v>
      </c>
    </row>
    <row r="44" spans="1:2" x14ac:dyDescent="0.25">
      <c r="A44">
        <v>9.9760000000000009</v>
      </c>
      <c r="B44">
        <v>0.39218799999999998</v>
      </c>
    </row>
    <row r="45" spans="1:2" x14ac:dyDescent="0.25">
      <c r="A45">
        <v>10.241</v>
      </c>
      <c r="B45">
        <v>0.395312</v>
      </c>
    </row>
    <row r="46" spans="1:2" x14ac:dyDescent="0.25">
      <c r="A46">
        <v>10.458</v>
      </c>
      <c r="B46">
        <v>0.39374999999999999</v>
      </c>
    </row>
    <row r="47" spans="1:2" x14ac:dyDescent="0.25">
      <c r="A47">
        <v>10.699</v>
      </c>
      <c r="B47">
        <v>0.395312</v>
      </c>
    </row>
    <row r="48" spans="1:2" x14ac:dyDescent="0.25">
      <c r="A48">
        <v>10.988</v>
      </c>
      <c r="B48">
        <v>0.39687499999999998</v>
      </c>
    </row>
    <row r="49" spans="1:2" x14ac:dyDescent="0.25">
      <c r="A49">
        <v>11.301</v>
      </c>
      <c r="B49">
        <v>0.39843800000000001</v>
      </c>
    </row>
    <row r="50" spans="1:2" x14ac:dyDescent="0.25">
      <c r="A50">
        <v>11.614000000000001</v>
      </c>
      <c r="B50">
        <v>0.40156200000000003</v>
      </c>
    </row>
    <row r="51" spans="1:2" x14ac:dyDescent="0.25">
      <c r="A51">
        <v>11.855</v>
      </c>
      <c r="B51">
        <v>0.40156200000000003</v>
      </c>
    </row>
    <row r="52" spans="1:2" x14ac:dyDescent="0.25">
      <c r="A52">
        <v>12.12</v>
      </c>
      <c r="B52">
        <v>0.40468799999999999</v>
      </c>
    </row>
    <row r="53" spans="1:2" x14ac:dyDescent="0.25">
      <c r="A53">
        <v>12.361000000000001</v>
      </c>
      <c r="B53">
        <v>0.40468799999999999</v>
      </c>
    </row>
    <row r="54" spans="1:2" x14ac:dyDescent="0.25">
      <c r="A54">
        <v>12.651</v>
      </c>
      <c r="B54">
        <v>0.40625</v>
      </c>
    </row>
    <row r="55" spans="1:2" x14ac:dyDescent="0.25">
      <c r="A55">
        <v>12.964</v>
      </c>
      <c r="B55">
        <v>0.40781200000000001</v>
      </c>
    </row>
    <row r="56" spans="1:2" x14ac:dyDescent="0.25">
      <c r="A56">
        <v>13.253</v>
      </c>
      <c r="B56">
        <v>0.40937499999999999</v>
      </c>
    </row>
    <row r="57" spans="1:2" x14ac:dyDescent="0.25">
      <c r="A57">
        <v>13.566000000000001</v>
      </c>
      <c r="B57">
        <v>0.40937499999999999</v>
      </c>
    </row>
    <row r="58" spans="1:2" x14ac:dyDescent="0.25">
      <c r="A58">
        <v>13.734999999999999</v>
      </c>
      <c r="B58">
        <v>0.40937499999999999</v>
      </c>
    </row>
    <row r="59" spans="1:2" x14ac:dyDescent="0.25">
      <c r="A59">
        <v>13.94</v>
      </c>
      <c r="B59">
        <v>0.40937499999999999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6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1.0660000000000001</v>
      </c>
      <c r="B2">
        <v>1.7390999999999997E-2</v>
      </c>
    </row>
    <row r="3" spans="1:2" x14ac:dyDescent="0.25">
      <c r="A3">
        <v>1.385</v>
      </c>
      <c r="B3">
        <v>1.7390999999999997E-2</v>
      </c>
    </row>
    <row r="4" spans="1:2" x14ac:dyDescent="0.25">
      <c r="A4">
        <v>1.5820000000000001</v>
      </c>
      <c r="B4">
        <v>1.7390999999999997E-2</v>
      </c>
    </row>
    <row r="5" spans="1:2" x14ac:dyDescent="0.25">
      <c r="A5">
        <v>1.802</v>
      </c>
      <c r="B5">
        <v>1.7390999999999997E-2</v>
      </c>
    </row>
    <row r="6" spans="1:2" x14ac:dyDescent="0.25">
      <c r="A6">
        <v>2</v>
      </c>
      <c r="B6">
        <v>1.7390999999999997E-2</v>
      </c>
    </row>
    <row r="7" spans="1:2" x14ac:dyDescent="0.25">
      <c r="A7">
        <v>2.286</v>
      </c>
      <c r="B7">
        <v>2.6086999999999999E-2</v>
      </c>
    </row>
    <row r="8" spans="1:2" x14ac:dyDescent="0.25">
      <c r="A8">
        <v>2.637</v>
      </c>
      <c r="B8">
        <v>3.4783000000000001E-2</v>
      </c>
    </row>
    <row r="9" spans="1:2" x14ac:dyDescent="0.25">
      <c r="A9">
        <v>2.8570000000000002</v>
      </c>
      <c r="B9">
        <v>3.9130000000000005E-2</v>
      </c>
    </row>
    <row r="10" spans="1:2" x14ac:dyDescent="0.25">
      <c r="A10">
        <v>3.165</v>
      </c>
      <c r="B10">
        <v>4.7826E-2</v>
      </c>
    </row>
    <row r="11" spans="1:2" x14ac:dyDescent="0.25">
      <c r="A11">
        <v>3.3849999999999998</v>
      </c>
      <c r="B11">
        <v>4.7826E-2</v>
      </c>
    </row>
    <row r="12" spans="1:2" x14ac:dyDescent="0.25">
      <c r="A12">
        <v>3.6040000000000001</v>
      </c>
      <c r="B12">
        <v>5.6521999999999996E-2</v>
      </c>
    </row>
    <row r="13" spans="1:2" x14ac:dyDescent="0.25">
      <c r="A13">
        <v>3.8460000000000001</v>
      </c>
      <c r="B13">
        <v>6.087E-2</v>
      </c>
    </row>
    <row r="14" spans="1:2" x14ac:dyDescent="0.25">
      <c r="A14">
        <v>4.0220000000000002</v>
      </c>
      <c r="B14">
        <v>6.9565000000000002E-2</v>
      </c>
    </row>
    <row r="15" spans="1:2" x14ac:dyDescent="0.25">
      <c r="A15">
        <v>4.1539999999999999</v>
      </c>
      <c r="B15">
        <v>8.2608999999999988E-2</v>
      </c>
    </row>
    <row r="16" spans="1:2" x14ac:dyDescent="0.25">
      <c r="A16">
        <v>4.3739999999999997</v>
      </c>
      <c r="B16">
        <v>0.1</v>
      </c>
    </row>
    <row r="17" spans="1:2" x14ac:dyDescent="0.25">
      <c r="A17">
        <v>4.5709999999999997</v>
      </c>
      <c r="B17">
        <v>0.11739100000000001</v>
      </c>
    </row>
    <row r="18" spans="1:2" x14ac:dyDescent="0.25">
      <c r="A18">
        <v>4.7030000000000003</v>
      </c>
      <c r="B18">
        <v>0.126087</v>
      </c>
    </row>
    <row r="19" spans="1:2" x14ac:dyDescent="0.25">
      <c r="A19">
        <v>4.7910000000000004</v>
      </c>
      <c r="B19">
        <v>0.13913</v>
      </c>
    </row>
    <row r="20" spans="1:2" x14ac:dyDescent="0.25">
      <c r="A20">
        <v>4.9669999999999996</v>
      </c>
      <c r="B20">
        <v>0.16087000000000001</v>
      </c>
    </row>
    <row r="21" spans="1:2" x14ac:dyDescent="0.25">
      <c r="A21">
        <v>5.1210000000000004</v>
      </c>
      <c r="B21">
        <v>0.178261</v>
      </c>
    </row>
    <row r="22" spans="1:2" x14ac:dyDescent="0.25">
      <c r="A22">
        <v>5.2969999999999997</v>
      </c>
      <c r="B22">
        <v>0.2</v>
      </c>
    </row>
    <row r="23" spans="1:2" x14ac:dyDescent="0.25">
      <c r="A23">
        <v>5.4509999999999996</v>
      </c>
      <c r="B23">
        <v>0.20869599999999999</v>
      </c>
    </row>
    <row r="24" spans="1:2" x14ac:dyDescent="0.25">
      <c r="A24">
        <v>5.6040000000000001</v>
      </c>
      <c r="B24">
        <v>0.23478299999999999</v>
      </c>
    </row>
    <row r="25" spans="1:2" x14ac:dyDescent="0.25">
      <c r="A25">
        <v>5.78</v>
      </c>
      <c r="B25">
        <v>0.25652199999999997</v>
      </c>
    </row>
    <row r="26" spans="1:2" x14ac:dyDescent="0.25">
      <c r="A26">
        <v>5.9560000000000004</v>
      </c>
      <c r="B26">
        <v>0.28695700000000002</v>
      </c>
    </row>
    <row r="27" spans="1:2" x14ac:dyDescent="0.25">
      <c r="A27">
        <v>6.1319999999999997</v>
      </c>
      <c r="B27">
        <v>0.31304300000000002</v>
      </c>
    </row>
    <row r="28" spans="1:2" x14ac:dyDescent="0.25">
      <c r="A28">
        <v>6.2640000000000002</v>
      </c>
      <c r="B28">
        <v>0.34347800000000001</v>
      </c>
    </row>
    <row r="29" spans="1:2" x14ac:dyDescent="0.25">
      <c r="A29">
        <v>6.3959999999999999</v>
      </c>
      <c r="B29">
        <v>0.36956499999999998</v>
      </c>
    </row>
    <row r="30" spans="1:2" x14ac:dyDescent="0.25">
      <c r="A30">
        <v>6.5270000000000001</v>
      </c>
      <c r="B30">
        <v>0.4</v>
      </c>
    </row>
    <row r="31" spans="1:2" x14ac:dyDescent="0.25">
      <c r="A31">
        <v>6.6369999999999996</v>
      </c>
      <c r="B31">
        <v>0.43478300000000003</v>
      </c>
    </row>
    <row r="32" spans="1:2" x14ac:dyDescent="0.25">
      <c r="A32">
        <v>6.7910000000000004</v>
      </c>
      <c r="B32">
        <v>0.46087</v>
      </c>
    </row>
    <row r="33" spans="1:2" x14ac:dyDescent="0.25">
      <c r="A33">
        <v>6.8789999999999996</v>
      </c>
      <c r="B33">
        <v>0.48695699999999997</v>
      </c>
    </row>
    <row r="34" spans="1:2" x14ac:dyDescent="0.25">
      <c r="A34">
        <v>6.9889999999999999</v>
      </c>
      <c r="B34">
        <v>0.50869600000000004</v>
      </c>
    </row>
    <row r="35" spans="1:2" x14ac:dyDescent="0.25">
      <c r="A35">
        <v>7.1429999999999998</v>
      </c>
      <c r="B35">
        <v>0.55217399999999994</v>
      </c>
    </row>
    <row r="36" spans="1:2" x14ac:dyDescent="0.25">
      <c r="A36">
        <v>7.2969999999999997</v>
      </c>
      <c r="B36">
        <v>0.58260900000000004</v>
      </c>
    </row>
    <row r="37" spans="1:2" x14ac:dyDescent="0.25">
      <c r="A37">
        <v>7.407</v>
      </c>
      <c r="B37">
        <v>0.60869600000000001</v>
      </c>
    </row>
    <row r="38" spans="1:2" x14ac:dyDescent="0.25">
      <c r="A38">
        <v>7.56</v>
      </c>
      <c r="B38">
        <v>0.64347799999999999</v>
      </c>
    </row>
    <row r="39" spans="1:2" x14ac:dyDescent="0.25">
      <c r="A39">
        <v>7.758</v>
      </c>
      <c r="B39">
        <v>0.678261</v>
      </c>
    </row>
    <row r="40" spans="1:2" x14ac:dyDescent="0.25">
      <c r="A40">
        <v>7.89</v>
      </c>
      <c r="B40">
        <v>0.70869599999999999</v>
      </c>
    </row>
    <row r="41" spans="1:2" x14ac:dyDescent="0.25">
      <c r="A41">
        <v>8.0440000000000005</v>
      </c>
      <c r="B41">
        <v>0.74347799999999997</v>
      </c>
    </row>
    <row r="42" spans="1:2" x14ac:dyDescent="0.25">
      <c r="A42">
        <v>8.2200000000000006</v>
      </c>
      <c r="B42">
        <v>0.76956500000000005</v>
      </c>
    </row>
    <row r="43" spans="1:2" x14ac:dyDescent="0.25">
      <c r="A43">
        <v>8.44</v>
      </c>
      <c r="B43">
        <v>0.80434799999999995</v>
      </c>
    </row>
    <row r="44" spans="1:2" x14ac:dyDescent="0.25">
      <c r="A44">
        <v>8.6590000000000007</v>
      </c>
      <c r="B44">
        <v>0.83478300000000005</v>
      </c>
    </row>
    <row r="45" spans="1:2" x14ac:dyDescent="0.25">
      <c r="A45">
        <v>8.923</v>
      </c>
      <c r="B45">
        <v>0.86521700000000001</v>
      </c>
    </row>
    <row r="46" spans="1:2" x14ac:dyDescent="0.25">
      <c r="A46">
        <v>9.1430000000000007</v>
      </c>
      <c r="B46">
        <v>0.88260900000000009</v>
      </c>
    </row>
    <row r="47" spans="1:2" x14ac:dyDescent="0.25">
      <c r="A47">
        <v>9.2750000000000004</v>
      </c>
      <c r="B47">
        <v>0.89130399999999999</v>
      </c>
    </row>
    <row r="48" spans="1:2" x14ac:dyDescent="0.25">
      <c r="A48">
        <v>9.4290000000000003</v>
      </c>
      <c r="B48">
        <v>0.90869600000000006</v>
      </c>
    </row>
    <row r="49" spans="1:2" x14ac:dyDescent="0.25">
      <c r="A49">
        <v>9.5820000000000007</v>
      </c>
      <c r="B49">
        <v>0.92173900000000009</v>
      </c>
    </row>
    <row r="50" spans="1:2" x14ac:dyDescent="0.25">
      <c r="A50">
        <v>9.7799999999999994</v>
      </c>
      <c r="B50">
        <v>0.9304349999999999</v>
      </c>
    </row>
    <row r="51" spans="1:2" x14ac:dyDescent="0.25">
      <c r="A51">
        <v>10.022</v>
      </c>
      <c r="B51">
        <v>0.94347799999999993</v>
      </c>
    </row>
    <row r="52" spans="1:2" x14ac:dyDescent="0.25">
      <c r="A52">
        <v>10.242000000000001</v>
      </c>
      <c r="B52">
        <v>0.95652200000000009</v>
      </c>
    </row>
    <row r="53" spans="1:2" x14ac:dyDescent="0.25">
      <c r="A53">
        <v>10.505000000000001</v>
      </c>
      <c r="B53">
        <v>0.96521699999999999</v>
      </c>
    </row>
    <row r="54" spans="1:2" x14ac:dyDescent="0.25">
      <c r="A54">
        <v>10.791</v>
      </c>
      <c r="B54">
        <v>0.97391300000000003</v>
      </c>
    </row>
    <row r="55" spans="1:2" x14ac:dyDescent="0.25">
      <c r="A55">
        <v>11.055</v>
      </c>
      <c r="B55">
        <v>0.99130399999999996</v>
      </c>
    </row>
    <row r="56" spans="1:2" x14ac:dyDescent="0.25">
      <c r="A56">
        <v>11.363</v>
      </c>
      <c r="B56">
        <v>0.99565200000000009</v>
      </c>
    </row>
    <row r="57" spans="1:2" x14ac:dyDescent="0.25">
      <c r="A57">
        <v>11.648</v>
      </c>
      <c r="B57">
        <v>1.008696</v>
      </c>
    </row>
    <row r="58" spans="1:2" x14ac:dyDescent="0.25">
      <c r="A58">
        <v>11.846</v>
      </c>
      <c r="B58">
        <v>1.0173909999999999</v>
      </c>
    </row>
    <row r="59" spans="1:2" x14ac:dyDescent="0.25">
      <c r="A59">
        <v>12.066000000000001</v>
      </c>
      <c r="B59">
        <v>1.0173909999999999</v>
      </c>
    </row>
    <row r="60" spans="1:2" x14ac:dyDescent="0.25">
      <c r="A60">
        <v>12.352</v>
      </c>
      <c r="B60">
        <v>1.021739</v>
      </c>
    </row>
    <row r="61" spans="1:2" x14ac:dyDescent="0.25">
      <c r="A61">
        <v>12.615</v>
      </c>
      <c r="B61">
        <v>1.030435</v>
      </c>
    </row>
    <row r="62" spans="1:2" x14ac:dyDescent="0.25">
      <c r="A62">
        <v>12.813000000000001</v>
      </c>
      <c r="B62">
        <v>1.0391300000000001</v>
      </c>
    </row>
    <row r="63" spans="1:2" x14ac:dyDescent="0.25">
      <c r="A63">
        <v>13.010999999999999</v>
      </c>
      <c r="B63">
        <v>1.034783</v>
      </c>
    </row>
    <row r="64" spans="1:2" x14ac:dyDescent="0.25">
      <c r="A64">
        <v>13.253</v>
      </c>
      <c r="B64">
        <v>1.034783</v>
      </c>
    </row>
    <row r="65" spans="1:2" x14ac:dyDescent="0.25">
      <c r="A65">
        <v>13.473000000000001</v>
      </c>
      <c r="B65">
        <v>1.0434780000000001</v>
      </c>
    </row>
    <row r="66" spans="1:2" x14ac:dyDescent="0.25">
      <c r="A66">
        <v>13.714</v>
      </c>
      <c r="B66">
        <v>1.0521739999999999</v>
      </c>
    </row>
    <row r="67" spans="1:2" x14ac:dyDescent="0.25">
      <c r="A67">
        <v>13.945</v>
      </c>
      <c r="B67">
        <v>1.056522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Generator</vt:lpstr>
      <vt:lpstr>Hybrid OnGrid</vt:lpstr>
      <vt:lpstr>WindTurbines</vt:lpstr>
      <vt:lpstr>FK-3kW</vt:lpstr>
      <vt:lpstr>FX-400</vt:lpstr>
      <vt:lpstr>FX-1000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PC</cp:lastModifiedBy>
  <dcterms:created xsi:type="dcterms:W3CDTF">2020-09-30T03:16:30Z</dcterms:created>
  <dcterms:modified xsi:type="dcterms:W3CDTF">2022-07-19T00:30:53Z</dcterms:modified>
</cp:coreProperties>
</file>