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nhoward/Desktop/protfolio/Chewy_Marketing_Data_Analytics_project/"/>
    </mc:Choice>
  </mc:AlternateContent>
  <xr:revisionPtr revIDLastSave="0" documentId="8_{E8F143B4-A804-EE48-BD5B-94BC40039D7F}" xr6:coauthVersionLast="47" xr6:coauthVersionMax="47" xr10:uidLastSave="{00000000-0000-0000-0000-000000000000}"/>
  <bookViews>
    <workbookView xWindow="300" yWindow="1000" windowWidth="26740" windowHeight="16560" firstSheet="1" activeTab="6" xr2:uid="{00000000-000D-0000-FFFF-FFFF00000000}"/>
  </bookViews>
  <sheets>
    <sheet name="Campaign x Landing Pages" sheetId="1" r:id="rId1"/>
    <sheet name="SEM" sheetId="2" r:id="rId2"/>
    <sheet name="SEM conquest" sheetId="3" r:id="rId3"/>
    <sheet name="Meta Retarget" sheetId="4" r:id="rId4"/>
    <sheet name="Meta Awareness" sheetId="5" r:id="rId5"/>
    <sheet name="Combined" sheetId="35" r:id="rId6"/>
    <sheet name="Performance Report" sheetId="45" r:id="rId7"/>
  </sheets>
  <definedNames>
    <definedName name="_xlnm._FilterDatabase" localSheetId="4" hidden="1">'Meta Awareness'!$A$1:$L$126</definedName>
    <definedName name="_xlnm._FilterDatabase" localSheetId="1" hidden="1">SEM!$A$1:$L$101</definedName>
    <definedName name="ExternalData_5" localSheetId="5" hidden="1">Combined!$A$1:$L$452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15" i="45" l="1"/>
  <c r="R215" i="45"/>
  <c r="U215" i="45"/>
  <c r="T215" i="45"/>
  <c r="S215" i="45"/>
  <c r="Y215" i="45"/>
  <c r="V215" i="45"/>
  <c r="W215" i="45"/>
  <c r="X215" i="45"/>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2" i="2"/>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2" i="3"/>
  <c r="C38" i="5"/>
  <c r="C104" i="5"/>
  <c r="C66" i="5"/>
  <c r="C69" i="5"/>
  <c r="C22" i="5"/>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2" i="4"/>
  <c r="C10" i="5"/>
  <c r="C74" i="5"/>
  <c r="C68" i="5"/>
  <c r="C86" i="5"/>
  <c r="C7" i="5"/>
  <c r="C21" i="5"/>
  <c r="C102" i="5"/>
  <c r="C78" i="5"/>
  <c r="C103" i="5"/>
  <c r="C2" i="5"/>
  <c r="C16" i="5"/>
  <c r="C105" i="5"/>
  <c r="C65" i="5"/>
  <c r="C100" i="5"/>
  <c r="C4" i="5"/>
  <c r="C13" i="5"/>
  <c r="C96" i="5"/>
  <c r="C75" i="5"/>
  <c r="C108" i="5"/>
  <c r="C3" i="5"/>
  <c r="C8" i="5"/>
  <c r="C27" i="5"/>
  <c r="C25" i="5"/>
  <c r="C93" i="5"/>
  <c r="C11" i="5"/>
  <c r="C31" i="5"/>
  <c r="C44" i="5"/>
  <c r="C36" i="5"/>
  <c r="C113" i="5"/>
  <c r="C40" i="5"/>
  <c r="C5" i="5"/>
  <c r="C34" i="5"/>
  <c r="C18" i="5"/>
  <c r="C94" i="5"/>
  <c r="C17" i="5"/>
  <c r="C47" i="5"/>
  <c r="C29" i="5"/>
  <c r="C23" i="5"/>
  <c r="C87" i="5"/>
  <c r="C70" i="5"/>
  <c r="C28" i="5"/>
  <c r="C26" i="5"/>
  <c r="C97" i="5"/>
  <c r="C9" i="5"/>
  <c r="C12" i="5"/>
  <c r="C30" i="5"/>
  <c r="C24" i="5"/>
  <c r="C89" i="5"/>
  <c r="C48" i="5"/>
  <c r="C72" i="5"/>
  <c r="C45" i="5"/>
  <c r="C37" i="5"/>
  <c r="C115" i="5"/>
  <c r="C32" i="5"/>
  <c r="C41" i="5"/>
  <c r="C35" i="5"/>
  <c r="C19" i="5"/>
  <c r="C95" i="5"/>
  <c r="C6" i="5"/>
  <c r="C20" i="5"/>
  <c r="C55" i="5"/>
  <c r="C109" i="5"/>
  <c r="C77" i="5"/>
  <c r="C122" i="5"/>
  <c r="C42" i="5"/>
  <c r="C63" i="5"/>
  <c r="C120" i="5"/>
  <c r="C85" i="5"/>
  <c r="C125" i="5"/>
  <c r="C61" i="5"/>
  <c r="C33" i="5"/>
  <c r="C116" i="5"/>
  <c r="C62" i="5"/>
  <c r="C123" i="5"/>
  <c r="C54" i="5"/>
  <c r="C15" i="5"/>
  <c r="C101" i="5"/>
  <c r="C46" i="5"/>
  <c r="C117" i="5"/>
  <c r="C14" i="5"/>
  <c r="C39" i="5"/>
  <c r="C57" i="5"/>
  <c r="C59" i="5"/>
  <c r="C98" i="5"/>
  <c r="C76" i="5"/>
  <c r="C52" i="5"/>
  <c r="C64" i="5"/>
  <c r="C53" i="5"/>
  <c r="C99" i="5"/>
  <c r="C83" i="5"/>
  <c r="C71" i="5"/>
  <c r="C79" i="5"/>
  <c r="C81" i="5"/>
  <c r="C110" i="5"/>
  <c r="C88" i="5"/>
  <c r="C43" i="5"/>
  <c r="C84" i="5"/>
  <c r="C73" i="5"/>
  <c r="C107" i="5"/>
  <c r="C60" i="5"/>
  <c r="C50" i="5"/>
  <c r="C111" i="5"/>
  <c r="C80" i="5"/>
  <c r="C118" i="5"/>
  <c r="C49" i="5"/>
  <c r="C58" i="5"/>
  <c r="C119" i="5"/>
  <c r="C90" i="5"/>
  <c r="C121" i="5"/>
  <c r="C51" i="5"/>
  <c r="C67" i="5"/>
  <c r="C106" i="5"/>
  <c r="C82" i="5"/>
  <c r="C124" i="5"/>
  <c r="C56" i="5"/>
  <c r="C91" i="5"/>
  <c r="C114" i="5"/>
  <c r="C112" i="5"/>
  <c r="C126" i="5"/>
  <c r="C92" i="5"/>
  <c r="A69" i="5"/>
  <c r="A66" i="5"/>
  <c r="A104" i="5"/>
  <c r="A38" i="5"/>
  <c r="A10" i="5"/>
  <c r="A74" i="5"/>
  <c r="A68" i="5"/>
  <c r="A86" i="5"/>
  <c r="A7" i="5"/>
  <c r="A21" i="5"/>
  <c r="A102" i="5"/>
  <c r="A78" i="5"/>
  <c r="A103" i="5"/>
  <c r="A2" i="5"/>
  <c r="A16" i="5"/>
  <c r="A105" i="5"/>
  <c r="A65" i="5"/>
  <c r="A100" i="5"/>
  <c r="A4" i="5"/>
  <c r="A13" i="5"/>
  <c r="A96" i="5"/>
  <c r="A75" i="5"/>
  <c r="A108" i="5"/>
  <c r="A3" i="5"/>
  <c r="A8" i="5"/>
  <c r="A27" i="5"/>
  <c r="A25" i="5"/>
  <c r="A93" i="5"/>
  <c r="A11" i="5"/>
  <c r="A31" i="5"/>
  <c r="A44" i="5"/>
  <c r="A36" i="5"/>
  <c r="A113" i="5"/>
  <c r="A40" i="5"/>
  <c r="A5" i="5"/>
  <c r="A34" i="5"/>
  <c r="A18" i="5"/>
  <c r="A94" i="5"/>
  <c r="A17" i="5"/>
  <c r="A47" i="5"/>
  <c r="A29" i="5"/>
  <c r="A23" i="5"/>
  <c r="A87" i="5"/>
  <c r="A70" i="5"/>
  <c r="A28" i="5"/>
  <c r="A26" i="5"/>
  <c r="A97" i="5"/>
  <c r="A9" i="5"/>
  <c r="A12" i="5"/>
  <c r="A30" i="5"/>
  <c r="A24" i="5"/>
  <c r="A89" i="5"/>
  <c r="A48" i="5"/>
  <c r="A72" i="5"/>
  <c r="A45" i="5"/>
  <c r="A37" i="5"/>
  <c r="A115" i="5"/>
  <c r="A32" i="5"/>
  <c r="A41" i="5"/>
  <c r="A35" i="5"/>
  <c r="A19" i="5"/>
  <c r="A95" i="5"/>
  <c r="A6" i="5"/>
  <c r="A20" i="5"/>
  <c r="A55" i="5"/>
  <c r="A109" i="5"/>
  <c r="A77" i="5"/>
  <c r="A122" i="5"/>
  <c r="A42" i="5"/>
  <c r="A63" i="5"/>
  <c r="A120" i="5"/>
  <c r="A85" i="5"/>
  <c r="A125" i="5"/>
  <c r="A61" i="5"/>
  <c r="A33" i="5"/>
  <c r="A116" i="5"/>
  <c r="A62" i="5"/>
  <c r="A123" i="5"/>
  <c r="A54" i="5"/>
  <c r="A15" i="5"/>
  <c r="A101" i="5"/>
  <c r="A46" i="5"/>
  <c r="A117" i="5"/>
  <c r="A14" i="5"/>
  <c r="A39" i="5"/>
  <c r="A57" i="5"/>
  <c r="A59" i="5"/>
  <c r="A98" i="5"/>
  <c r="A76" i="5"/>
  <c r="A52" i="5"/>
  <c r="A64" i="5"/>
  <c r="A53" i="5"/>
  <c r="A99" i="5"/>
  <c r="A83" i="5"/>
  <c r="A71" i="5"/>
  <c r="A79" i="5"/>
  <c r="A81" i="5"/>
  <c r="A110" i="5"/>
  <c r="A88" i="5"/>
  <c r="A43" i="5"/>
  <c r="A84" i="5"/>
  <c r="A73" i="5"/>
  <c r="A107" i="5"/>
  <c r="A60" i="5"/>
  <c r="A50" i="5"/>
  <c r="A111" i="5"/>
  <c r="A80" i="5"/>
  <c r="A118" i="5"/>
  <c r="A49" i="5"/>
  <c r="A58" i="5"/>
  <c r="A119" i="5"/>
  <c r="A90" i="5"/>
  <c r="A121" i="5"/>
  <c r="A51" i="5"/>
  <c r="A67" i="5"/>
  <c r="A106" i="5"/>
  <c r="A82" i="5"/>
  <c r="A124" i="5"/>
  <c r="A56" i="5"/>
  <c r="A91" i="5"/>
  <c r="A114" i="5"/>
  <c r="A112" i="5"/>
  <c r="A126" i="5"/>
  <c r="A92" i="5"/>
  <c r="A2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402E54-A892-0947-B1CA-364725DF6112}" keepAlive="1" name="Query - Append" description="Connection to the 'Append' query in the workbook." type="5" refreshedVersion="8" background="1" saveData="1">
    <dbPr connection="Provider=Microsoft.Mashup.OleDb.1;Data Source=$Workbook$;Location=Append;Extended Properties=&quot;&quot;" command="SELECT * FROM [Append]"/>
  </connection>
  <connection id="2" xr16:uid="{771B8200-B629-E74C-84B1-DE348922CDF3}" keepAlive="1" name="Query - Meta Awareness" description="Connection to the 'Meta Awareness' query in the workbook." type="5" refreshedVersion="8" background="1" saveData="1">
    <dbPr connection="Provider=Microsoft.Mashup.OleDb.1;Data Source=$Workbook$;Location=&quot;Meta Awareness&quot;;Extended Properties=&quot;&quot;" command="SELECT * FROM [Meta Awareness]"/>
  </connection>
  <connection id="3" xr16:uid="{BC013B37-5DC8-254E-AA46-D331061D29F1}" keepAlive="1" name="Query - Meta Retarget" description="Connection to the 'Meta Retarget' query in the workbook." type="5" refreshedVersion="8" background="1" saveData="1">
    <dbPr connection="Provider=Microsoft.Mashup.OleDb.1;Data Source=$Workbook$;Location=&quot;Meta Retarget&quot;;Extended Properties=&quot;&quot;" command="SELECT * FROM [Meta Retarget]"/>
  </connection>
  <connection id="4" xr16:uid="{883B69C9-F76E-3341-A32B-2F2CB64E384E}" keepAlive="1" name="Query - SEM" description="Connection to the 'SEM' query in the workbook." type="5" refreshedVersion="8" background="1" saveData="1">
    <dbPr connection="Provider=Microsoft.Mashup.OleDb.1;Data Source=$Workbook$;Location=SEM;Extended Properties=&quot;&quot;" command="SELECT * FROM [SEM]"/>
  </connection>
  <connection id="5" xr16:uid="{A8E498EE-1E20-CA49-80AA-A7B795485C3B}" keepAlive="1" name="Query - SEM conquest" description="Connection to the 'SEM conquest' query in the workbook." type="5" refreshedVersion="8" background="1" saveData="1">
    <dbPr connection="Provider=Microsoft.Mashup.OleDb.1;Data Source=$Workbook$;Location=&quot;SEM conquest&quot;;Extended Properties=&quot;&quot;" command="SELECT * FROM [SEM conquest]"/>
  </connection>
</connections>
</file>

<file path=xl/sharedStrings.xml><?xml version="1.0" encoding="utf-8"?>
<sst xmlns="http://schemas.openxmlformats.org/spreadsheetml/2006/main" count="5926" uniqueCount="178">
  <si>
    <t>Campaign Name</t>
  </si>
  <si>
    <t>Quarter</t>
  </si>
  <si>
    <t>Landing Page</t>
  </si>
  <si>
    <t>Ad Platform</t>
  </si>
  <si>
    <t>FY24_SEM_Q1_Bird</t>
  </si>
  <si>
    <t>Q1</t>
  </si>
  <si>
    <t>https://www.chewy.com/b/bird-941</t>
  </si>
  <si>
    <t>SEM</t>
  </si>
  <si>
    <t>FY24_SEM_Q1_Cat</t>
  </si>
  <si>
    <t>https://www.chewy.com/b/cat-325</t>
  </si>
  <si>
    <t>FY24_SEM_Q1_Dog</t>
  </si>
  <si>
    <t>https://www.chewy.com/b/dog-288</t>
  </si>
  <si>
    <t>FY24_SEM_Q1_Fish</t>
  </si>
  <si>
    <t>https://www.chewy.com/b/fish-885</t>
  </si>
  <si>
    <t>FY24_SEM_Q2_Bird</t>
  </si>
  <si>
    <t>Q2</t>
  </si>
  <si>
    <t>FY24_SEM_Q2_Cat</t>
  </si>
  <si>
    <t>FY24_SEM_Q2_Dog</t>
  </si>
  <si>
    <t>FY24_SEM_Q2_Fish</t>
  </si>
  <si>
    <t>FY24_SEM_Q1_Bird_Conquest</t>
  </si>
  <si>
    <t>FY24_SEM_Q1_Cat_Conquest</t>
  </si>
  <si>
    <t>FY24_SEM_Q1_Dog_Conquest</t>
  </si>
  <si>
    <t>FY24_SEM_Q1_Fish_Conquest</t>
  </si>
  <si>
    <t>FY24_SEM_Q2_Bird_Conquest</t>
  </si>
  <si>
    <t>FY24_SEM_Q2_Cat_Conquest</t>
  </si>
  <si>
    <t>FY24_SEM_Q2_Dog_Conquest</t>
  </si>
  <si>
    <t>FY24_SEM_Q2_Fish_Conquest</t>
  </si>
  <si>
    <t>FY24_MetaRetarget_Q1_Bird</t>
  </si>
  <si>
    <t>Meta</t>
  </si>
  <si>
    <t>FY24_MetaRetarget_Q1_Cat</t>
  </si>
  <si>
    <t>FY24_MetaRetarget_Q1_Dog</t>
  </si>
  <si>
    <t>FY24_MetaRetarget_Q1_Fish</t>
  </si>
  <si>
    <t>FY24_MetaRetarget_Q1_Reptile</t>
  </si>
  <si>
    <t>https://www.chewy.com/b/reptile-1025</t>
  </si>
  <si>
    <t>FY24_MetaRetarget_Q2_Bird</t>
  </si>
  <si>
    <t>FY24_MetaRetarget_Q2_Cat</t>
  </si>
  <si>
    <t>FY24_MetaRetarget_Q2_Dog</t>
  </si>
  <si>
    <t>FY24_MetaRetarget_Q2_Fish</t>
  </si>
  <si>
    <t>FY24_MetaRetarget_Q2_Reptile</t>
  </si>
  <si>
    <t>FY24_PaidSocial_Awareness_Q1_Bird</t>
  </si>
  <si>
    <t>FY24_PaidSocial_Awareness_Q1_Cat</t>
  </si>
  <si>
    <t>FY24_PaidSocial_Awareness_Q1_Dog</t>
  </si>
  <si>
    <t>FY24_PaidSocial_Awareness_Q1_Fish</t>
  </si>
  <si>
    <t>FY24_PaidSocial_Awareness_Q1_Reptile</t>
  </si>
  <si>
    <t>FY24_PaidSocial_Awareness_Q2_Bird</t>
  </si>
  <si>
    <t>FY24_PaidSocial_Awareness_Q2_Cat</t>
  </si>
  <si>
    <t>FY24_PaidSocial_Awareness_Q2_Dog</t>
  </si>
  <si>
    <t>FY24_PaidSocial_Awareness_Q2_Fish</t>
  </si>
  <si>
    <t>FY24_PaidSocial_Awareness_Q2_Reptile</t>
  </si>
  <si>
    <t>Fiscal Week</t>
  </si>
  <si>
    <t>Date</t>
  </si>
  <si>
    <t>Spend</t>
  </si>
  <si>
    <t>Revenue</t>
  </si>
  <si>
    <t>Clicks</t>
  </si>
  <si>
    <t>Impressions</t>
  </si>
  <si>
    <t>Orders</t>
  </si>
  <si>
    <t>Apr: Week 1</t>
  </si>
  <si>
    <t>3/25/24 - 3/31/24</t>
  </si>
  <si>
    <t>Apr: Week 2</t>
  </si>
  <si>
    <t>4/1/24 - 4/7/24</t>
  </si>
  <si>
    <t>Apr: Week 3</t>
  </si>
  <si>
    <t>4/8/24 - 4/14/24</t>
  </si>
  <si>
    <t>Apr: Week 4</t>
  </si>
  <si>
    <t>4/15/24 - 4/21/24</t>
  </si>
  <si>
    <t>Apr: Week 5</t>
  </si>
  <si>
    <t>4/22/24 - 4/28/24</t>
  </si>
  <si>
    <t>Feb: Week 1</t>
  </si>
  <si>
    <t>1/29/24 - 2/4/24</t>
  </si>
  <si>
    <t>Feb: Week 2</t>
  </si>
  <si>
    <t>2/5/24 - 2/11/24</t>
  </si>
  <si>
    <t>Feb: Week 3</t>
  </si>
  <si>
    <t>2/12/24 - 2/18/24</t>
  </si>
  <si>
    <t>Feb: Week 4</t>
  </si>
  <si>
    <t>2/19/24 - 2/25/24</t>
  </si>
  <si>
    <t>Jun: Week 1</t>
  </si>
  <si>
    <t>5/27/24 - 6/2/24</t>
  </si>
  <si>
    <t>Jun: Week 2</t>
  </si>
  <si>
    <t>6/3/24 - 6/9/24</t>
  </si>
  <si>
    <t>Jun: Week 3</t>
  </si>
  <si>
    <t>6/10/24 - 6/16/24</t>
  </si>
  <si>
    <t>Jun: Week 4</t>
  </si>
  <si>
    <t>6/17/24 - 6/23/24</t>
  </si>
  <si>
    <t>Mar: Week 1</t>
  </si>
  <si>
    <t>2/26/24 - 3/3/24</t>
  </si>
  <si>
    <t>Mar: Week 2</t>
  </si>
  <si>
    <t>3/4/24 - 3/10/24</t>
  </si>
  <si>
    <t>Mar: Week 3</t>
  </si>
  <si>
    <t>3/11/24 - 3/17/24</t>
  </si>
  <si>
    <t>Mar: Week 4</t>
  </si>
  <si>
    <t>3/18/24 - 3/24/24</t>
  </si>
  <si>
    <t>May: Week 1</t>
  </si>
  <si>
    <t>4/29/24 - 5/5/24</t>
  </si>
  <si>
    <t>May: Week 2</t>
  </si>
  <si>
    <t>5/6/24 - 5/12/24</t>
  </si>
  <si>
    <t>May: Week 3</t>
  </si>
  <si>
    <t>5/13/24 - 5/19/24</t>
  </si>
  <si>
    <t>May: Week 4</t>
  </si>
  <si>
    <t>5/20/24 - 5/26/24</t>
  </si>
  <si>
    <t>Jan: Week 1</t>
  </si>
  <si>
    <t>1/1/24-1/7/24</t>
  </si>
  <si>
    <t>Jan: Week 3</t>
  </si>
  <si>
    <t>1/15/24-1/21/24</t>
  </si>
  <si>
    <t>Jan: Week 4</t>
  </si>
  <si>
    <t>1/22/24-1/28/24</t>
  </si>
  <si>
    <t>Jan: Week 2</t>
  </si>
  <si>
    <t>1/8/24-1/14/24</t>
  </si>
  <si>
    <t>Grand Total</t>
  </si>
  <si>
    <t>Bird</t>
  </si>
  <si>
    <t>Cat</t>
  </si>
  <si>
    <t>Dog</t>
  </si>
  <si>
    <t>Fish</t>
  </si>
  <si>
    <t>Reptile</t>
  </si>
  <si>
    <t>Meta Awareness</t>
  </si>
  <si>
    <t>Channel</t>
  </si>
  <si>
    <t>Campaign</t>
  </si>
  <si>
    <t>Channel Type</t>
  </si>
  <si>
    <t>SEM Conquest</t>
  </si>
  <si>
    <t>Meta Retarget</t>
  </si>
  <si>
    <t xml:space="preserve">  CTR</t>
  </si>
  <si>
    <t xml:space="preserve">  CPA</t>
  </si>
  <si>
    <t xml:space="preserve">  CPC</t>
  </si>
  <si>
    <t xml:space="preserve">  CVR</t>
  </si>
  <si>
    <t xml:space="preserve">  Clicks</t>
  </si>
  <si>
    <t xml:space="preserve">  Impressions</t>
  </si>
  <si>
    <t xml:space="preserve">  Orders</t>
  </si>
  <si>
    <t xml:space="preserve">  Spend</t>
  </si>
  <si>
    <t xml:space="preserve">  Revenue</t>
  </si>
  <si>
    <t xml:space="preserve"> Quarters</t>
  </si>
  <si>
    <t>QoQ</t>
  </si>
  <si>
    <t xml:space="preserve"> SEM</t>
  </si>
  <si>
    <t>SEM Q1</t>
  </si>
  <si>
    <t>SEM Q2</t>
  </si>
  <si>
    <t>Row Labels</t>
  </si>
  <si>
    <t xml:space="preserve"> Paid Social </t>
  </si>
  <si>
    <t>Q1 and Q2 Performance by Campaign</t>
  </si>
  <si>
    <t>O1 and Q2 Overall Performance by Channel Type</t>
  </si>
  <si>
    <t xml:space="preserve"> Paid Social</t>
  </si>
  <si>
    <t>Combined Channels</t>
  </si>
  <si>
    <t>Q2 Performance by  Combined Channels</t>
  </si>
  <si>
    <t>Q1 Performance by Combined Channels</t>
  </si>
  <si>
    <t>Meta Awareness Total</t>
  </si>
  <si>
    <t>Meta Retarget Total</t>
  </si>
  <si>
    <t>SEM Total</t>
  </si>
  <si>
    <t>SEM Conquest Total</t>
  </si>
  <si>
    <t xml:space="preserve"> Clicks</t>
  </si>
  <si>
    <t xml:space="preserve"> Impressions</t>
  </si>
  <si>
    <t xml:space="preserve"> Spend</t>
  </si>
  <si>
    <t xml:space="preserve"> CPA</t>
  </si>
  <si>
    <t xml:space="preserve">Q1 and Q2 Performance Channel Type by Campaign </t>
  </si>
  <si>
    <t xml:space="preserve">Q2 Performance by Campaign </t>
  </si>
  <si>
    <t>Q1 and Q2 Fish SEM Campaign Performance</t>
  </si>
  <si>
    <t>Q1  Combined Channels  Campains Performance</t>
  </si>
  <si>
    <t>SEM Fish Camapign 2024</t>
  </si>
  <si>
    <t xml:space="preserve">  2024 Q1 and Q2 Meta Reptile Campaigns</t>
  </si>
  <si>
    <t>Reptiles Meta Campaign Performance</t>
  </si>
  <si>
    <t>Chewy Performance Report Q1 and Q2 of 2024</t>
  </si>
  <si>
    <t xml:space="preserve">Chewy Performance Report Q1 vs Q2 of Channel Type </t>
  </si>
  <si>
    <r>
      <rPr>
        <b/>
        <u/>
        <sz val="10"/>
        <color rgb="FF000000"/>
        <rFont val="Arial (Body)"/>
      </rPr>
      <t>`Highest Performing Channel Type in CPA , CVR, CTR:</t>
    </r>
    <r>
      <rPr>
        <sz val="10"/>
        <color rgb="FF000000"/>
        <rFont val="Arial"/>
        <family val="2"/>
        <scheme val="minor"/>
      </rPr>
      <t xml:space="preserve">
- SEM Conquest has the highest performance overall, shown in terms of CVR (43.26 %) and the best performance in terms of the lowest CPA of ($ 5.95).
- Note: Meta Retarget has the highest performing revenue ($ 49,659,784.53) with a CVR of (3.60 %) . 
-Note: SEM has the highest CTR (1.73%)
</t>
    </r>
    <r>
      <rPr>
        <b/>
        <u/>
        <sz val="10"/>
        <color rgb="FF000000"/>
        <rFont val="Arial (Body)"/>
      </rPr>
      <t>Lowest Performing Channel Type in CPA and CVR</t>
    </r>
    <r>
      <rPr>
        <sz val="10"/>
        <color rgb="FF000000"/>
        <rFont val="Arial"/>
        <family val="2"/>
        <scheme val="minor"/>
      </rPr>
      <t xml:space="preserve">:
-Meta Awareness has the overall lowest performance, shown in terms of CVR (2.93%) and the highest CPA (Meta Awareness $17.39).
- Note: SEM Conquest had the best performance in CPA and CVR but the lowest in revenue ($1,904,485.25) and CTR (0.37 %).
</t>
    </r>
    <r>
      <rPr>
        <b/>
        <u/>
        <sz val="10"/>
        <color rgb="FF000000"/>
        <rFont val="Arial (Body)"/>
      </rPr>
      <t xml:space="preserve"> 
Insights:</t>
    </r>
    <r>
      <rPr>
        <sz val="10"/>
        <color rgb="FF000000"/>
        <rFont val="Arial"/>
        <family val="2"/>
        <scheme val="minor"/>
      </rPr>
      <t xml:space="preserve"> 
 SEM conquest had a strong ability to convert clicks to sales and was the most efficient in acquiring customers, even though a low click rate its clicks are valuable.  Meta Awareness struggled to convert clicks into sales and the most expensive to acquire customers, despite high impressions and clicks there’s less efficiency. </t>
    </r>
  </si>
  <si>
    <r>
      <rPr>
        <b/>
        <u/>
        <sz val="10"/>
        <color rgb="FF000000"/>
        <rFont val="Arial (Body)"/>
      </rPr>
      <t xml:space="preserve">Highest Performing Campaigns: </t>
    </r>
    <r>
      <rPr>
        <sz val="10"/>
        <color rgb="FF000000"/>
        <rFont val="Arial"/>
        <family val="2"/>
        <scheme val="minor"/>
      </rPr>
      <t xml:space="preserve">
Dog is the Highest Campaign overall, Highest Revenue ($ 40.46 M) with the lowest CPA ($10.53) and best CPC ($0.42) and strong CVR (4.02 %). 
</t>
    </r>
    <r>
      <rPr>
        <b/>
        <u/>
        <sz val="10"/>
        <color rgb="FF000000"/>
        <rFont val="Arial (Body)"/>
      </rPr>
      <t>Lowest Performing Campaigns Note Two</t>
    </r>
    <r>
      <rPr>
        <sz val="10"/>
        <color rgb="FF000000"/>
        <rFont val="Arial"/>
        <family val="2"/>
        <scheme val="minor"/>
      </rPr>
      <t xml:space="preserve">:
Reptile in Q1 and Q2 of 2024 ran only through Meta Channels and, therefore, does not have the support of SEM campaigns. It shows this as its lowest in revenue ($ 1.29M, Highest in CPA ($33.56), and the lowest in CVR (1.91%) 
</t>
    </r>
    <r>
      <rPr>
        <b/>
        <u/>
        <sz val="10"/>
        <color rgb="FF000000"/>
        <rFont val="Arial (Body)"/>
      </rPr>
      <t xml:space="preserve">
Lowest in terms of Campaigns from both Paid Social and SEM: 
</t>
    </r>
    <r>
      <rPr>
        <sz val="10"/>
        <color rgb="FF000000"/>
        <rFont val="Arial"/>
        <family val="2"/>
        <scheme val="minor"/>
      </rPr>
      <t xml:space="preserve">Fish is the Weakest Overall Campaign, with the lowest revenue ($ 5.58M, and the highest CPC ($0.85) 
and lowest in CTR (0.64%)
</t>
    </r>
    <r>
      <rPr>
        <b/>
        <u/>
        <sz val="10"/>
        <color rgb="FF000000"/>
        <rFont val="Arial (Body)"/>
      </rPr>
      <t>Insights</t>
    </r>
    <r>
      <rPr>
        <sz val="10"/>
        <color rgb="FF000000"/>
        <rFont val="Arial"/>
        <family val="2"/>
        <scheme val="minor"/>
      </rPr>
      <t xml:space="preserve">: 
The dog is the best overall performer and has the best revenue at the lowest cost, Whereas Fish has the highest overall CVR (4.88%), and the CPA  ($33.56) is too high. 
Reptile being Meta only gives a huge setback in conversions and has the highest cost to attain a customer. Even though fish has a strong conversion, it has the lowest engagement and struggles with expensive clicks. Set back in conversions and has the highest cost to attain a customer. Even though fish has a strong conversion, it has the lowest engagement and struggles with expensive clicks. </t>
    </r>
  </si>
  <si>
    <r>
      <rPr>
        <b/>
        <u/>
        <sz val="10"/>
        <color rgb="FF000000"/>
        <rFont val="Arial (Body)"/>
      </rPr>
      <t xml:space="preserve">Highest Performing </t>
    </r>
    <r>
      <rPr>
        <sz val="10"/>
        <color rgb="FF000000"/>
        <rFont val="Arial"/>
        <family val="2"/>
        <scheme val="minor"/>
      </rPr>
      <t xml:space="preserve">
Dog is the overall highest-performing in terms of cost efficiency and conversions, with great revenue across all campaigns. It consistently has strong CTR and CVR, Balanced performance across channel types, and lower CPC and CPA efficiency. Cat is second in terms of having high conversions and decent revenue, but it has a higher CPC.
</t>
    </r>
    <r>
      <rPr>
        <b/>
        <u/>
        <sz val="10"/>
        <color rgb="FF000000"/>
        <rFont val="Arial (Body)"/>
      </rPr>
      <t xml:space="preserve">Lower performing </t>
    </r>
    <r>
      <rPr>
        <sz val="10"/>
        <color rgb="FF000000"/>
        <rFont val="Arial"/>
        <family val="2"/>
        <scheme val="minor"/>
      </rPr>
      <t xml:space="preserve">
Reptile within Meta campaigns is the lowest performing, the lowest in revenue, and the highest CPA, CPC. The lowest CVR and CTR show weak engagement and conversions. Reptile has the highest cost to acquire a customer but the least amount on generating revenue and a low return on investment. 
</t>
    </r>
    <r>
      <rPr>
        <b/>
        <u/>
        <sz val="10"/>
        <color rgb="FF000000"/>
        <rFont val="Arial (Body)"/>
      </rPr>
      <t>Other Insights</t>
    </r>
    <r>
      <rPr>
        <sz val="10"/>
        <color rgb="FF000000"/>
        <rFont val="Arial"/>
        <family val="2"/>
        <scheme val="minor"/>
      </rPr>
      <t xml:space="preserve">
Fish is second to reptile, the lowest-performing campaign, second to reptile. It has low revenue compared to other multi-channel campaigns and a high cost-in-acquisition (CPC) that does not generate enough revenue compared to its spending. Even though the overall CRV is high, it does not show enough revenue for its cost.</t>
    </r>
  </si>
  <si>
    <r>
      <rPr>
        <b/>
        <u/>
        <sz val="10"/>
        <color rgb="FF000000"/>
        <rFont val="Arial (Body)"/>
      </rPr>
      <t xml:space="preserve">
SEM versus Paid Social CTR
</t>
    </r>
    <r>
      <rPr>
        <sz val="10"/>
        <color rgb="FF000000"/>
        <rFont val="Arial"/>
        <family val="2"/>
        <scheme val="minor"/>
      </rPr>
      <t xml:space="preserve">SEM Channels had the highest Engagement across both quarters, with 
CTR in Q2 SEM (1.55 %) and Q1 SEM (1.30%). Paid Social comparably only had CTRs of (1.26%) in Q2 and (1.17 %) in Q1.
</t>
    </r>
    <r>
      <rPr>
        <b/>
        <u/>
        <sz val="10"/>
        <color rgb="FF000000"/>
        <rFont val="Arial (Body)"/>
      </rPr>
      <t xml:space="preserve">
SEM versus Paid Social CVR 
</t>
    </r>
    <r>
      <rPr>
        <sz val="10"/>
        <color rgb="FF000000"/>
        <rFont val="Arial"/>
        <family val="2"/>
        <scheme val="minor"/>
      </rPr>
      <t xml:space="preserve">SEM Channels had the highest Conversion Rates across both quarters, with CVRs of Q1 (8.71 %) and Q2 SEM (8.19 %) comparable to Paid social Q1 (3.77%) and Q2 (3.07%) and a Lower CPA.
</t>
    </r>
    <r>
      <rPr>
        <b/>
        <u/>
        <sz val="10"/>
        <color rgb="FF000000"/>
        <rFont val="Arial (Body)"/>
      </rPr>
      <t xml:space="preserve">
SEM versus Paid Social CPC
</t>
    </r>
    <r>
      <rPr>
        <sz val="10"/>
        <color rgb="FF000000"/>
        <rFont val="Arial"/>
        <family val="2"/>
        <scheme val="minor"/>
      </rPr>
      <t xml:space="preserve">Paid Social (META) Channels had the lowest Cost per Click across both quarters, with a CPC of Q2 ($0.51) and Q1 ($0.52), comparable to Q2 SEM ($0.81) and Q1 SEM ($0.82). 
</t>
    </r>
    <r>
      <rPr>
        <b/>
        <u/>
        <sz val="10"/>
        <color rgb="FF000000"/>
        <rFont val="Arial (Body)"/>
      </rPr>
      <t>Insights:</t>
    </r>
    <r>
      <rPr>
        <sz val="10"/>
        <color rgb="FF000000"/>
        <rFont val="Arial"/>
        <family val="2"/>
        <scheme val="minor"/>
      </rPr>
      <t xml:space="preserve">
SEM channels outperform Paid Social with CTR engagement and CVR, converting more clicks into orders.
Paid Social Channels (META) provide a better option in terms of cost per click, with cheaper clicks across all quarters. Although they have an overall higher cost per acquisition, it should be noted that they are not cheaper in acquisition but in clicks.</t>
    </r>
  </si>
  <si>
    <t>Channels</t>
  </si>
  <si>
    <r>
      <rPr>
        <b/>
        <u/>
        <sz val="10"/>
        <color rgb="FF000000"/>
        <rFont val="Arial (Body)"/>
      </rPr>
      <t xml:space="preserve">
Dog vs Cat Comparison in CPC, CTR, CVR, and CPA</t>
    </r>
    <r>
      <rPr>
        <sz val="10"/>
        <color rgb="FF000000"/>
        <rFont val="Arial"/>
        <family val="2"/>
        <scheme val="minor"/>
      </rPr>
      <t xml:space="preserve">
Dog had the best cost efficiency across all campaigns and quarters: in terms of CPA Q1 ($9.71) and Q2($ 11.38) were the best overall, along a good CPC  in Q1 and Q2 ($0.42) and good CVR in Q1( 4.34%) and Q2(3.73%).
It's worth noting that Cat performed well across all quarters with CVR in Q1 (4.96 %) and Q2 (3.89%) and relatively low CPA and CPC. Cats had a higher CPA than dogs, with a CPA in Q1($14.69) and Q2 ($16.63). 
</t>
    </r>
    <r>
      <rPr>
        <b/>
        <u/>
        <sz val="10"/>
        <color rgb="FF000000"/>
        <rFont val="Arial (Body)"/>
      </rPr>
      <t>Bird Performance in CPC and CVR</t>
    </r>
    <r>
      <rPr>
        <sz val="10"/>
        <color rgb="FF000000"/>
        <rFont val="Arial"/>
        <family val="2"/>
        <scheme val="minor"/>
      </rPr>
      <t xml:space="preserve">
The bird had a low CPC. However, its Performance in CVR was relatively low. In CPC Q1 ($0.44) and Q2 (0.45) with a CVR of Q1(3.17%) and Q2(2.62%)
</t>
    </r>
    <r>
      <rPr>
        <b/>
        <u/>
        <sz val="10"/>
        <color rgb="FF000000"/>
        <rFont val="Arial (Body)"/>
      </rPr>
      <t xml:space="preserve">Fish Performance CVR and CPA </t>
    </r>
    <r>
      <rPr>
        <sz val="10"/>
        <color rgb="FF000000"/>
        <rFont val="Arial"/>
        <family val="2"/>
        <scheme val="minor"/>
      </rPr>
      <t xml:space="preserve">
Fish had the Highest CVR across all quarters, but the Second Highest CPA. With a CVR in Q1 (5.00%) and Q2 (4.75%) but a CPA of Q1($15.34) and Q2 ($19.80). 
</t>
    </r>
    <r>
      <rPr>
        <b/>
        <u/>
        <sz val="10"/>
        <color rgb="FF000000"/>
        <rFont val="Arial (Body)"/>
      </rPr>
      <t>Reptile Performance CVR, CPA</t>
    </r>
    <r>
      <rPr>
        <sz val="10"/>
        <color rgb="FF000000"/>
        <rFont val="Arial"/>
        <family val="2"/>
        <scheme val="minor"/>
      </rPr>
      <t xml:space="preserve">
Overall, the Reptile had the least efficiency in terms of cost. CPA in Q1($25.67) and Q2($48.53), with a CVR of Q1(2.40%) and Q2(1.37%).</t>
    </r>
  </si>
  <si>
    <t xml:space="preserve">QoQ Overall Performance </t>
  </si>
  <si>
    <t>Chewy Performance Report Q1 vs Q2 Campaigns</t>
  </si>
  <si>
    <t>Chewy Performance Report Q1 VS Q2 of 2024</t>
  </si>
  <si>
    <t xml:space="preserve"> SEM QoQ</t>
  </si>
  <si>
    <t>Paid Social QoQ Performance</t>
  </si>
  <si>
    <t>Paid Social QoQ</t>
  </si>
  <si>
    <t>Paid Social Q1</t>
  </si>
  <si>
    <t>Paid Social Q2</t>
  </si>
  <si>
    <t xml:space="preserve"> QoQ</t>
  </si>
  <si>
    <t>QoQ SEM Performance</t>
  </si>
  <si>
    <r>
      <rPr>
        <b/>
        <u/>
        <sz val="10"/>
        <color rgb="FF000000"/>
        <rFont val="Arial (Body)"/>
      </rPr>
      <t xml:space="preserve">Meta's QoQ Performance CVR, CTA, CPC, CPA
</t>
    </r>
    <r>
      <rPr>
        <sz val="10"/>
        <color rgb="FF000000"/>
        <rFont val="Arial"/>
        <family val="2"/>
        <scheme val="minor"/>
      </rPr>
      <t xml:space="preserve">
</t>
    </r>
    <r>
      <rPr>
        <b/>
        <u/>
        <sz val="10"/>
        <color rgb="FF000000"/>
        <rFont val="Arial (Body)"/>
      </rPr>
      <t>CVR</t>
    </r>
    <r>
      <rPr>
        <sz val="10"/>
        <color rgb="FF000000"/>
        <rFont val="Arial"/>
        <family val="2"/>
        <scheme val="minor"/>
      </rPr>
      <t xml:space="preserve"> -18.63% decrease in CVR in Meta Campaigns, fewer orders into campaigns
</t>
    </r>
    <r>
      <rPr>
        <b/>
        <u/>
        <sz val="10"/>
        <color rgb="FF000000"/>
        <rFont val="Arial (Body)"/>
      </rPr>
      <t>CPC</t>
    </r>
    <r>
      <rPr>
        <sz val="10"/>
        <color rgb="FF000000"/>
        <rFont val="Arial"/>
        <family val="2"/>
        <scheme val="minor"/>
      </rPr>
      <t xml:space="preserve"> -1.38% decrease in Meta, there are cheaper clicks 
</t>
    </r>
    <r>
      <rPr>
        <b/>
        <u/>
        <sz val="10"/>
        <color rgb="FF000000"/>
        <rFont val="Arial (Body)"/>
      </rPr>
      <t>CPA</t>
    </r>
    <r>
      <rPr>
        <sz val="10"/>
        <color rgb="FF000000"/>
        <rFont val="Arial"/>
        <family val="2"/>
        <scheme val="minor"/>
      </rPr>
      <t xml:space="preserve"> +21.19% increase in Meta for cost per orders
</t>
    </r>
    <r>
      <rPr>
        <b/>
        <u/>
        <sz val="10"/>
        <color rgb="FF000000"/>
        <rFont val="Arial (Body)"/>
      </rPr>
      <t>CTR</t>
    </r>
    <r>
      <rPr>
        <sz val="10"/>
        <color rgb="FF000000"/>
        <rFont val="Arial"/>
        <family val="2"/>
        <scheme val="minor"/>
      </rPr>
      <t xml:space="preserve"> +7.43% increase in Meta, more people are clicking on adds 
</t>
    </r>
    <r>
      <rPr>
        <b/>
        <u/>
        <sz val="10"/>
        <color rgb="FF000000"/>
        <rFont val="Arial (Body)"/>
      </rPr>
      <t>Insights</t>
    </r>
    <r>
      <rPr>
        <sz val="10"/>
        <color rgb="FF000000"/>
        <rFont val="Arial"/>
        <family val="2"/>
        <scheme val="minor"/>
      </rPr>
      <t xml:space="preserve">
Overall, while engagement on ads is increasing, there is a significant decline in converting to orders, showing that meta is becoming less efficient. Time and Season could also be the reason why, or other outside factors besides audience optimization. </t>
    </r>
  </si>
  <si>
    <r>
      <rPr>
        <b/>
        <u/>
        <sz val="10"/>
        <color rgb="FF000000"/>
        <rFont val="Arial (Body)"/>
      </rPr>
      <t>SEM QoQ Performance CVR, CTA, CPC, CPA</t>
    </r>
    <r>
      <rPr>
        <sz val="10"/>
        <color rgb="FF000000"/>
        <rFont val="Arial"/>
        <family val="2"/>
        <scheme val="minor"/>
      </rPr>
      <t xml:space="preserve">
CVR -6.03%, showing a slight decrease in SEM 
CPC -1.34%, a slightly less cost per click
CPA +4.99 % increase in cost to acquire orders
CTR +18.845, a great increase in engagement 
</t>
    </r>
    <r>
      <rPr>
        <b/>
        <u/>
        <sz val="10"/>
        <color rgb="FF000000"/>
        <rFont val="Arial (Body)"/>
      </rPr>
      <t xml:space="preserve">
Insights</t>
    </r>
    <r>
      <rPr>
        <sz val="10"/>
        <color rgb="FF000000"/>
        <rFont val="Arial"/>
        <family val="2"/>
        <scheme val="minor"/>
      </rPr>
      <t xml:space="preserve">:
Similar to meta, the overall CVR, CPC decreased, but CPA increased, but to a less extreme extent. There is also a higher rate of engagement increase seen in CTR. </t>
    </r>
  </si>
  <si>
    <r>
      <rPr>
        <b/>
        <u/>
        <sz val="10"/>
        <color rgb="FF000000"/>
        <rFont val="Arial (Body)"/>
      </rPr>
      <t xml:space="preserve">Reptile Campaign Recommendations and Reasoning </t>
    </r>
    <r>
      <rPr>
        <sz val="10"/>
        <color rgb="FF000000"/>
        <rFont val="Arial"/>
        <family val="2"/>
        <scheme val="minor"/>
      </rPr>
      <t xml:space="preserve">
</t>
    </r>
    <r>
      <rPr>
        <i/>
        <sz val="10"/>
        <color rgb="FF000000"/>
        <rFont val="Arial"/>
        <family val="2"/>
        <scheme val="minor"/>
      </rPr>
      <t xml:space="preserve">It is not worth running Reptile Campaigns. </t>
    </r>
    <r>
      <rPr>
        <sz val="10"/>
        <color rgb="FF000000"/>
        <rFont val="Arial"/>
        <family val="2"/>
        <scheme val="minor"/>
      </rPr>
      <t xml:space="preserve">
</t>
    </r>
    <r>
      <rPr>
        <b/>
        <u/>
        <sz val="10"/>
        <color rgb="FF000000"/>
        <rFont val="Arial (Body)"/>
      </rPr>
      <t>Cost Efficiency</t>
    </r>
    <r>
      <rPr>
        <sz val="10"/>
        <color rgb="FF000000"/>
        <rFont val="Arial"/>
        <family val="2"/>
        <scheme val="minor"/>
      </rPr>
      <t xml:space="preserve"> 
Reptile Campaigns has a low-cost efficiency; the CPA is high at ($33.56) and CPC of ($0.64) with a low CVR of (1.91%). Showing that small percentages of people are clicking on the ad and converting to orders. Even though for every order acquired the campaign spent $33.56. 
</t>
    </r>
    <r>
      <rPr>
        <b/>
        <u/>
        <sz val="10"/>
        <color rgb="FF000000"/>
        <rFont val="Arial (Body)"/>
      </rPr>
      <t>Order Volume</t>
    </r>
    <r>
      <rPr>
        <sz val="10"/>
        <color rgb="FF000000"/>
        <rFont val="Arial"/>
        <family val="2"/>
        <scheme val="minor"/>
      </rPr>
      <t xml:space="preserve">
The Reptile Order volume is 7,821, and a spend of $262,506.31 does not meet the goal of driving a high volume of orders at a relatively low cost. A pause is recommended until further optimizations are made, focusing on lowering CPA and increasing CVR, focusing on a better audience targeting strategy. </t>
    </r>
  </si>
  <si>
    <r>
      <rPr>
        <b/>
        <u/>
        <sz val="10"/>
        <color rgb="FF000000"/>
        <rFont val="Arial (Body)"/>
      </rPr>
      <t xml:space="preserve">Fish in SEM Campaign Recommendations and Reasoning </t>
    </r>
    <r>
      <rPr>
        <sz val="10"/>
        <color rgb="FF000000"/>
        <rFont val="Arial"/>
        <family val="2"/>
        <scheme val="minor"/>
      </rPr>
      <t xml:space="preserve">
 </t>
    </r>
    <r>
      <rPr>
        <i/>
        <sz val="10"/>
        <color rgb="FF000000"/>
        <rFont val="Arial"/>
        <family val="2"/>
        <scheme val="minor"/>
      </rPr>
      <t>Fish Campaigns are worth running in SEM</t>
    </r>
    <r>
      <rPr>
        <sz val="10"/>
        <color rgb="FF000000"/>
        <rFont val="Arial"/>
        <family val="2"/>
        <scheme val="minor"/>
      </rPr>
      <t xml:space="preserve">. 
</t>
    </r>
    <r>
      <rPr>
        <b/>
        <u/>
        <sz val="10"/>
        <color rgb="FF000000"/>
        <rFont val="Arial (Body)"/>
      </rPr>
      <t>Cost Efficiency</t>
    </r>
    <r>
      <rPr>
        <sz val="10"/>
        <color rgb="FF000000"/>
        <rFont val="Arial"/>
        <family val="2"/>
        <scheme val="minor"/>
      </rPr>
      <t xml:space="preserve">
In SEM, fish campaigns have high-cost efficiency, lower CPA, and decent revenue. With a CPA of ($7.65) and CVR of (15.30%), it shows that it is cost-efficient in generating orders and has clicks that are becoming orders. 
</t>
    </r>
    <r>
      <rPr>
        <b/>
        <u/>
        <sz val="10"/>
        <color rgb="FF000000"/>
        <rFont val="Arial (Body)"/>
      </rPr>
      <t>Order Volume</t>
    </r>
    <r>
      <rPr>
        <sz val="10"/>
        <color rgb="FF000000"/>
        <rFont val="Arial"/>
        <family val="2"/>
        <scheme val="minor"/>
      </rPr>
      <t xml:space="preserve">
Although CPC and CTR could be better, Fish has a decedent amount of revenue relative to the sped. With an order volume of (7,670) from a spend of ($58,656.92), the audience targeted is relevant and responsive. </t>
    </r>
  </si>
  <si>
    <r>
      <rPr>
        <b/>
        <u/>
        <sz val="10"/>
        <color rgb="FF000000"/>
        <rFont val="Arial (Body)"/>
      </rPr>
      <t xml:space="preserve">QoQ Performance
</t>
    </r>
    <r>
      <rPr>
        <sz val="10"/>
        <color rgb="FF000000"/>
        <rFont val="Arial"/>
        <family val="2"/>
        <scheme val="minor"/>
      </rPr>
      <t xml:space="preserve">
</t>
    </r>
    <r>
      <rPr>
        <b/>
        <u/>
        <sz val="10"/>
        <color rgb="FF000000"/>
        <rFont val="Arial (Body)"/>
      </rPr>
      <t xml:space="preserve">CTR </t>
    </r>
    <r>
      <rPr>
        <sz val="10"/>
        <color rgb="FF000000"/>
        <rFont val="Arial"/>
        <family val="2"/>
        <scheme val="minor"/>
      </rPr>
      <t xml:space="preserve">has a +8.17% increase, showing that ads are becoming more engaging 
</t>
    </r>
    <r>
      <rPr>
        <b/>
        <u/>
        <sz val="10"/>
        <color rgb="FF000000"/>
        <rFont val="Arial (Body)"/>
      </rPr>
      <t xml:space="preserve">CPC </t>
    </r>
    <r>
      <rPr>
        <sz val="10"/>
        <color rgb="FF000000"/>
        <rFont val="Arial"/>
        <family val="2"/>
        <scheme val="minor"/>
      </rPr>
      <t xml:space="preserve">has a 1.46% decrease in the cost between clicks
</t>
    </r>
    <r>
      <rPr>
        <b/>
        <u/>
        <sz val="10"/>
        <color rgb="FF000000"/>
        <rFont val="Arial (Body)"/>
      </rPr>
      <t>CPA</t>
    </r>
    <r>
      <rPr>
        <sz val="10"/>
        <color rgb="FF000000"/>
        <rFont val="Arial"/>
        <family val="2"/>
        <scheme val="minor"/>
      </rPr>
      <t xml:space="preserve"> has a +18.26% increase, but the increase in company spend has not been used as effectively 
</t>
    </r>
    <r>
      <rPr>
        <b/>
        <u/>
        <sz val="10"/>
        <color rgb="FF000000"/>
        <rFont val="Arial (Body)"/>
      </rPr>
      <t>CVR</t>
    </r>
    <r>
      <rPr>
        <sz val="10"/>
        <color rgb="FF000000"/>
        <rFont val="Arial"/>
        <family val="2"/>
        <scheme val="minor"/>
      </rPr>
      <t xml:space="preserve"> -16.16% decrease; 
</t>
    </r>
    <r>
      <rPr>
        <b/>
        <u/>
        <sz val="10"/>
        <color rgb="FF000000"/>
        <rFont val="Arial (Body)"/>
      </rPr>
      <t>Insights:</t>
    </r>
    <r>
      <rPr>
        <sz val="10"/>
        <color rgb="FF000000"/>
        <rFont val="Arial"/>
        <family val="2"/>
        <scheme val="minor"/>
      </rPr>
      <t xml:space="preserve">
 There may be outside factors or seasonal shifts showcasing a decline in efficiency in targeting or landing pages as there are clicks becoming orders for Chewy between quarters.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</si>
</sst>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
    <numFmt numFmtId="165" formatCode="&quot;$&quot;#,##0.00"/>
    <numFmt numFmtId="166" formatCode="_(* #,##0_);_(* \(#,##0\);_(* &quot;-&quot;??_);_(@_)"/>
    <numFmt numFmtId="167" formatCode="_(&quot;$&quot;* #,##0_);_(&quot;$&quot;* \(#,##0\);_(&quot;$&quot;* &quot;-&quot;??_);_(@_)"/>
  </numFmts>
  <fonts count="26" x14ac:knownFonts="1">
    <font>
      <sz val="10"/>
      <color rgb="FF000000"/>
      <name val="Arial"/>
      <scheme val="minor"/>
    </font>
    <font>
      <sz val="12"/>
      <color theme="1"/>
      <name val="Arial"/>
      <family val="2"/>
      <scheme val="minor"/>
    </font>
    <font>
      <sz val="10"/>
      <color theme="1"/>
      <name val="Arial"/>
      <family val="2"/>
      <scheme val="minor"/>
    </font>
    <font>
      <u/>
      <sz val="10"/>
      <color rgb="FF0000FF"/>
      <name val="Arial"/>
      <family val="2"/>
    </font>
    <font>
      <sz val="10"/>
      <color theme="1"/>
      <name val="Arial"/>
      <family val="2"/>
    </font>
    <font>
      <sz val="10"/>
      <color rgb="FF000000"/>
      <name val="Arial"/>
      <family val="2"/>
      <scheme val="minor"/>
    </font>
    <font>
      <sz val="10"/>
      <color theme="1"/>
      <name val="Arial"/>
      <family val="2"/>
    </font>
    <font>
      <b/>
      <sz val="10"/>
      <color theme="1"/>
      <name val="Arial"/>
      <family val="2"/>
      <scheme val="minor"/>
    </font>
    <font>
      <sz val="10"/>
      <color theme="1"/>
      <name val="Arial"/>
      <family val="2"/>
      <scheme val="minor"/>
    </font>
    <font>
      <b/>
      <sz val="10"/>
      <color theme="1"/>
      <name val="Arial"/>
      <family val="2"/>
    </font>
    <font>
      <sz val="10"/>
      <color rgb="FF000000"/>
      <name val="Arial"/>
      <family val="2"/>
      <scheme val="minor"/>
    </font>
    <font>
      <u/>
      <sz val="10"/>
      <color theme="10"/>
      <name val="Arial"/>
      <family val="2"/>
      <scheme val="minor"/>
    </font>
    <font>
      <sz val="8"/>
      <name val="Arial"/>
      <family val="2"/>
      <scheme val="minor"/>
    </font>
    <font>
      <sz val="10"/>
      <color rgb="FF000000"/>
      <name val="Arial"/>
      <family val="2"/>
      <scheme val="minor"/>
    </font>
    <font>
      <b/>
      <sz val="10"/>
      <color rgb="FF000000"/>
      <name val="Arial"/>
      <family val="2"/>
      <scheme val="minor"/>
    </font>
    <font>
      <sz val="20"/>
      <color rgb="FF000000"/>
      <name val="Arial (Body)"/>
    </font>
    <font>
      <sz val="28"/>
      <color rgb="FF000000"/>
      <name val="Arial"/>
      <family val="2"/>
      <scheme val="minor"/>
    </font>
    <font>
      <b/>
      <sz val="14"/>
      <color theme="1"/>
      <name val="Arial"/>
      <family val="2"/>
      <scheme val="minor"/>
    </font>
    <font>
      <b/>
      <sz val="22"/>
      <color theme="1"/>
      <name val="Arial"/>
      <family val="2"/>
      <scheme val="minor"/>
    </font>
    <font>
      <b/>
      <sz val="12"/>
      <color theme="1"/>
      <name val="Arial"/>
      <family val="2"/>
      <scheme val="minor"/>
    </font>
    <font>
      <b/>
      <sz val="24"/>
      <color theme="1"/>
      <name val="Arial"/>
      <family val="2"/>
      <scheme val="minor"/>
    </font>
    <font>
      <b/>
      <u/>
      <sz val="10"/>
      <color rgb="FF000000"/>
      <name val="Arial (Body)"/>
    </font>
    <font>
      <b/>
      <sz val="12"/>
      <color rgb="FF000000"/>
      <name val="Arial"/>
      <family val="2"/>
      <scheme val="minor"/>
    </font>
    <font>
      <b/>
      <sz val="14"/>
      <color rgb="FF000000"/>
      <name val="Arial"/>
      <family val="2"/>
      <scheme val="minor"/>
    </font>
    <font>
      <sz val="12"/>
      <color rgb="FF000000"/>
      <name val="Arial"/>
      <family val="2"/>
      <scheme val="minor"/>
    </font>
    <font>
      <i/>
      <sz val="10"/>
      <color rgb="FF000000"/>
      <name val="Arial"/>
      <family val="2"/>
      <scheme val="minor"/>
    </font>
  </fonts>
  <fills count="7">
    <fill>
      <patternFill patternType="none"/>
    </fill>
    <fill>
      <patternFill patternType="gray125"/>
    </fill>
    <fill>
      <patternFill patternType="solid">
        <fgColor rgb="FFFFFFFF"/>
        <bgColor rgb="FFFFFFFF"/>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79998168889431442"/>
        <bgColor theme="4" tint="0.79998168889431442"/>
      </patternFill>
    </fill>
  </fills>
  <borders count="7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theme="4" tint="0.39997558519241921"/>
      </bottom>
      <diagonal/>
    </border>
    <border>
      <left/>
      <right/>
      <top style="thin">
        <color theme="4" tint="0.39997558519241921"/>
      </top>
      <bottom/>
      <diagonal/>
    </border>
    <border>
      <left/>
      <right/>
      <top/>
      <bottom style="medium">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right style="thin">
        <color theme="1"/>
      </right>
      <top/>
      <bottom style="thin">
        <color theme="4" tint="0.39997558519241921"/>
      </bottom>
      <diagonal/>
    </border>
    <border>
      <left/>
      <right style="thin">
        <color theme="1"/>
      </right>
      <top style="thin">
        <color theme="4" tint="0.39997558519241921"/>
      </top>
      <bottom/>
      <diagonal/>
    </border>
    <border>
      <left style="thin">
        <color indexed="64"/>
      </left>
      <right/>
      <top style="thin">
        <color indexed="64"/>
      </top>
      <bottom/>
      <diagonal/>
    </border>
    <border>
      <left/>
      <right/>
      <top style="thin">
        <color indexed="64"/>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right style="thin">
        <color theme="1"/>
      </right>
      <top style="thin">
        <color indexed="64"/>
      </top>
      <bottom/>
      <diagonal/>
    </border>
    <border>
      <left style="thin">
        <color theme="1"/>
      </left>
      <right/>
      <top/>
      <bottom style="thin">
        <color theme="4" tint="0.39997558519241921"/>
      </bottom>
      <diagonal/>
    </border>
    <border>
      <left style="thin">
        <color theme="1"/>
      </left>
      <right/>
      <top style="thin">
        <color theme="4" tint="0.39997558519241921"/>
      </top>
      <bottom/>
      <diagonal/>
    </border>
    <border>
      <left/>
      <right style="thin">
        <color theme="1"/>
      </right>
      <top/>
      <bottom style="thin">
        <color indexed="64"/>
      </bottom>
      <diagonal/>
    </border>
    <border>
      <left style="thin">
        <color theme="1"/>
      </left>
      <right style="thin">
        <color theme="1"/>
      </right>
      <top style="thin">
        <color indexed="64"/>
      </top>
      <bottom style="thin">
        <color theme="1"/>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8"/>
      </left>
      <right/>
      <top style="thin">
        <color theme="8"/>
      </top>
      <bottom/>
      <diagonal/>
    </border>
    <border>
      <left style="thin">
        <color theme="8"/>
      </left>
      <right/>
      <top style="thin">
        <color theme="8"/>
      </top>
      <bottom style="thin">
        <color indexed="64"/>
      </bottom>
      <diagonal/>
    </border>
    <border>
      <left/>
      <right/>
      <top style="thin">
        <color theme="8"/>
      </top>
      <bottom/>
      <diagonal/>
    </border>
    <border>
      <left style="thin">
        <color theme="1"/>
      </left>
      <right/>
      <top style="thin">
        <color theme="8"/>
      </top>
      <bottom/>
      <diagonal/>
    </border>
    <border>
      <left/>
      <right style="thin">
        <color theme="8"/>
      </right>
      <top style="thin">
        <color theme="8"/>
      </top>
      <bottom/>
      <diagonal/>
    </border>
    <border>
      <left style="thin">
        <color theme="1"/>
      </left>
      <right style="thin">
        <color theme="1"/>
      </right>
      <top style="thin">
        <color theme="8"/>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right/>
      <top/>
      <bottom style="thin">
        <color theme="3"/>
      </bottom>
      <diagonal/>
    </border>
    <border>
      <left style="thin">
        <color theme="3"/>
      </left>
      <right style="thin">
        <color theme="3"/>
      </right>
      <top style="thin">
        <color theme="3"/>
      </top>
      <bottom style="thin">
        <color theme="3"/>
      </bottom>
      <diagonal/>
    </border>
    <border>
      <left/>
      <right style="thin">
        <color theme="3"/>
      </right>
      <top/>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right/>
      <top/>
      <bottom style="thin">
        <color theme="8"/>
      </bottom>
      <diagonal/>
    </border>
    <border>
      <left style="thin">
        <color theme="1"/>
      </left>
      <right/>
      <top style="thin">
        <color indexed="64"/>
      </top>
      <bottom style="thin">
        <color indexed="64"/>
      </bottom>
      <diagonal/>
    </border>
    <border>
      <left style="thin">
        <color indexed="64"/>
      </left>
      <right/>
      <top style="thin">
        <color indexed="64"/>
      </top>
      <bottom style="thin">
        <color theme="1"/>
      </bottom>
      <diagonal/>
    </border>
    <border>
      <left style="thin">
        <color theme="1"/>
      </left>
      <right/>
      <top/>
      <bottom style="thin">
        <color theme="8"/>
      </bottom>
      <diagonal/>
    </border>
    <border>
      <left/>
      <right style="thin">
        <color theme="1"/>
      </right>
      <top/>
      <bottom style="thin">
        <color theme="8"/>
      </bottom>
      <diagonal/>
    </border>
    <border>
      <left style="thin">
        <color theme="1"/>
      </left>
      <right/>
      <top/>
      <bottom style="thin">
        <color theme="3"/>
      </bottom>
      <diagonal/>
    </border>
    <border>
      <left/>
      <right style="thin">
        <color theme="3"/>
      </right>
      <top/>
      <bottom style="thin">
        <color theme="3"/>
      </bottom>
      <diagonal/>
    </border>
  </borders>
  <cellStyleXfs count="5">
    <xf numFmtId="0" fontId="0" fillId="0" borderId="0"/>
    <xf numFmtId="43"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xf numFmtId="9" fontId="13" fillId="0" borderId="0" applyFont="0" applyFill="0" applyBorder="0" applyAlignment="0" applyProtection="0"/>
  </cellStyleXfs>
  <cellXfs count="203">
    <xf numFmtId="0" fontId="0" fillId="0" borderId="0" xfId="0"/>
    <xf numFmtId="0" fontId="2" fillId="0" borderId="0" xfId="0" applyFont="1"/>
    <xf numFmtId="0" fontId="3" fillId="0" borderId="0" xfId="0" applyFont="1"/>
    <xf numFmtId="0" fontId="4" fillId="0" borderId="0" xfId="0" applyFont="1"/>
    <xf numFmtId="164" fontId="4" fillId="0" borderId="0" xfId="0" applyNumberFormat="1" applyFont="1"/>
    <xf numFmtId="165" fontId="4" fillId="0" borderId="0" xfId="0" applyNumberFormat="1" applyFont="1" applyAlignment="1">
      <alignment horizontal="right"/>
    </xf>
    <xf numFmtId="0" fontId="0" fillId="0" borderId="0" xfId="0" applyAlignment="1">
      <alignment horizontal="left"/>
    </xf>
    <xf numFmtId="0" fontId="8" fillId="0" borderId="0" xfId="0" applyFont="1"/>
    <xf numFmtId="0" fontId="6" fillId="0" borderId="0" xfId="0" applyFont="1"/>
    <xf numFmtId="0" fontId="4" fillId="2" borderId="1" xfId="0" applyFont="1" applyFill="1" applyBorder="1"/>
    <xf numFmtId="0" fontId="0" fillId="0" borderId="1" xfId="0" applyBorder="1"/>
    <xf numFmtId="0" fontId="9" fillId="0" borderId="0" xfId="0" applyFont="1"/>
    <xf numFmtId="44" fontId="4" fillId="0" borderId="0" xfId="2" applyFont="1" applyAlignment="1">
      <alignment horizontal="right"/>
    </xf>
    <xf numFmtId="44" fontId="0" fillId="0" borderId="0" xfId="2" applyFont="1"/>
    <xf numFmtId="0" fontId="7" fillId="0" borderId="0" xfId="0" applyFont="1"/>
    <xf numFmtId="0" fontId="9" fillId="0" borderId="1" xfId="0" applyFont="1" applyBorder="1"/>
    <xf numFmtId="0" fontId="10" fillId="0" borderId="0" xfId="0" applyFont="1"/>
    <xf numFmtId="166" fontId="0" fillId="0" borderId="0" xfId="1" applyNumberFormat="1" applyFont="1"/>
    <xf numFmtId="0" fontId="6" fillId="2" borderId="1" xfId="0" applyFont="1" applyFill="1" applyBorder="1"/>
    <xf numFmtId="166" fontId="2" fillId="0" borderId="0" xfId="1" applyNumberFormat="1" applyFont="1"/>
    <xf numFmtId="4" fontId="9" fillId="0" borderId="0" xfId="0" applyNumberFormat="1" applyFont="1"/>
    <xf numFmtId="166" fontId="9" fillId="0" borderId="0" xfId="1" applyNumberFormat="1" applyFont="1"/>
    <xf numFmtId="0" fontId="9" fillId="0" borderId="2" xfId="0" applyFont="1" applyBorder="1"/>
    <xf numFmtId="0" fontId="4" fillId="2" borderId="2" xfId="0" applyFont="1" applyFill="1" applyBorder="1"/>
    <xf numFmtId="0" fontId="0" fillId="0" borderId="2" xfId="0" applyBorder="1"/>
    <xf numFmtId="165" fontId="9" fillId="0" borderId="0" xfId="0" applyNumberFormat="1" applyFont="1"/>
    <xf numFmtId="164" fontId="9" fillId="0" borderId="0" xfId="0" applyNumberFormat="1" applyFont="1"/>
    <xf numFmtId="44" fontId="9" fillId="0" borderId="0" xfId="2" applyFont="1"/>
    <xf numFmtId="3" fontId="9" fillId="0" borderId="0" xfId="0" applyNumberFormat="1" applyFont="1"/>
    <xf numFmtId="0" fontId="6" fillId="2" borderId="0" xfId="0" applyFont="1" applyFill="1"/>
    <xf numFmtId="0" fontId="11" fillId="0" borderId="0" xfId="3"/>
    <xf numFmtId="0" fontId="0" fillId="0" borderId="3" xfId="0" applyBorder="1"/>
    <xf numFmtId="166" fontId="5" fillId="0" borderId="0" xfId="1" applyNumberFormat="1" applyFont="1"/>
    <xf numFmtId="166" fontId="5" fillId="0" borderId="0" xfId="1" applyNumberFormat="1" applyFont="1" applyBorder="1"/>
    <xf numFmtId="166" fontId="0" fillId="0" borderId="0" xfId="1" applyNumberFormat="1" applyFont="1" applyBorder="1"/>
    <xf numFmtId="0" fontId="5" fillId="0" borderId="0" xfId="0" applyFont="1"/>
    <xf numFmtId="166" fontId="0" fillId="0" borderId="0" xfId="0" applyNumberFormat="1"/>
    <xf numFmtId="44" fontId="0" fillId="0" borderId="0" xfId="0" applyNumberFormat="1"/>
    <xf numFmtId="10" fontId="0" fillId="0" borderId="0" xfId="0" applyNumberFormat="1"/>
    <xf numFmtId="0" fontId="5" fillId="0" borderId="0" xfId="0" applyFont="1" applyAlignment="1">
      <alignment horizontal="left"/>
    </xf>
    <xf numFmtId="0" fontId="14" fillId="0" borderId="0" xfId="0" applyFont="1"/>
    <xf numFmtId="0" fontId="0" fillId="0" borderId="0" xfId="0" applyAlignment="1">
      <alignment horizontal="center"/>
    </xf>
    <xf numFmtId="0" fontId="7" fillId="6" borderId="4" xfId="0" applyFont="1" applyFill="1" applyBorder="1"/>
    <xf numFmtId="44" fontId="7" fillId="6" borderId="4" xfId="0" applyNumberFormat="1" applyFont="1" applyFill="1" applyBorder="1"/>
    <xf numFmtId="166" fontId="7" fillId="6" borderId="4" xfId="0" applyNumberFormat="1" applyFont="1" applyFill="1" applyBorder="1"/>
    <xf numFmtId="10" fontId="7" fillId="6" borderId="4" xfId="0" applyNumberFormat="1" applyFont="1" applyFill="1" applyBorder="1"/>
    <xf numFmtId="0" fontId="7" fillId="6" borderId="5" xfId="0" applyFont="1" applyFill="1" applyBorder="1" applyAlignment="1">
      <alignment horizontal="left"/>
    </xf>
    <xf numFmtId="44" fontId="7" fillId="6" borderId="5" xfId="0" applyNumberFormat="1" applyFont="1" applyFill="1" applyBorder="1"/>
    <xf numFmtId="166" fontId="7" fillId="6" borderId="5" xfId="0" applyNumberFormat="1" applyFont="1" applyFill="1" applyBorder="1"/>
    <xf numFmtId="10" fontId="7" fillId="6" borderId="5" xfId="0" applyNumberFormat="1" applyFont="1" applyFill="1" applyBorder="1"/>
    <xf numFmtId="43" fontId="7" fillId="6" borderId="4" xfId="1" applyFont="1" applyFill="1" applyBorder="1"/>
    <xf numFmtId="0" fontId="7" fillId="6" borderId="0" xfId="0" applyFont="1" applyFill="1"/>
    <xf numFmtId="166" fontId="7" fillId="6" borderId="0" xfId="1" applyNumberFormat="1" applyFont="1" applyFill="1" applyBorder="1"/>
    <xf numFmtId="0" fontId="7" fillId="3" borderId="0" xfId="0" applyFont="1" applyFill="1"/>
    <xf numFmtId="44" fontId="7" fillId="3" borderId="0" xfId="0" applyNumberFormat="1" applyFont="1" applyFill="1"/>
    <xf numFmtId="166" fontId="7" fillId="3" borderId="0" xfId="1" applyNumberFormat="1" applyFont="1" applyFill="1" applyBorder="1"/>
    <xf numFmtId="0" fontId="7" fillId="0" borderId="11" xfId="0" applyFont="1" applyBorder="1"/>
    <xf numFmtId="0" fontId="7" fillId="3" borderId="11" xfId="0" applyFont="1" applyFill="1" applyBorder="1"/>
    <xf numFmtId="166" fontId="0" fillId="0" borderId="12" xfId="0" applyNumberFormat="1" applyBorder="1"/>
    <xf numFmtId="0" fontId="0" fillId="0" borderId="12" xfId="0" applyBorder="1"/>
    <xf numFmtId="166" fontId="7" fillId="6" borderId="13" xfId="0" applyNumberFormat="1" applyFont="1" applyFill="1" applyBorder="1"/>
    <xf numFmtId="166" fontId="7" fillId="6" borderId="14" xfId="0" applyNumberFormat="1" applyFont="1" applyFill="1" applyBorder="1"/>
    <xf numFmtId="44" fontId="7" fillId="6" borderId="4" xfId="2" applyFont="1" applyFill="1" applyBorder="1"/>
    <xf numFmtId="44" fontId="7" fillId="6" borderId="5" xfId="2" applyFont="1" applyFill="1" applyBorder="1"/>
    <xf numFmtId="166" fontId="7" fillId="6" borderId="5" xfId="1" applyNumberFormat="1" applyFont="1" applyFill="1" applyBorder="1"/>
    <xf numFmtId="0" fontId="5" fillId="5" borderId="0" xfId="0" applyFont="1" applyFill="1"/>
    <xf numFmtId="0" fontId="14" fillId="5" borderId="0" xfId="0" applyFont="1" applyFill="1"/>
    <xf numFmtId="0" fontId="16" fillId="0" borderId="0" xfId="0" applyFont="1"/>
    <xf numFmtId="0" fontId="15" fillId="0" borderId="0" xfId="0" applyFont="1"/>
    <xf numFmtId="0" fontId="15" fillId="3" borderId="8" xfId="0" applyFont="1" applyFill="1" applyBorder="1"/>
    <xf numFmtId="0" fontId="5" fillId="0" borderId="0" xfId="0" applyFont="1" applyAlignment="1">
      <alignment vertical="top" wrapText="1"/>
    </xf>
    <xf numFmtId="0" fontId="0" fillId="0" borderId="0" xfId="0" applyAlignment="1">
      <alignment vertical="top"/>
    </xf>
    <xf numFmtId="0" fontId="5" fillId="5" borderId="12" xfId="0" applyFont="1" applyFill="1" applyBorder="1"/>
    <xf numFmtId="0" fontId="5" fillId="0" borderId="11" xfId="0" applyFont="1" applyBorder="1"/>
    <xf numFmtId="0" fontId="7" fillId="6" borderId="29" xfId="0" applyFont="1" applyFill="1" applyBorder="1"/>
    <xf numFmtId="0" fontId="0" fillId="0" borderId="11" xfId="0" applyBorder="1" applyAlignment="1">
      <alignment horizontal="left"/>
    </xf>
    <xf numFmtId="0" fontId="7" fillId="6" borderId="30" xfId="0" applyFont="1" applyFill="1" applyBorder="1" applyAlignment="1">
      <alignment horizontal="left"/>
    </xf>
    <xf numFmtId="0" fontId="0" fillId="0" borderId="11" xfId="0" applyBorder="1"/>
    <xf numFmtId="0" fontId="14" fillId="5" borderId="11" xfId="0" applyFont="1" applyFill="1" applyBorder="1"/>
    <xf numFmtId="0" fontId="7" fillId="6" borderId="11" xfId="0" applyFont="1" applyFill="1" applyBorder="1"/>
    <xf numFmtId="0" fontId="7" fillId="0" borderId="11" xfId="0" applyFont="1" applyBorder="1" applyAlignment="1">
      <alignment horizontal="center"/>
    </xf>
    <xf numFmtId="0" fontId="5" fillId="0" borderId="11" xfId="0" applyFont="1" applyBorder="1" applyAlignment="1">
      <alignment horizontal="left"/>
    </xf>
    <xf numFmtId="0" fontId="15" fillId="3" borderId="9" xfId="0" applyFont="1" applyFill="1" applyBorder="1"/>
    <xf numFmtId="0" fontId="0" fillId="0" borderId="0" xfId="0" applyAlignment="1">
      <alignment vertical="center"/>
    </xf>
    <xf numFmtId="0" fontId="0" fillId="0" borderId="10" xfId="0" applyBorder="1"/>
    <xf numFmtId="0" fontId="0" fillId="0" borderId="31" xfId="0" applyBorder="1"/>
    <xf numFmtId="10" fontId="18" fillId="3" borderId="32" xfId="4" applyNumberFormat="1" applyFont="1" applyFill="1" applyBorder="1" applyAlignment="1">
      <alignment vertical="center"/>
    </xf>
    <xf numFmtId="0" fontId="0" fillId="0" borderId="35" xfId="0" applyBorder="1" applyAlignment="1">
      <alignment vertical="top"/>
    </xf>
    <xf numFmtId="0" fontId="0" fillId="0" borderId="36" xfId="0" applyBorder="1" applyAlignment="1">
      <alignment vertical="top"/>
    </xf>
    <xf numFmtId="0" fontId="0" fillId="0" borderId="37" xfId="0" applyBorder="1" applyAlignment="1">
      <alignment vertical="top"/>
    </xf>
    <xf numFmtId="0" fontId="0" fillId="0" borderId="6" xfId="0" applyBorder="1" applyAlignment="1">
      <alignment vertical="top"/>
    </xf>
    <xf numFmtId="0" fontId="0" fillId="0" borderId="38" xfId="0" applyBorder="1" applyAlignment="1">
      <alignment vertical="top"/>
    </xf>
    <xf numFmtId="166" fontId="7" fillId="3" borderId="0" xfId="0" applyNumberFormat="1" applyFont="1" applyFill="1"/>
    <xf numFmtId="0" fontId="7" fillId="6" borderId="1" xfId="0" applyFont="1" applyFill="1" applyBorder="1"/>
    <xf numFmtId="44" fontId="7" fillId="6" borderId="1" xfId="0" applyNumberFormat="1" applyFont="1" applyFill="1" applyBorder="1"/>
    <xf numFmtId="10" fontId="7" fillId="6" borderId="1" xfId="0" applyNumberFormat="1" applyFont="1" applyFill="1" applyBorder="1"/>
    <xf numFmtId="44" fontId="0" fillId="0" borderId="1" xfId="0" applyNumberFormat="1" applyBorder="1"/>
    <xf numFmtId="10" fontId="0" fillId="0" borderId="1" xfId="0" applyNumberFormat="1" applyBorder="1"/>
    <xf numFmtId="44" fontId="7" fillId="3" borderId="1" xfId="0" applyNumberFormat="1" applyFont="1" applyFill="1" applyBorder="1"/>
    <xf numFmtId="10" fontId="7" fillId="3" borderId="1" xfId="0" applyNumberFormat="1" applyFont="1" applyFill="1" applyBorder="1"/>
    <xf numFmtId="0" fontId="5" fillId="0" borderId="0" xfId="0" applyFont="1" applyAlignment="1">
      <alignment horizontal="center"/>
    </xf>
    <xf numFmtId="0" fontId="14" fillId="3" borderId="0" xfId="0" applyFont="1" applyFill="1"/>
    <xf numFmtId="44" fontId="14" fillId="3" borderId="0" xfId="0" applyNumberFormat="1" applyFont="1" applyFill="1"/>
    <xf numFmtId="166" fontId="14" fillId="3" borderId="0" xfId="0" applyNumberFormat="1" applyFont="1" applyFill="1"/>
    <xf numFmtId="10" fontId="14" fillId="3" borderId="1" xfId="0" applyNumberFormat="1" applyFont="1" applyFill="1" applyBorder="1"/>
    <xf numFmtId="44" fontId="14" fillId="3" borderId="1" xfId="0" applyNumberFormat="1" applyFont="1" applyFill="1" applyBorder="1"/>
    <xf numFmtId="0" fontId="0" fillId="0" borderId="45" xfId="0" applyBorder="1"/>
    <xf numFmtId="44" fontId="0" fillId="0" borderId="46" xfId="0" applyNumberFormat="1" applyBorder="1"/>
    <xf numFmtId="166" fontId="0" fillId="0" borderId="46" xfId="0" applyNumberFormat="1" applyBorder="1"/>
    <xf numFmtId="166" fontId="0" fillId="0" borderId="47" xfId="0" applyNumberFormat="1" applyBorder="1"/>
    <xf numFmtId="0" fontId="0" fillId="0" borderId="48" xfId="0" applyBorder="1"/>
    <xf numFmtId="166" fontId="0" fillId="0" borderId="49" xfId="0" applyNumberFormat="1" applyBorder="1"/>
    <xf numFmtId="0" fontId="0" fillId="0" borderId="50" xfId="0" applyBorder="1"/>
    <xf numFmtId="44" fontId="0" fillId="0" borderId="51" xfId="0" applyNumberFormat="1" applyBorder="1"/>
    <xf numFmtId="166" fontId="0" fillId="0" borderId="51" xfId="0" applyNumberFormat="1" applyBorder="1"/>
    <xf numFmtId="166" fontId="0" fillId="0" borderId="52" xfId="0" applyNumberFormat="1" applyBorder="1"/>
    <xf numFmtId="44" fontId="0" fillId="0" borderId="2" xfId="0" applyNumberFormat="1" applyBorder="1"/>
    <xf numFmtId="0" fontId="0" fillId="0" borderId="53" xfId="0" applyBorder="1"/>
    <xf numFmtId="0" fontId="7" fillId="6" borderId="54" xfId="0" applyFont="1" applyFill="1" applyBorder="1"/>
    <xf numFmtId="10" fontId="7" fillId="6" borderId="54" xfId="0" applyNumberFormat="1" applyFont="1" applyFill="1" applyBorder="1"/>
    <xf numFmtId="44" fontId="0" fillId="0" borderId="54" xfId="0" applyNumberFormat="1" applyBorder="1"/>
    <xf numFmtId="44" fontId="0" fillId="0" borderId="54" xfId="2" applyFont="1" applyBorder="1"/>
    <xf numFmtId="10" fontId="0" fillId="0" borderId="54" xfId="0" applyNumberFormat="1" applyBorder="1"/>
    <xf numFmtId="44" fontId="7" fillId="6" borderId="54" xfId="0" applyNumberFormat="1" applyFont="1" applyFill="1" applyBorder="1"/>
    <xf numFmtId="44" fontId="7" fillId="6" borderId="54" xfId="2" applyFont="1" applyFill="1" applyBorder="1"/>
    <xf numFmtId="0" fontId="20" fillId="4" borderId="40" xfId="0" applyFont="1" applyFill="1" applyBorder="1" applyAlignment="1">
      <alignment horizontal="center" vertical="center"/>
    </xf>
    <xf numFmtId="10" fontId="20" fillId="3" borderId="8" xfId="4" applyNumberFormat="1" applyFont="1" applyFill="1" applyBorder="1" applyAlignment="1">
      <alignment horizontal="center" vertical="center"/>
    </xf>
    <xf numFmtId="10" fontId="20" fillId="3" borderId="1" xfId="4" applyNumberFormat="1" applyFont="1" applyFill="1" applyBorder="1" applyAlignment="1">
      <alignment horizontal="center" vertical="center"/>
    </xf>
    <xf numFmtId="0" fontId="20" fillId="3" borderId="65" xfId="0" applyFont="1" applyFill="1" applyBorder="1" applyAlignment="1">
      <alignment horizontal="center" vertical="center"/>
    </xf>
    <xf numFmtId="10" fontId="18" fillId="3" borderId="66" xfId="4" applyNumberFormat="1" applyFont="1" applyFill="1" applyBorder="1" applyAlignment="1">
      <alignment vertical="center"/>
    </xf>
    <xf numFmtId="0" fontId="19" fillId="3" borderId="39" xfId="0" applyFont="1" applyFill="1" applyBorder="1"/>
    <xf numFmtId="44" fontId="19" fillId="3" borderId="41" xfId="2" applyFont="1" applyFill="1" applyBorder="1"/>
    <xf numFmtId="166" fontId="19" fillId="3" borderId="41" xfId="1" applyNumberFormat="1" applyFont="1" applyFill="1" applyBorder="1"/>
    <xf numFmtId="10" fontId="19" fillId="3" borderId="41" xfId="4" applyNumberFormat="1" applyFont="1" applyFill="1" applyBorder="1"/>
    <xf numFmtId="10" fontId="19" fillId="3" borderId="43" xfId="4" applyNumberFormat="1" applyFont="1" applyFill="1" applyBorder="1"/>
    <xf numFmtId="0" fontId="1" fillId="0" borderId="39" xfId="0" applyFont="1" applyBorder="1"/>
    <xf numFmtId="44" fontId="1" fillId="0" borderId="41" xfId="2" applyFont="1" applyBorder="1"/>
    <xf numFmtId="166" fontId="1" fillId="0" borderId="41" xfId="1" applyNumberFormat="1" applyFont="1" applyBorder="1"/>
    <xf numFmtId="10" fontId="1" fillId="0" borderId="41" xfId="4" applyNumberFormat="1" applyFont="1" applyBorder="1"/>
    <xf numFmtId="10" fontId="1" fillId="0" borderId="43" xfId="4" applyNumberFormat="1" applyFont="1" applyBorder="1"/>
    <xf numFmtId="0" fontId="19" fillId="3" borderId="42" xfId="0" applyFont="1" applyFill="1" applyBorder="1"/>
    <xf numFmtId="167" fontId="19" fillId="3" borderId="41" xfId="2" applyNumberFormat="1" applyFont="1" applyFill="1" applyBorder="1"/>
    <xf numFmtId="0" fontId="1" fillId="0" borderId="42" xfId="0" applyFont="1" applyBorder="1" applyAlignment="1">
      <alignment horizontal="center" vertical="center"/>
    </xf>
    <xf numFmtId="167" fontId="1" fillId="0" borderId="41" xfId="2" applyNumberFormat="1" applyFont="1" applyBorder="1" applyAlignment="1">
      <alignment horizontal="center" vertical="center"/>
    </xf>
    <xf numFmtId="166" fontId="1" fillId="0" borderId="41" xfId="1" applyNumberFormat="1" applyFont="1" applyBorder="1" applyAlignment="1">
      <alignment horizontal="center" vertical="center"/>
    </xf>
    <xf numFmtId="44" fontId="1" fillId="0" borderId="41" xfId="2" applyFont="1" applyBorder="1" applyAlignment="1">
      <alignment horizontal="center" vertical="center"/>
    </xf>
    <xf numFmtId="10" fontId="1" fillId="0" borderId="41" xfId="4" applyNumberFormat="1" applyFont="1" applyBorder="1" applyAlignment="1">
      <alignment horizontal="center" vertical="center"/>
    </xf>
    <xf numFmtId="10" fontId="1" fillId="0" borderId="43" xfId="4" applyNumberFormat="1" applyFont="1" applyBorder="1" applyAlignment="1">
      <alignment horizontal="center" vertical="center"/>
    </xf>
    <xf numFmtId="10" fontId="19" fillId="3" borderId="44" xfId="4" applyNumberFormat="1" applyFont="1" applyFill="1" applyBorder="1"/>
    <xf numFmtId="0" fontId="19" fillId="0" borderId="39" xfId="0" applyFont="1" applyBorder="1" applyAlignment="1">
      <alignment horizontal="center" vertical="center"/>
    </xf>
    <xf numFmtId="10" fontId="1" fillId="0" borderId="44" xfId="4" applyNumberFormat="1" applyFont="1" applyBorder="1" applyAlignment="1">
      <alignment horizontal="center" vertical="center"/>
    </xf>
    <xf numFmtId="10" fontId="18" fillId="3" borderId="8" xfId="4" applyNumberFormat="1" applyFont="1" applyFill="1" applyBorder="1" applyAlignment="1">
      <alignment horizontal="center" vertical="center"/>
    </xf>
    <xf numFmtId="0" fontId="0" fillId="0" borderId="69" xfId="0" applyBorder="1"/>
    <xf numFmtId="0" fontId="0" fillId="0" borderId="55" xfId="0" applyBorder="1"/>
    <xf numFmtId="0" fontId="0" fillId="0" borderId="70" xfId="0" applyBorder="1"/>
    <xf numFmtId="0" fontId="5" fillId="0" borderId="56" xfId="0" applyFont="1" applyBorder="1" applyAlignment="1">
      <alignment horizontal="left" vertical="top" wrapText="1"/>
    </xf>
    <xf numFmtId="0" fontId="5" fillId="0" borderId="57" xfId="0" applyFont="1" applyBorder="1" applyAlignment="1">
      <alignment horizontal="left" vertical="top" wrapText="1"/>
    </xf>
    <xf numFmtId="0" fontId="5" fillId="0" borderId="58" xfId="0" applyFont="1" applyBorder="1" applyAlignment="1">
      <alignment horizontal="left" vertical="top" wrapText="1"/>
    </xf>
    <xf numFmtId="0" fontId="5" fillId="0" borderId="59" xfId="0" applyFont="1" applyBorder="1" applyAlignment="1">
      <alignment horizontal="left" vertical="top" wrapText="1"/>
    </xf>
    <xf numFmtId="0" fontId="5" fillId="0" borderId="0" xfId="0" applyFont="1" applyAlignment="1">
      <alignment horizontal="left" vertical="top" wrapText="1"/>
    </xf>
    <xf numFmtId="0" fontId="5" fillId="0" borderId="60" xfId="0" applyFont="1" applyBorder="1" applyAlignment="1">
      <alignment horizontal="left" vertical="top" wrapText="1"/>
    </xf>
    <xf numFmtId="0" fontId="5" fillId="0" borderId="61" xfId="0" applyFont="1" applyBorder="1" applyAlignment="1">
      <alignment horizontal="left" vertical="top" wrapText="1"/>
    </xf>
    <xf numFmtId="0" fontId="5" fillId="0" borderId="62" xfId="0" applyFont="1" applyBorder="1" applyAlignment="1">
      <alignment horizontal="left" vertical="top" wrapText="1"/>
    </xf>
    <xf numFmtId="0" fontId="5" fillId="0" borderId="63" xfId="0" applyFont="1" applyBorder="1" applyAlignment="1">
      <alignment horizontal="left" vertical="top" wrapText="1"/>
    </xf>
    <xf numFmtId="0" fontId="17" fillId="5" borderId="64" xfId="0" applyFont="1" applyFill="1" applyBorder="1" applyAlignment="1">
      <alignment horizontal="center"/>
    </xf>
    <xf numFmtId="0" fontId="15" fillId="3" borderId="8" xfId="0" applyFont="1" applyFill="1" applyBorder="1" applyAlignment="1">
      <alignment horizontal="center"/>
    </xf>
    <xf numFmtId="0" fontId="15" fillId="3" borderId="9" xfId="0" applyFont="1" applyFill="1" applyBorder="1" applyAlignment="1">
      <alignment horizontal="center"/>
    </xf>
    <xf numFmtId="0" fontId="5" fillId="0" borderId="20" xfId="0" applyFont="1" applyBorder="1" applyAlignment="1">
      <alignment horizontal="left" vertical="top" wrapText="1"/>
    </xf>
    <xf numFmtId="0" fontId="5" fillId="0" borderId="21" xfId="0" applyFont="1" applyBorder="1" applyAlignment="1">
      <alignment horizontal="left" vertical="top" wrapText="1"/>
    </xf>
    <xf numFmtId="0" fontId="5" fillId="0" borderId="22" xfId="0" applyFont="1" applyBorder="1" applyAlignment="1">
      <alignment horizontal="left" vertical="top" wrapText="1"/>
    </xf>
    <xf numFmtId="0" fontId="5" fillId="0" borderId="23" xfId="0" applyFont="1" applyBorder="1" applyAlignment="1">
      <alignment horizontal="left" vertical="top" wrapText="1"/>
    </xf>
    <xf numFmtId="0" fontId="5" fillId="0" borderId="24" xfId="0" applyFont="1" applyBorder="1" applyAlignment="1">
      <alignment horizontal="left" vertical="top" wrapText="1"/>
    </xf>
    <xf numFmtId="0" fontId="5" fillId="0" borderId="25" xfId="0" applyFont="1" applyBorder="1" applyAlignment="1">
      <alignment horizontal="left" vertical="top" wrapText="1"/>
    </xf>
    <xf numFmtId="0" fontId="5" fillId="0" borderId="26" xfId="0" applyFont="1" applyBorder="1" applyAlignment="1">
      <alignment horizontal="left" vertical="top" wrapText="1"/>
    </xf>
    <xf numFmtId="0" fontId="5" fillId="0" borderId="27" xfId="0" applyFont="1" applyBorder="1" applyAlignment="1">
      <alignment horizontal="left" vertical="top" wrapText="1"/>
    </xf>
    <xf numFmtId="0" fontId="14" fillId="5" borderId="0" xfId="0" applyFont="1" applyFill="1" applyAlignment="1">
      <alignment horizontal="center"/>
    </xf>
    <xf numFmtId="0" fontId="5" fillId="0" borderId="7" xfId="0" applyFont="1" applyBorder="1" applyAlignment="1">
      <alignment horizontal="left" vertical="top" wrapText="1"/>
    </xf>
    <xf numFmtId="0" fontId="5" fillId="0" borderId="33" xfId="0" applyFont="1" applyBorder="1" applyAlignment="1">
      <alignment horizontal="left" vertical="top" wrapText="1"/>
    </xf>
    <xf numFmtId="0" fontId="5" fillId="0" borderId="34" xfId="0" applyFont="1" applyBorder="1" applyAlignment="1">
      <alignment horizontal="left" vertical="top" wrapText="1"/>
    </xf>
    <xf numFmtId="0" fontId="5" fillId="0" borderId="35" xfId="0" applyFont="1" applyBorder="1" applyAlignment="1">
      <alignment horizontal="left" vertical="top" wrapText="1"/>
    </xf>
    <xf numFmtId="0" fontId="5" fillId="0" borderId="36" xfId="0" applyFont="1" applyBorder="1" applyAlignment="1">
      <alignment horizontal="left" vertical="top" wrapText="1"/>
    </xf>
    <xf numFmtId="0" fontId="5" fillId="0" borderId="37" xfId="0" applyFont="1" applyBorder="1" applyAlignment="1">
      <alignment horizontal="left" vertical="top" wrapText="1"/>
    </xf>
    <xf numFmtId="0" fontId="5" fillId="0" borderId="6" xfId="0" applyFont="1" applyBorder="1" applyAlignment="1">
      <alignment horizontal="left" vertical="top" wrapText="1"/>
    </xf>
    <xf numFmtId="0" fontId="5" fillId="0" borderId="38" xfId="0" applyFont="1" applyBorder="1" applyAlignment="1">
      <alignment horizontal="left" vertical="top" wrapText="1"/>
    </xf>
    <xf numFmtId="0" fontId="23" fillId="5" borderId="67" xfId="0" applyFont="1" applyFill="1" applyBorder="1" applyAlignment="1">
      <alignment horizontal="center"/>
    </xf>
    <xf numFmtId="0" fontId="23" fillId="5" borderId="64" xfId="0" applyFont="1" applyFill="1" applyBorder="1" applyAlignment="1">
      <alignment horizontal="center"/>
    </xf>
    <xf numFmtId="0" fontId="23" fillId="5" borderId="68" xfId="0" applyFont="1" applyFill="1" applyBorder="1" applyAlignment="1">
      <alignment horizontal="center"/>
    </xf>
    <xf numFmtId="0" fontId="16" fillId="5" borderId="8" xfId="0" applyFont="1" applyFill="1" applyBorder="1" applyAlignment="1">
      <alignment horizontal="center"/>
    </xf>
    <xf numFmtId="0" fontId="16" fillId="5" borderId="9" xfId="0" applyFont="1" applyFill="1" applyBorder="1" applyAlignment="1">
      <alignment horizontal="center"/>
    </xf>
    <xf numFmtId="0" fontId="15" fillId="3" borderId="15" xfId="0" applyFont="1" applyFill="1" applyBorder="1" applyAlignment="1">
      <alignment horizontal="center"/>
    </xf>
    <xf numFmtId="0" fontId="15" fillId="3" borderId="16" xfId="0" applyFont="1" applyFill="1" applyBorder="1" applyAlignment="1">
      <alignment horizontal="center"/>
    </xf>
    <xf numFmtId="0" fontId="15" fillId="3" borderId="28" xfId="0" applyFont="1" applyFill="1" applyBorder="1" applyAlignment="1">
      <alignment horizontal="center"/>
    </xf>
    <xf numFmtId="0" fontId="5" fillId="0" borderId="17" xfId="0" applyFont="1" applyBorder="1" applyAlignment="1">
      <alignment horizontal="left" vertical="top" wrapText="1"/>
    </xf>
    <xf numFmtId="0" fontId="5" fillId="0" borderId="18" xfId="0" applyFont="1" applyBorder="1" applyAlignment="1">
      <alignment horizontal="left" vertical="top" wrapText="1"/>
    </xf>
    <xf numFmtId="0" fontId="5" fillId="0" borderId="19" xfId="0" applyFont="1" applyBorder="1" applyAlignment="1">
      <alignment horizontal="left" vertical="top" wrapText="1"/>
    </xf>
    <xf numFmtId="0" fontId="0" fillId="0" borderId="18" xfId="0" applyBorder="1" applyAlignment="1">
      <alignment horizontal="left" vertical="top"/>
    </xf>
    <xf numFmtId="0" fontId="0" fillId="0" borderId="19" xfId="0" applyBorder="1" applyAlignment="1">
      <alignment horizontal="left" vertical="top"/>
    </xf>
    <xf numFmtId="0" fontId="22" fillId="5" borderId="0" xfId="0" applyFont="1" applyFill="1" applyAlignment="1">
      <alignment horizontal="center"/>
    </xf>
    <xf numFmtId="0" fontId="24" fillId="5" borderId="0" xfId="0" applyFont="1" applyFill="1" applyAlignment="1">
      <alignment horizontal="center"/>
    </xf>
    <xf numFmtId="0" fontId="5" fillId="0" borderId="0" xfId="0" applyFont="1" applyAlignment="1">
      <alignment horizontal="center"/>
    </xf>
    <xf numFmtId="0" fontId="0" fillId="5" borderId="0" xfId="0" applyFill="1" applyAlignment="1">
      <alignment horizontal="center"/>
    </xf>
    <xf numFmtId="0" fontId="23" fillId="5" borderId="0" xfId="0" applyFont="1" applyFill="1" applyAlignment="1">
      <alignment horizontal="center"/>
    </xf>
    <xf numFmtId="0" fontId="23" fillId="5" borderId="12" xfId="0" applyFont="1" applyFill="1" applyBorder="1" applyAlignment="1">
      <alignment horizontal="center"/>
    </xf>
  </cellXfs>
  <cellStyles count="5">
    <cellStyle name="Comma" xfId="1" builtinId="3"/>
    <cellStyle name="Currency" xfId="2" builtinId="4"/>
    <cellStyle name="Hyperlink" xfId="3" builtinId="8"/>
    <cellStyle name="Normal" xfId="0" builtinId="0"/>
    <cellStyle name="Percent" xfId="4" builtinId="5"/>
  </cellStyles>
  <dxfs count="3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rgb="FF000000"/>
        <name val="Arial"/>
        <family val="2"/>
        <scheme val="minor"/>
      </font>
      <numFmt numFmtId="166" formatCode="_(* #,##0_);_(* \(#,##0\);_(* &quot;-&quot;??_);_(@_)"/>
    </dxf>
    <dxf>
      <font>
        <b val="0"/>
        <i val="0"/>
        <strike val="0"/>
        <condense val="0"/>
        <extend val="0"/>
        <outline val="0"/>
        <shadow val="0"/>
        <u val="none"/>
        <vertAlign val="baseline"/>
        <sz val="10"/>
        <color rgb="FF000000"/>
        <name val="Arial"/>
        <scheme val="minor"/>
      </font>
      <numFmt numFmtId="166" formatCode="_(* #,##0_);_(* \(#,##0\);_(* &quot;-&quot;??_);_(@_)"/>
    </dxf>
    <dxf>
      <font>
        <b val="0"/>
        <i val="0"/>
        <strike val="0"/>
        <condense val="0"/>
        <extend val="0"/>
        <outline val="0"/>
        <shadow val="0"/>
        <u val="none"/>
        <vertAlign val="baseline"/>
        <sz val="10"/>
        <color rgb="FF000000"/>
        <name val="Arial"/>
        <family val="2"/>
        <scheme val="minor"/>
      </font>
      <numFmt numFmtId="166" formatCode="_(* #,##0_);_(* \(#,##0\);_(* &quot;-&quot;??_);_(@_)"/>
    </dxf>
    <dxf>
      <numFmt numFmtId="166" formatCode="_(* #,##0_);_(* \(#,##0\);_(* &quot;-&quot;??_);_(@_)"/>
    </dxf>
    <dxf>
      <font>
        <b val="0"/>
        <i val="0"/>
        <strike val="0"/>
        <condense val="0"/>
        <extend val="0"/>
        <outline val="0"/>
        <shadow val="0"/>
        <u val="none"/>
        <vertAlign val="baseline"/>
        <sz val="10"/>
        <color rgb="FF000000"/>
        <name val="Arial"/>
        <family val="2"/>
        <scheme val="minor"/>
      </font>
      <numFmt numFmtId="166" formatCode="_(* #,##0_);_(* \(#,##0\);_(* &quot;-&quot;??_);_(@_)"/>
    </dxf>
    <dxf>
      <numFmt numFmtId="166" formatCode="_(* #,##0_);_(* \(#,##0\);_(* &quot;-&quot;??_);_(@_)"/>
    </dxf>
    <dxf>
      <border diagonalUp="0" diagonalDown="0" outline="0">
        <left/>
        <right style="thin">
          <color indexed="64"/>
        </right>
        <top style="thin">
          <color indexed="64"/>
        </top>
        <bottom/>
      </border>
    </dxf>
    <dxf>
      <border diagonalUp="0" diagonalDown="0">
        <left/>
        <right style="thin">
          <color indexed="64"/>
        </right>
        <top style="thin">
          <color indexed="64"/>
        </top>
        <bottom style="thin">
          <color indexed="64"/>
        </bottom>
        <vertical/>
        <horizontal/>
      </border>
    </dxf>
    <dxf>
      <border outline="0">
        <left style="thin">
          <color indexed="64"/>
        </left>
      </border>
    </dxf>
    <dxf>
      <numFmt numFmtId="166" formatCode="_(* #,##0_);_(* \(#,##0\);_(* &quot;-&quot;??_);_(@_)"/>
    </dxf>
    <dxf>
      <numFmt numFmtId="166" formatCode="_(* #,##0_);_(* \(#,##0\);_(* &quot;-&quot;??_);_(@_)"/>
    </dxf>
    <dxf>
      <numFmt numFmtId="166" formatCode="_(* #,##0_);_(* \(#,##0\);_(* &quot;-&quot;??_);_(@_)"/>
    </dxf>
    <dxf>
      <font>
        <b val="0"/>
        <i val="0"/>
        <strike val="0"/>
        <condense val="0"/>
        <extend val="0"/>
        <outline val="0"/>
        <shadow val="0"/>
        <u val="none"/>
        <vertAlign val="baseline"/>
        <sz val="10"/>
        <color rgb="FF000000"/>
        <name val="Arial"/>
        <scheme val="minor"/>
      </font>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border>
    </dxf>
    <dxf>
      <numFmt numFmtId="166" formatCode="_(* #,##0_);_(* \(#,##0\);_(* &quot;-&quot;??_);_(@_)"/>
    </dxf>
    <dxf>
      <numFmt numFmtId="166" formatCode="_(* #,##0_);_(* \(#,##0\);_(* &quot;-&quot;??_);_(@_)"/>
    </dxf>
    <dxf>
      <numFmt numFmtId="166" formatCode="_(* #,##0_);_(* \(#,##0\);_(* &quot;-&quot;??_);_(@_)"/>
    </dxf>
    <dxf>
      <border diagonalUp="0" diagonalDown="0">
        <left/>
        <right style="thin">
          <color indexed="64"/>
        </right>
        <top style="thin">
          <color indexed="64"/>
        </top>
        <bottom style="thin">
          <color indexed="64"/>
        </bottom>
        <vertical/>
        <horizontal/>
      </border>
    </dxf>
    <dxf>
      <border outline="0">
        <left style="thin">
          <color indexed="64"/>
        </left>
      </border>
    </dxf>
    <dxf>
      <numFmt numFmtId="166" formatCode="_(* #,##0_);_(* \(#,##0\);_(* &quot;-&quot;??_);_(@_)"/>
    </dxf>
    <dxf>
      <numFmt numFmtId="166" formatCode="_(* #,##0_);_(* \(#,##0\);_(* &quot;-&quot;??_);_(@_)"/>
    </dxf>
    <dxf>
      <numFmt numFmtId="166" formatCode="_(* #,##0_);_(* \(#,##0\);_(* &quot;-&quot;??_);_(@_)"/>
    </dxf>
    <dxf>
      <border diagonalUp="0" diagonalDown="0">
        <left/>
        <right style="thin">
          <color indexed="64"/>
        </right>
        <top style="thin">
          <color indexed="64"/>
        </top>
        <bottom style="thin">
          <color indexed="64"/>
        </bottom>
        <vertical/>
        <horizontal/>
      </border>
    </dxf>
    <dxf>
      <border outline="0">
        <left style="thin">
          <color indexed="64"/>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2024 Q1 &amp; Q2 Campaigns By Spend $ USD </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clip" horzOverflow="clip"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dLbl>
          <c:idx val="0"/>
          <c:spPr>
            <a:noFill/>
            <a:ln>
              <a:noFill/>
            </a:ln>
            <a:effectLst/>
          </c:spPr>
          <c:txPr>
            <a:bodyPr rot="0" spcFirstLastPara="1" vertOverflow="clip" horzOverflow="clip"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dLbl>
          <c:idx val="0"/>
          <c:spPr>
            <a:noFill/>
            <a:ln>
              <a:noFill/>
            </a:ln>
            <a:effectLst/>
          </c:spPr>
          <c:txPr>
            <a:bodyPr rot="0" spcFirstLastPara="1" vertOverflow="clip" horzOverflow="clip"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dLbl>
          <c:idx val="0"/>
          <c:spPr>
            <a:noFill/>
            <a:ln>
              <a:noFill/>
            </a:ln>
            <a:effectLst/>
          </c:spPr>
          <c:txPr>
            <a:bodyPr rot="0" spcFirstLastPara="1" vertOverflow="clip" horzOverflow="clip"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manualLayout>
          <c:layoutTarget val="inner"/>
          <c:xMode val="edge"/>
          <c:yMode val="edge"/>
          <c:x val="0.21059680624034147"/>
          <c:y val="0.46056803089256054"/>
          <c:w val="0.76136581058208841"/>
          <c:h val="0.39182273003451751"/>
        </c:manualLayout>
      </c:layout>
      <c:barChart>
        <c:barDir val="col"/>
        <c:grouping val="clustered"/>
        <c:varyColors val="1"/>
        <c:ser>
          <c:idx val="0"/>
          <c:order val="0"/>
          <c:tx>
            <c:v>Total</c:v>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4CA-0E4B-9DF0-6477E2EE314E}"/>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C4CA-0E4B-9DF0-6477E2EE314E}"/>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C4CA-0E4B-9DF0-6477E2EE314E}"/>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C4CA-0E4B-9DF0-6477E2EE314E}"/>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C4CA-0E4B-9DF0-6477E2EE314E}"/>
              </c:ext>
            </c:extLst>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5"/>
              <c:pt idx="0">
                <c:v>Bird</c:v>
              </c:pt>
              <c:pt idx="1">
                <c:v>Cat</c:v>
              </c:pt>
              <c:pt idx="2">
                <c:v>Dog</c:v>
              </c:pt>
              <c:pt idx="3">
                <c:v>Fish</c:v>
              </c:pt>
              <c:pt idx="4">
                <c:v>Reptile</c:v>
              </c:pt>
            </c:strLit>
          </c:cat>
          <c:val>
            <c:numLit>
              <c:formatCode>General</c:formatCode>
              <c:ptCount val="5"/>
              <c:pt idx="0">
                <c:v>589072.71319212473</c:v>
              </c:pt>
              <c:pt idx="1">
                <c:v>1129651.9164305252</c:v>
              </c:pt>
              <c:pt idx="2">
                <c:v>1095102.4693310133</c:v>
              </c:pt>
              <c:pt idx="3">
                <c:v>408546.49999371194</c:v>
              </c:pt>
              <c:pt idx="4">
                <c:v>262506.31011428573</c:v>
              </c:pt>
            </c:numLit>
          </c:val>
          <c:extLst>
            <c:ext xmlns:c16="http://schemas.microsoft.com/office/drawing/2014/chart" uri="{C3380CC4-5D6E-409C-BE32-E72D297353CC}">
              <c16:uniqueId val="{0000000A-C4CA-0E4B-9DF0-6477E2EE314E}"/>
            </c:ext>
          </c:extLst>
        </c:ser>
        <c:dLbls>
          <c:dLblPos val="inEnd"/>
          <c:showLegendKey val="0"/>
          <c:showVal val="1"/>
          <c:showCatName val="0"/>
          <c:showSerName val="0"/>
          <c:showPercent val="0"/>
          <c:showBubbleSize val="0"/>
        </c:dLbls>
        <c:gapWidth val="100"/>
        <c:overlap val="-24"/>
        <c:axId val="816803647"/>
        <c:axId val="205644143"/>
      </c:barChart>
      <c:valAx>
        <c:axId val="2056441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Spend $USD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6803647"/>
        <c:crossesAt val="1"/>
        <c:crossBetween val="between"/>
      </c:valAx>
      <c:catAx>
        <c:axId val="8168036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Campaign </a:t>
                </a:r>
              </a:p>
            </c:rich>
          </c:tx>
          <c:layout>
            <c:manualLayout>
              <c:xMode val="edge"/>
              <c:yMode val="edge"/>
              <c:x val="0.43436589789537333"/>
              <c:y val="0.1194146215411626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205644143"/>
        <c:crosses val="autoZero"/>
        <c:auto val="1"/>
        <c:lblAlgn val="ctr"/>
        <c:lblOffset val="100"/>
        <c:noMultiLvlLbl val="0"/>
      </c:catAx>
      <c:spPr>
        <a:noFill/>
        <a:ln>
          <a:noFill/>
        </a:ln>
        <a:effectLst/>
      </c:spPr>
    </c:plotArea>
    <c:legend>
      <c:legendPos val="t"/>
      <c:layout>
        <c:manualLayout>
          <c:xMode val="edge"/>
          <c:yMode val="edge"/>
          <c:x val="0.31716333463042795"/>
          <c:y val="0.18506719150256695"/>
          <c:w val="0.36445343359339072"/>
          <c:h val="5.76318966353629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Q1 vs Q2 Cost Per Click by Channel </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pPr>
            <a:solidFill>
              <a:schemeClr val="accent1"/>
            </a:solidFill>
            <a:ln w="9525">
              <a:solidFill>
                <a:schemeClr val="accent1"/>
              </a:solidFill>
              <a:round/>
            </a:ln>
            <a:effectLst/>
          </c:spPr>
        </c:marker>
        <c:dLbl>
          <c:idx val="0"/>
          <c:numFmt formatCode="&quot;$&quot;#,##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numFmt formatCode="&quot;$&quot;#,##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numFmt formatCode="&quot;$&quot;#,##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numFmt formatCode="&quot;$&quot;#,##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numFmt formatCode="&quot;$&quot;#,##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 Paid Social </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numFmt formatCode="&quot;$&quot;#,##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2"/>
              <c:pt idx="0">
                <c:v>Q1</c:v>
              </c:pt>
              <c:pt idx="1">
                <c:v>Q2</c:v>
              </c:pt>
            </c:strLit>
          </c:cat>
          <c:val>
            <c:numLit>
              <c:formatCode>General</c:formatCode>
              <c:ptCount val="2"/>
              <c:pt idx="0">
                <c:v>0.52063219298270758</c:v>
              </c:pt>
              <c:pt idx="1">
                <c:v>0.51344541319940573</c:v>
              </c:pt>
            </c:numLit>
          </c:val>
          <c:extLst>
            <c:ext xmlns:c16="http://schemas.microsoft.com/office/drawing/2014/chart" uri="{C3380CC4-5D6E-409C-BE32-E72D297353CC}">
              <c16:uniqueId val="{00000000-D002-1B4A-B426-C2DB5DF88B04}"/>
            </c:ext>
          </c:extLst>
        </c:ser>
        <c:ser>
          <c:idx val="1"/>
          <c:order val="1"/>
          <c:tx>
            <c:v>SEM</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numFmt formatCode="&quot;$&quot;#,##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2"/>
              <c:pt idx="0">
                <c:v>Q1</c:v>
              </c:pt>
              <c:pt idx="1">
                <c:v>Q2</c:v>
              </c:pt>
            </c:strLit>
          </c:cat>
          <c:val>
            <c:numLit>
              <c:formatCode>General</c:formatCode>
              <c:ptCount val="2"/>
              <c:pt idx="0">
                <c:v>0.82410501427994842</c:v>
              </c:pt>
              <c:pt idx="1">
                <c:v>0.81303905980394042</c:v>
              </c:pt>
            </c:numLit>
          </c:val>
          <c:extLst>
            <c:ext xmlns:c16="http://schemas.microsoft.com/office/drawing/2014/chart" uri="{C3380CC4-5D6E-409C-BE32-E72D297353CC}">
              <c16:uniqueId val="{00000001-D002-1B4A-B426-C2DB5DF88B04}"/>
            </c:ext>
          </c:extLst>
        </c:ser>
        <c:dLbls>
          <c:dLblPos val="inEnd"/>
          <c:showLegendKey val="0"/>
          <c:showVal val="1"/>
          <c:showCatName val="0"/>
          <c:showSerName val="0"/>
          <c:showPercent val="0"/>
          <c:showBubbleSize val="0"/>
        </c:dLbls>
        <c:gapWidth val="100"/>
        <c:axId val="507398768"/>
        <c:axId val="937426496"/>
      </c:barChart>
      <c:catAx>
        <c:axId val="50739876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2024 Quater Q1 and Q2</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7426496"/>
        <c:crosses val="autoZero"/>
        <c:auto val="1"/>
        <c:lblAlgn val="ctr"/>
        <c:lblOffset val="100"/>
        <c:noMultiLvlLbl val="0"/>
      </c:catAx>
      <c:valAx>
        <c:axId val="937426496"/>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 USD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7398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Q1 vs Q2 Cost Per Aquisition by Campaign </a:t>
            </a:r>
          </a:p>
        </c:rich>
      </c:tx>
      <c:overlay val="0"/>
      <c:spPr>
        <a:noFill/>
        <a:ln>
          <a:noFill/>
        </a:ln>
        <a:effectLst/>
      </c:spPr>
    </c:title>
    <c:autoTitleDeleted val="0"/>
    <c:pivotFmts>
      <c:pivotFmt>
        <c:idx val="0"/>
        <c:spPr>
          <a:solidFill>
            <a:schemeClr val="accent6"/>
          </a:solidFill>
          <a:ln w="2857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15"/>
        <c:spPr>
          <a:solidFill>
            <a:schemeClr val="accent6"/>
          </a:solidFill>
          <a:ln w="2857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16"/>
        <c:spPr>
          <a:solidFill>
            <a:schemeClr val="accent6"/>
          </a:solidFill>
          <a:ln w="2857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17"/>
        <c:spPr>
          <a:solidFill>
            <a:schemeClr val="accent6"/>
          </a:solidFill>
          <a:ln w="2857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18"/>
        <c:spPr>
          <a:solidFill>
            <a:schemeClr val="accent6"/>
          </a:solidFill>
          <a:ln w="2857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19"/>
        <c:spPr>
          <a:solidFill>
            <a:schemeClr val="accent6"/>
          </a:solidFill>
          <a:ln w="2857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20"/>
        <c:spPr>
          <a:solidFill>
            <a:schemeClr val="accent6"/>
          </a:solidFill>
          <a:ln w="2857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21"/>
        <c:spPr>
          <a:solidFill>
            <a:schemeClr val="accent6"/>
          </a:solidFill>
          <a:ln>
            <a:noFill/>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22"/>
        <c:spPr>
          <a:solidFill>
            <a:schemeClr val="accent6"/>
          </a:solidFill>
          <a:ln>
            <a:noFill/>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23"/>
        <c:spPr>
          <a:solidFill>
            <a:schemeClr val="accent6"/>
          </a:solidFill>
          <a:ln>
            <a:noFill/>
          </a:ln>
          <a:effectLst/>
        </c:spPr>
        <c:marker>
          <c:spPr>
            <a:solidFill>
              <a:schemeClr val="accent6"/>
            </a:solidFill>
            <a:ln w="9525">
              <a:solidFill>
                <a:schemeClr val="accent6"/>
              </a:solidFill>
              <a:round/>
            </a:ln>
            <a:effectLst/>
          </c:spPr>
        </c:marker>
        <c:dLbl>
          <c:idx val="0"/>
          <c:numFmt formatCode="&quot;$&quot;#,##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pPr>
            <a:solidFill>
              <a:schemeClr val="accent6"/>
            </a:solidFill>
            <a:ln w="9525">
              <a:solidFill>
                <a:schemeClr val="accent6"/>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pPr>
            <a:solidFill>
              <a:schemeClr val="accent6"/>
            </a:solidFill>
            <a:ln w="9525">
              <a:solidFill>
                <a:schemeClr val="accent6"/>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27"/>
        <c:spPr>
          <a:solidFill>
            <a:schemeClr val="accent6"/>
          </a:solidFill>
          <a:ln>
            <a:noFill/>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2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solidFill>
            <a:schemeClr val="accent6"/>
          </a:solidFill>
          <a:ln>
            <a:noFill/>
          </a:ln>
          <a:effectLst/>
        </c:spPr>
        <c:dLbl>
          <c:idx val="0"/>
          <c:layout>
            <c:manualLayout>
              <c:x val="-1.2401471771516065E-2"/>
              <c:y val="3.2737772248731798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dLbl>
          <c:idx val="0"/>
          <c:layout>
            <c:manualLayout>
              <c:x val="-2.8936767466870818E-2"/>
              <c:y val="3.2737772248731798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dLbl>
          <c:idx val="0"/>
          <c:layout>
            <c:manualLayout>
              <c:x val="-2.4802943543032131E-2"/>
              <c:y val="-6.0018555783196971E-17"/>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solidFill>
          <a:ln>
            <a:noFill/>
          </a:ln>
          <a:effectLst/>
        </c:spPr>
        <c:dLbl>
          <c:idx val="0"/>
          <c:layout>
            <c:manualLayout>
              <c:x val="8.2676478476773774E-3"/>
              <c:y val="-1.2003711156639394E-16"/>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dLbl>
          <c:idx val="0"/>
          <c:layout>
            <c:manualLayout>
              <c:x val="-2.0669119619193443E-2"/>
              <c:y val="6.5475544497463596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dLbl>
          <c:idx val="0"/>
          <c:layout>
            <c:manualLayout>
              <c:x val="-1.6535295695354793E-2"/>
              <c:y val="-1.2003711156639394E-16"/>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dLbl>
          <c:idx val="0"/>
          <c:layout>
            <c:manualLayout>
              <c:x val="3.7892948225949874E-17"/>
              <c:y val="-1.6368886124365899E-2"/>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dLbl>
          <c:idx val="0"/>
          <c:layout>
            <c:manualLayout>
              <c:x val="-2.0669119619193443E-2"/>
              <c:y val="6.5475544497463596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dLbl>
          <c:idx val="0"/>
          <c:layout>
            <c:manualLayout>
              <c:x val="-1.6535295695354793E-2"/>
              <c:y val="-1.2003711156639394E-16"/>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dLbl>
          <c:idx val="0"/>
          <c:layout>
            <c:manualLayout>
              <c:x val="-1.2401471771516065E-2"/>
              <c:y val="3.2737772248731798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dLbl>
          <c:idx val="0"/>
          <c:layout>
            <c:manualLayout>
              <c:x val="-2.8936767466870818E-2"/>
              <c:y val="3.2737772248731798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dLbl>
          <c:idx val="0"/>
          <c:layout>
            <c:manualLayout>
              <c:x val="-2.4802943543032131E-2"/>
              <c:y val="-6.0018555783196971E-17"/>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solidFill>
          <a:ln>
            <a:noFill/>
          </a:ln>
          <a:effectLst/>
        </c:spPr>
        <c:dLbl>
          <c:idx val="0"/>
          <c:layout>
            <c:manualLayout>
              <c:x val="3.7892948225949874E-17"/>
              <c:y val="-1.6368886124365899E-2"/>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solidFill>
          <a:ln>
            <a:noFill/>
          </a:ln>
          <a:effectLst/>
        </c:spPr>
        <c:dLbl>
          <c:idx val="0"/>
          <c:layout>
            <c:manualLayout>
              <c:x val="8.2676478476773774E-3"/>
              <c:y val="-1.2003711156639394E-16"/>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v>Q1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5"/>
              <c:pt idx="0">
                <c:v>Bird</c:v>
              </c:pt>
              <c:pt idx="1">
                <c:v>Cat</c:v>
              </c:pt>
              <c:pt idx="2">
                <c:v>Dog</c:v>
              </c:pt>
              <c:pt idx="3">
                <c:v>Fish</c:v>
              </c:pt>
              <c:pt idx="4">
                <c:v>Reptile</c:v>
              </c:pt>
            </c:strLit>
          </c:cat>
          <c:val>
            <c:numLit>
              <c:formatCode>General</c:formatCode>
              <c:ptCount val="5"/>
              <c:pt idx="0">
                <c:v>13.973685663169967</c:v>
              </c:pt>
              <c:pt idx="1">
                <c:v>14.685160426689311</c:v>
              </c:pt>
              <c:pt idx="2">
                <c:v>9.7111908994870753</c:v>
              </c:pt>
              <c:pt idx="3">
                <c:v>15.342392600931793</c:v>
              </c:pt>
              <c:pt idx="4">
                <c:v>25.672689601175364</c:v>
              </c:pt>
            </c:numLit>
          </c:val>
          <c:extLst>
            <c:ext xmlns:c16="http://schemas.microsoft.com/office/drawing/2014/chart" uri="{C3380CC4-5D6E-409C-BE32-E72D297353CC}">
              <c16:uniqueId val="{00000005-DAC2-924E-918A-37B7B98B2EB2}"/>
            </c:ext>
          </c:extLst>
        </c:ser>
        <c:ser>
          <c:idx val="1"/>
          <c:order val="1"/>
          <c:tx>
            <c:v>Q2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5"/>
              <c:pt idx="0">
                <c:v>Bird</c:v>
              </c:pt>
              <c:pt idx="1">
                <c:v>Cat</c:v>
              </c:pt>
              <c:pt idx="2">
                <c:v>Dog</c:v>
              </c:pt>
              <c:pt idx="3">
                <c:v>Fish</c:v>
              </c:pt>
              <c:pt idx="4">
                <c:v>Reptile</c:v>
              </c:pt>
            </c:strLit>
          </c:cat>
          <c:val>
            <c:numLit>
              <c:formatCode>General</c:formatCode>
              <c:ptCount val="5"/>
              <c:pt idx="0">
                <c:v>17.32860613145774</c:v>
              </c:pt>
              <c:pt idx="1">
                <c:v>16.629806239136251</c:v>
              </c:pt>
              <c:pt idx="2">
                <c:v>11.378364854092684</c:v>
              </c:pt>
              <c:pt idx="3">
                <c:v>19.79541344838211</c:v>
              </c:pt>
              <c:pt idx="4">
                <c:v>48.532024691358025</c:v>
              </c:pt>
            </c:numLit>
          </c:val>
          <c:extLst>
            <c:ext xmlns:c16="http://schemas.microsoft.com/office/drawing/2014/chart" uri="{C3380CC4-5D6E-409C-BE32-E72D297353CC}">
              <c16:uniqueId val="{00000008-DAC2-924E-918A-37B7B98B2EB2}"/>
            </c:ext>
          </c:extLst>
        </c:ser>
        <c:dLbls>
          <c:dLblPos val="inEnd"/>
          <c:showLegendKey val="0"/>
          <c:showVal val="1"/>
          <c:showCatName val="0"/>
          <c:showSerName val="0"/>
          <c:showPercent val="0"/>
          <c:showBubbleSize val="0"/>
        </c:dLbls>
        <c:gapWidth val="100"/>
        <c:overlap val="-24"/>
        <c:axId val="507398768"/>
        <c:axId val="937426496"/>
      </c:barChart>
      <c:catAx>
        <c:axId val="507398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Campaigns</a:t>
                </a:r>
              </a:p>
            </c:rich>
          </c:tx>
          <c:overlay val="0"/>
          <c:spPr>
            <a:noFill/>
            <a:ln>
              <a:noFill/>
            </a:ln>
            <a:effectLst/>
          </c:sp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7426496"/>
        <c:crosses val="autoZero"/>
        <c:auto val="1"/>
        <c:lblAlgn val="ctr"/>
        <c:lblOffset val="100"/>
        <c:noMultiLvlLbl val="0"/>
      </c:catAx>
      <c:valAx>
        <c:axId val="93742649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 USD</a:t>
                </a:r>
              </a:p>
            </c:rich>
          </c:tx>
          <c:layout>
            <c:manualLayout>
              <c:xMode val="edge"/>
              <c:yMode val="edge"/>
              <c:x val="1.7785531947182191E-2"/>
              <c:y val="0.42615266841644794"/>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7398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Q1 vs Q2 Cost Per Click by Campaign </a:t>
            </a:r>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numFmt formatCode="&quot;$&quot;#,##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2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33"/>
        <c:dLbl>
          <c:idx val="0"/>
          <c:layout>
            <c:manualLayout>
              <c:x val="-1.2401471771516065E-2"/>
              <c:y val="3.2737772248731798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2.8936767466870818E-2"/>
              <c:y val="3.2737772248731798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2.4802943543032131E-2"/>
              <c:y val="-6.0018555783196971E-17"/>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8.2676478476773774E-3"/>
              <c:y val="-1.2003711156639394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2.0669119619193443E-2"/>
              <c:y val="6.5475544497463596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layout>
            <c:manualLayout>
              <c:x val="-1.6535295695354793E-2"/>
              <c:y val="-1.2003711156639394E-16"/>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3.7892948225949874E-17"/>
              <c:y val="-1.63688861243658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1"/>
        <c:ser>
          <c:idx val="0"/>
          <c:order val="0"/>
          <c:tx>
            <c:v>Q1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5"/>
              <c:pt idx="0">
                <c:v>Bird</c:v>
              </c:pt>
              <c:pt idx="1">
                <c:v>Cat</c:v>
              </c:pt>
              <c:pt idx="2">
                <c:v>Dog</c:v>
              </c:pt>
              <c:pt idx="3">
                <c:v>Fish</c:v>
              </c:pt>
              <c:pt idx="4">
                <c:v>Reptile</c:v>
              </c:pt>
            </c:strLit>
          </c:cat>
          <c:val>
            <c:numLit>
              <c:formatCode>General</c:formatCode>
              <c:ptCount val="5"/>
              <c:pt idx="0">
                <c:v>0.44267489832052814</c:v>
              </c:pt>
              <c:pt idx="1">
                <c:v>0.72904854328795865</c:v>
              </c:pt>
              <c:pt idx="2">
                <c:v>0.42127607013784546</c:v>
              </c:pt>
              <c:pt idx="3">
                <c:v>0.7670007428509219</c:v>
              </c:pt>
              <c:pt idx="4">
                <c:v>0.6154378964873094</c:v>
              </c:pt>
            </c:numLit>
          </c:val>
          <c:extLst>
            <c:ext xmlns:c16="http://schemas.microsoft.com/office/drawing/2014/chart" uri="{C3380CC4-5D6E-409C-BE32-E72D297353CC}">
              <c16:uniqueId val="{00000000-6DC2-334C-BED0-4D016448E892}"/>
            </c:ext>
          </c:extLst>
        </c:ser>
        <c:ser>
          <c:idx val="1"/>
          <c:order val="1"/>
          <c:tx>
            <c:v>Q2</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dLbl>
              <c:idx val="0"/>
              <c:layout>
                <c:manualLayout>
                  <c:x val="1.5202702702702704E-2"/>
                  <c:y val="3.20512820512820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DC2-334C-BED0-4D016448E892}"/>
                </c:ext>
              </c:extLst>
            </c:dLbl>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5"/>
              <c:pt idx="0">
                <c:v>Bird</c:v>
              </c:pt>
              <c:pt idx="1">
                <c:v>Cat</c:v>
              </c:pt>
              <c:pt idx="2">
                <c:v>Dog</c:v>
              </c:pt>
              <c:pt idx="3">
                <c:v>Fish</c:v>
              </c:pt>
              <c:pt idx="4">
                <c:v>Reptile</c:v>
              </c:pt>
            </c:strLit>
          </c:cat>
          <c:val>
            <c:numLit>
              <c:formatCode>General</c:formatCode>
              <c:ptCount val="5"/>
              <c:pt idx="0">
                <c:v>0.45424962991096435</c:v>
              </c:pt>
              <c:pt idx="1">
                <c:v>0.64729921670512103</c:v>
              </c:pt>
              <c:pt idx="2">
                <c:v>0.42472447145600561</c:v>
              </c:pt>
              <c:pt idx="3">
                <c:v>0.94054627510167221</c:v>
              </c:pt>
              <c:pt idx="4">
                <c:v>0.66545023038822371</c:v>
              </c:pt>
            </c:numLit>
          </c:val>
          <c:extLst>
            <c:ext xmlns:c16="http://schemas.microsoft.com/office/drawing/2014/chart" uri="{C3380CC4-5D6E-409C-BE32-E72D297353CC}">
              <c16:uniqueId val="{00000001-6DC2-334C-BED0-4D016448E892}"/>
            </c:ext>
          </c:extLst>
        </c:ser>
        <c:dLbls>
          <c:showLegendKey val="0"/>
          <c:showVal val="0"/>
          <c:showCatName val="0"/>
          <c:showSerName val="0"/>
          <c:showPercent val="0"/>
          <c:showBubbleSize val="0"/>
        </c:dLbls>
        <c:gapWidth val="100"/>
        <c:overlap val="-24"/>
        <c:axId val="507398768"/>
        <c:axId val="937426496"/>
      </c:barChart>
      <c:catAx>
        <c:axId val="507398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Campaigns</a:t>
                </a:r>
              </a:p>
            </c:rich>
          </c:tx>
          <c:overlay val="0"/>
          <c:spPr>
            <a:noFill/>
            <a:ln>
              <a:noFill/>
            </a:ln>
            <a:effectLst/>
          </c:sp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7426496"/>
        <c:crosses val="autoZero"/>
        <c:auto val="1"/>
        <c:lblAlgn val="ctr"/>
        <c:lblOffset val="100"/>
        <c:noMultiLvlLbl val="0"/>
      </c:catAx>
      <c:valAx>
        <c:axId val="93742649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 USD</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7398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Q1 vs Q2 Cost Per Aquisition by Channel</a:t>
            </a:r>
          </a:p>
        </c:rich>
      </c:tx>
      <c:layout>
        <c:manualLayout>
          <c:xMode val="edge"/>
          <c:yMode val="edge"/>
          <c:x val="0.20879423808410461"/>
          <c:y val="2.2916440574112257E-2"/>
        </c:manualLayout>
      </c:layout>
      <c:overlay val="0"/>
      <c:spPr>
        <a:noFill/>
        <a:ln>
          <a:noFill/>
        </a:ln>
        <a:effectLst/>
      </c:spPr>
    </c:title>
    <c:autoTitleDeleted val="0"/>
    <c:pivotFmts>
      <c:pivotFmt>
        <c:idx val="0"/>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1"/>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2"/>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3"/>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4"/>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5"/>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6"/>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7"/>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8"/>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9"/>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10"/>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11"/>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12"/>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13"/>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14"/>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15"/>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16"/>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17"/>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18"/>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19"/>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20"/>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21"/>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22"/>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23"/>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numFmt formatCode="&quot;$&quot;#,##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27"/>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delete val="1"/>
          <c:extLst>
            <c:ext xmlns:c15="http://schemas.microsoft.com/office/drawing/2012/chart" uri="{CE6537A1-D6FC-4f65-9D91-7224C49458BB}"/>
          </c:extLst>
        </c:dLbl>
      </c:pivotFmt>
      <c:pivotFmt>
        <c:idx val="2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33"/>
        <c:dLbl>
          <c:idx val="0"/>
          <c:layout>
            <c:manualLayout>
              <c:x val="-1.2401471771516065E-2"/>
              <c:y val="3.2737772248731798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2.8936767466870818E-2"/>
              <c:y val="3.2737772248731798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2.4802943543032131E-2"/>
              <c:y val="-6.0018555783196971E-17"/>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8.2676478476773774E-3"/>
              <c:y val="-1.2003711156639394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2.0669119619193443E-2"/>
              <c:y val="6.5475544497463596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layout>
            <c:manualLayout>
              <c:x val="-1.6535295695354793E-2"/>
              <c:y val="-1.2003711156639394E-16"/>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3.7892948225949874E-17"/>
              <c:y val="-1.63688861243658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pivotFmt>
      <c:pivotFmt>
        <c:idx val="47"/>
        <c:spPr>
          <a:solidFill>
            <a:schemeClr val="accent6"/>
          </a:solidFill>
          <a:ln>
            <a:noFill/>
          </a:ln>
          <a:effectLst/>
        </c:spPr>
        <c:marker>
          <c:symbol val="none"/>
        </c:marker>
        <c:dLbl>
          <c:idx val="0"/>
          <c:numFmt formatCode="&quot;$&quot;#,##0.00" sourceLinked="0"/>
          <c:spPr>
            <a:solidFill>
              <a:srgbClr val="FFFFFF"/>
            </a:solidFill>
            <a:ln>
              <a:solidFill>
                <a:srgbClr val="000000">
                  <a:lumMod val="65000"/>
                  <a:lumOff val="35000"/>
                </a:srgbClr>
              </a:solidFill>
            </a:ln>
            <a:effectLst/>
          </c:spPr>
          <c:txPr>
            <a:bodyPr rot="0" spcFirstLastPara="1" vertOverflow="ellipsis" horzOverflow="clip"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48"/>
        <c:spPr>
          <a:solidFill>
            <a:schemeClr val="accent6"/>
          </a:solidFill>
          <a:ln>
            <a:noFill/>
          </a:ln>
          <a:effectLst/>
        </c:spPr>
        <c:marker>
          <c:symbol val="none"/>
        </c:marker>
        <c:dLbl>
          <c:idx val="0"/>
          <c:numFmt formatCode="&quot;$&quot;#,##0.00" sourceLinked="0"/>
          <c:spPr>
            <a:solidFill>
              <a:srgbClr val="FFFFFF"/>
            </a:solidFill>
            <a:ln>
              <a:solidFill>
                <a:srgbClr val="000000">
                  <a:lumMod val="65000"/>
                  <a:lumOff val="35000"/>
                </a:srgbClr>
              </a:solidFill>
            </a:ln>
            <a:effectLst/>
          </c:spPr>
          <c:txPr>
            <a:bodyPr rot="0" spcFirstLastPara="1" vertOverflow="ellipsis" horzOverflow="clip"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9"/>
        <c:spPr>
          <a:solidFill>
            <a:schemeClr val="accent6"/>
          </a:solidFill>
          <a:ln>
            <a:noFill/>
          </a:ln>
          <a:effectLst/>
        </c:spPr>
        <c:marker>
          <c:symbol val="none"/>
        </c:marker>
        <c:dLbl>
          <c:idx val="0"/>
          <c:spPr>
            <a:solidFill>
              <a:srgbClr val="FFFFFF"/>
            </a:solidFill>
            <a:ln>
              <a:solidFill>
                <a:srgbClr val="000000">
                  <a:lumMod val="65000"/>
                  <a:lumOff val="35000"/>
                </a:srgbClr>
              </a:solidFill>
            </a:ln>
            <a:effectLst/>
          </c:spPr>
          <c:txPr>
            <a:bodyPr rot="0" spcFirstLastPara="1" vertOverflow="ellipsis" horzOverflow="clip"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0"/>
        <c:spPr>
          <a:solidFill>
            <a:schemeClr val="accent6"/>
          </a:solidFill>
          <a:ln>
            <a:noFill/>
          </a:ln>
          <a:effectLst/>
        </c:spPr>
        <c:marker>
          <c:symbol val="none"/>
        </c:marker>
        <c:dLbl>
          <c:idx val="0"/>
          <c:spPr>
            <a:solidFill>
              <a:srgbClr val="FFFFFF"/>
            </a:solidFill>
            <a:ln>
              <a:solidFill>
                <a:srgbClr val="000000">
                  <a:lumMod val="65000"/>
                  <a:lumOff val="35000"/>
                </a:srgbClr>
              </a:solidFill>
            </a:ln>
            <a:effectLst/>
          </c:spPr>
          <c:txPr>
            <a:bodyPr rot="0" spcFirstLastPara="1" vertOverflow="ellipsis" horzOverflow="clip"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1"/>
        <c:spPr>
          <a:solidFill>
            <a:schemeClr val="accent6"/>
          </a:solidFill>
          <a:ln>
            <a:noFill/>
          </a:ln>
          <a:effectLst/>
        </c:spPr>
        <c:dLbl>
          <c:idx val="0"/>
          <c:numFmt formatCode="&quot;$&quot;#,##0.00" sourceLinked="0"/>
          <c:spPr>
            <a:solidFill>
              <a:srgbClr val="FFFFFF"/>
            </a:solidFill>
            <a:ln>
              <a:solidFill>
                <a:srgbClr val="000000">
                  <a:lumMod val="65000"/>
                  <a:lumOff val="35000"/>
                </a:srgbClr>
              </a:solid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2"/>
        <c:spPr>
          <a:solidFill>
            <a:schemeClr val="accent6"/>
          </a:solidFill>
          <a:ln>
            <a:noFill/>
          </a:ln>
          <a:effectLst/>
        </c:spPr>
        <c:dLbl>
          <c:idx val="0"/>
          <c:numFmt formatCode="&quot;$&quot;#,##0.00" sourceLinked="0"/>
          <c:spPr>
            <a:solidFill>
              <a:srgbClr val="FFFFFF"/>
            </a:solidFill>
            <a:ln>
              <a:solidFill>
                <a:srgbClr val="000000">
                  <a:lumMod val="65000"/>
                  <a:lumOff val="35000"/>
                </a:srgbClr>
              </a:solid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3"/>
        <c:spPr>
          <a:solidFill>
            <a:schemeClr val="accent6"/>
          </a:solidFill>
          <a:ln>
            <a:noFill/>
          </a:ln>
          <a:effectLst/>
        </c:spPr>
        <c:marker>
          <c:symbol val="none"/>
        </c:marker>
        <c:dLbl>
          <c:idx val="0"/>
          <c:numFmt formatCode="&quot;$&quot;#,##0.00" sourceLinked="0"/>
          <c:spPr>
            <a:solidFill>
              <a:srgbClr val="FFFFFF"/>
            </a:solidFill>
            <a:ln>
              <a:solidFill>
                <a:srgbClr val="000000">
                  <a:lumMod val="65000"/>
                  <a:lumOff val="35000"/>
                </a:srgbClr>
              </a:solidFill>
            </a:ln>
            <a:effectLst/>
          </c:spPr>
          <c:txPr>
            <a:bodyPr rot="0" spcFirstLastPara="1" vertOverflow="ellipsis" horzOverflow="clip"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4"/>
        <c:spPr>
          <a:solidFill>
            <a:schemeClr val="accent6"/>
          </a:solidFill>
          <a:ln>
            <a:noFill/>
          </a:ln>
          <a:effectLst/>
        </c:spPr>
        <c:marker>
          <c:symbol val="none"/>
        </c:marker>
        <c:dLbl>
          <c:idx val="0"/>
          <c:numFmt formatCode="&quot;$&quot;#,##0.00" sourceLinked="0"/>
          <c:spPr>
            <a:solidFill>
              <a:srgbClr val="FFFFFF"/>
            </a:solidFill>
            <a:ln>
              <a:solidFill>
                <a:srgbClr val="000000">
                  <a:lumMod val="65000"/>
                  <a:lumOff val="35000"/>
                </a:srgbClr>
              </a:solidFill>
            </a:ln>
            <a:effectLst/>
          </c:spPr>
          <c:txPr>
            <a:bodyPr rot="0" spcFirstLastPara="1" vertOverflow="ellipsis" horzOverflow="clip"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s>
    <c:plotArea>
      <c:layout/>
      <c:barChart>
        <c:barDir val="bar"/>
        <c:grouping val="clustered"/>
        <c:varyColors val="1"/>
        <c:ser>
          <c:idx val="0"/>
          <c:order val="0"/>
          <c:tx>
            <c:v> Paid Social </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numFmt formatCode="&quot;$&quot;#,##0.00" sourceLinked="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15:showLeaderLines val="0"/>
              </c:ext>
            </c:extLst>
          </c:dLbls>
          <c:cat>
            <c:strLit>
              <c:ptCount val="2"/>
              <c:pt idx="0">
                <c:v>Q1</c:v>
              </c:pt>
              <c:pt idx="1">
                <c:v>Q2</c:v>
              </c:pt>
            </c:strLit>
          </c:cat>
          <c:val>
            <c:numLit>
              <c:formatCode>General</c:formatCode>
              <c:ptCount val="2"/>
              <c:pt idx="0">
                <c:v>13.791733389696928</c:v>
              </c:pt>
              <c:pt idx="1">
                <c:v>16.714674250037415</c:v>
              </c:pt>
            </c:numLit>
          </c:val>
          <c:extLst>
            <c:ext xmlns:c16="http://schemas.microsoft.com/office/drawing/2014/chart" uri="{C3380CC4-5D6E-409C-BE32-E72D297353CC}">
              <c16:uniqueId val="{00000000-6BC6-FD43-8A00-C391217205B5}"/>
            </c:ext>
          </c:extLst>
        </c:ser>
        <c:ser>
          <c:idx val="1"/>
          <c:order val="1"/>
          <c:tx>
            <c:v>SEM</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numFmt formatCode="&quot;$&quot;#,##0.00" sourceLinked="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15:showLeaderLines val="0"/>
              </c:ext>
            </c:extLst>
          </c:dLbls>
          <c:cat>
            <c:strLit>
              <c:ptCount val="2"/>
              <c:pt idx="0">
                <c:v>Q1</c:v>
              </c:pt>
              <c:pt idx="1">
                <c:v>Q2</c:v>
              </c:pt>
            </c:strLit>
          </c:cat>
          <c:val>
            <c:numLit>
              <c:formatCode>General</c:formatCode>
              <c:ptCount val="2"/>
              <c:pt idx="0">
                <c:v>9.4594461382926252</c:v>
              </c:pt>
              <c:pt idx="1">
                <c:v>9.9311809743839206</c:v>
              </c:pt>
            </c:numLit>
          </c:val>
          <c:extLst>
            <c:ext xmlns:c16="http://schemas.microsoft.com/office/drawing/2014/chart" uri="{C3380CC4-5D6E-409C-BE32-E72D297353CC}">
              <c16:uniqueId val="{00000001-6BC6-FD43-8A00-C391217205B5}"/>
            </c:ext>
          </c:extLst>
        </c:ser>
        <c:dLbls>
          <c:showLegendKey val="0"/>
          <c:showVal val="0"/>
          <c:showCatName val="0"/>
          <c:showSerName val="0"/>
          <c:showPercent val="0"/>
          <c:showBubbleSize val="0"/>
        </c:dLbls>
        <c:gapWidth val="100"/>
        <c:axId val="507398768"/>
        <c:axId val="937426496"/>
      </c:barChart>
      <c:catAx>
        <c:axId val="50739876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2024 Quater Q1 and Q2</a:t>
                </a:r>
              </a:p>
              <a:p>
                <a:pPr>
                  <a:defRPr sz="900" b="1" i="0" u="none" strike="noStrike" kern="1200" baseline="0">
                    <a:solidFill>
                      <a:schemeClr val="tx2"/>
                    </a:solidFill>
                    <a:latin typeface="+mn-lt"/>
                    <a:ea typeface="+mn-ea"/>
                    <a:cs typeface="+mn-cs"/>
                  </a:defRPr>
                </a:pPr>
                <a:endParaRPr lang="en-US"/>
              </a:p>
            </c:rich>
          </c:tx>
          <c:layout>
            <c:manualLayout>
              <c:xMode val="edge"/>
              <c:yMode val="edge"/>
              <c:x val="1.103674105024585E-2"/>
              <c:y val="0.31964078256914907"/>
            </c:manualLayout>
          </c:layout>
          <c:overlay val="0"/>
          <c:spPr>
            <a:noFill/>
            <a:ln>
              <a:noFill/>
            </a:ln>
            <a:effectLst/>
          </c:sp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7426496"/>
        <c:crosses val="autoZero"/>
        <c:auto val="1"/>
        <c:lblAlgn val="ctr"/>
        <c:lblOffset val="100"/>
        <c:noMultiLvlLbl val="0"/>
      </c:catAx>
      <c:valAx>
        <c:axId val="937426496"/>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 USD</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7398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Q1vsQ2 CTR Performance By Campaign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1"/>
          <c:showCatName val="0"/>
          <c:showSerName val="0"/>
          <c:showPercent val="0"/>
          <c:showBubbleSize val="0"/>
          <c:extLst>
            <c:ext xmlns:c15="http://schemas.microsoft.com/office/drawing/2012/chart" uri="{CE6537A1-D6FC-4f65-9D91-7224C49458BB}"/>
          </c:extLst>
        </c:dLbl>
      </c:pivotFmt>
      <c:pivotFmt>
        <c:idx val="77"/>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pivotFmt>
      <c:pivotFmt>
        <c:idx val="8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5"/>
      </c:pivotFmt>
      <c:pivotFmt>
        <c:idx val="96"/>
      </c:pivotFmt>
      <c:pivotFmt>
        <c:idx val="97"/>
      </c:pivotFmt>
      <c:pivotFmt>
        <c:idx val="98"/>
      </c:pivotFmt>
      <c:pivotFmt>
        <c:idx val="99"/>
      </c:pivotFmt>
      <c:pivotFmt>
        <c:idx val="10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Bird</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2"/>
              <c:pt idx="0">
                <c:v>Q1</c:v>
              </c:pt>
              <c:pt idx="1">
                <c:v>Q2</c:v>
              </c:pt>
            </c:strLit>
          </c:cat>
          <c:val>
            <c:numLit>
              <c:formatCode>General</c:formatCode>
              <c:ptCount val="2"/>
              <c:pt idx="0">
                <c:v>1.7535727555045056E-2</c:v>
              </c:pt>
              <c:pt idx="1">
                <c:v>1.8160761430289701E-2</c:v>
              </c:pt>
            </c:numLit>
          </c:val>
          <c:extLst>
            <c:ext xmlns:c16="http://schemas.microsoft.com/office/drawing/2014/chart" uri="{C3380CC4-5D6E-409C-BE32-E72D297353CC}">
              <c16:uniqueId val="{00000000-6E5E-AA44-A848-03CEB6F91181}"/>
            </c:ext>
          </c:extLst>
        </c:ser>
        <c:ser>
          <c:idx val="1"/>
          <c:order val="1"/>
          <c:tx>
            <c:v>Cat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2"/>
              <c:pt idx="0">
                <c:v>Q1</c:v>
              </c:pt>
              <c:pt idx="1">
                <c:v>Q2</c:v>
              </c:pt>
            </c:strLit>
          </c:cat>
          <c:val>
            <c:numLit>
              <c:formatCode>General</c:formatCode>
              <c:ptCount val="2"/>
              <c:pt idx="0">
                <c:v>8.297580366824665E-3</c:v>
              </c:pt>
              <c:pt idx="1">
                <c:v>1.0500816693707803E-2</c:v>
              </c:pt>
            </c:numLit>
          </c:val>
          <c:extLst>
            <c:ext xmlns:c16="http://schemas.microsoft.com/office/drawing/2014/chart" uri="{C3380CC4-5D6E-409C-BE32-E72D297353CC}">
              <c16:uniqueId val="{00000001-6E5E-AA44-A848-03CEB6F91181}"/>
            </c:ext>
          </c:extLst>
        </c:ser>
        <c:ser>
          <c:idx val="2"/>
          <c:order val="2"/>
          <c:tx>
            <c:v>Dog</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2"/>
              <c:pt idx="0">
                <c:v>Q1</c:v>
              </c:pt>
              <c:pt idx="1">
                <c:v>Q2</c:v>
              </c:pt>
            </c:strLit>
          </c:cat>
          <c:val>
            <c:numLit>
              <c:formatCode>General</c:formatCode>
              <c:ptCount val="2"/>
              <c:pt idx="0">
                <c:v>1.695932739611326E-2</c:v>
              </c:pt>
              <c:pt idx="1">
                <c:v>1.7181561539937266E-2</c:v>
              </c:pt>
            </c:numLit>
          </c:val>
          <c:extLst>
            <c:ext xmlns:c16="http://schemas.microsoft.com/office/drawing/2014/chart" uri="{C3380CC4-5D6E-409C-BE32-E72D297353CC}">
              <c16:uniqueId val="{00000002-6E5E-AA44-A848-03CEB6F91181}"/>
            </c:ext>
          </c:extLst>
        </c:ser>
        <c:ser>
          <c:idx val="3"/>
          <c:order val="3"/>
          <c:tx>
            <c:v>Fish</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2"/>
              <c:pt idx="0">
                <c:v>Q1</c:v>
              </c:pt>
              <c:pt idx="1">
                <c:v>Q2</c:v>
              </c:pt>
            </c:strLit>
          </c:cat>
          <c:val>
            <c:numLit>
              <c:formatCode>General</c:formatCode>
              <c:ptCount val="2"/>
              <c:pt idx="0">
                <c:v>6.8984418395068017E-3</c:v>
              </c:pt>
              <c:pt idx="1">
                <c:v>5.8967835974838845E-3</c:v>
              </c:pt>
            </c:numLit>
          </c:val>
          <c:extLst>
            <c:ext xmlns:c16="http://schemas.microsoft.com/office/drawing/2014/chart" uri="{C3380CC4-5D6E-409C-BE32-E72D297353CC}">
              <c16:uniqueId val="{00000003-6E5E-AA44-A848-03CEB6F91181}"/>
            </c:ext>
          </c:extLst>
        </c:ser>
        <c:ser>
          <c:idx val="4"/>
          <c:order val="4"/>
          <c:tx>
            <c:v>Reptile</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2"/>
              <c:pt idx="0">
                <c:v>Q1</c:v>
              </c:pt>
              <c:pt idx="1">
                <c:v>Q2</c:v>
              </c:pt>
            </c:strLit>
          </c:cat>
          <c:val>
            <c:numLit>
              <c:formatCode>General</c:formatCode>
              <c:ptCount val="2"/>
              <c:pt idx="0">
                <c:v>9.2900359037578033E-3</c:v>
              </c:pt>
              <c:pt idx="1">
                <c:v>8.5716815433606146E-3</c:v>
              </c:pt>
            </c:numLit>
          </c:val>
          <c:extLst>
            <c:ext xmlns:c16="http://schemas.microsoft.com/office/drawing/2014/chart" uri="{C3380CC4-5D6E-409C-BE32-E72D297353CC}">
              <c16:uniqueId val="{00000004-6E5E-AA44-A848-03CEB6F91181}"/>
            </c:ext>
          </c:extLst>
        </c:ser>
        <c:dLbls>
          <c:dLblPos val="outEnd"/>
          <c:showLegendKey val="0"/>
          <c:showVal val="1"/>
          <c:showCatName val="0"/>
          <c:showSerName val="0"/>
          <c:showPercent val="0"/>
          <c:showBubbleSize val="0"/>
        </c:dLbls>
        <c:gapWidth val="100"/>
        <c:overlap val="-24"/>
        <c:axId val="1477441375"/>
        <c:axId val="1662076431"/>
      </c:barChart>
      <c:catAx>
        <c:axId val="1477441375"/>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US" sz="1000"/>
                  <a:t>Quarter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1000" b="0" i="0" u="none" strike="noStrike" kern="1200" baseline="0">
                <a:solidFill>
                  <a:schemeClr val="tx2"/>
                </a:solidFill>
                <a:latin typeface="+mn-lt"/>
                <a:ea typeface="+mn-ea"/>
                <a:cs typeface="+mn-cs"/>
              </a:defRPr>
            </a:pPr>
            <a:endParaRPr lang="en-US"/>
          </a:p>
        </c:txPr>
        <c:crossAx val="1662076431"/>
        <c:crosses val="autoZero"/>
        <c:auto val="0"/>
        <c:lblAlgn val="ctr"/>
        <c:lblOffset val="100"/>
        <c:noMultiLvlLbl val="0"/>
      </c:catAx>
      <c:valAx>
        <c:axId val="166207643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US" sz="1000"/>
                  <a:t>Pecentage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77441375"/>
        <c:crossesAt val="1"/>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t>Q1 vs Q2</a:t>
            </a:r>
            <a:r>
              <a:rPr lang="en-US" sz="1400" baseline="0"/>
              <a:t> CTR Preformance by Channel</a:t>
            </a:r>
            <a:endParaRPr lang="en-US" sz="1400"/>
          </a:p>
        </c:rich>
      </c:tx>
      <c:layout>
        <c:manualLayout>
          <c:xMode val="edge"/>
          <c:yMode val="edge"/>
          <c:x val="0.13434102265137032"/>
          <c:y val="2.300613774770998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 Paid Social </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2"/>
              <c:pt idx="0">
                <c:v>Q1</c:v>
              </c:pt>
              <c:pt idx="1">
                <c:v>Q2</c:v>
              </c:pt>
            </c:strLit>
          </c:cat>
          <c:val>
            <c:numLit>
              <c:formatCode>General</c:formatCode>
              <c:ptCount val="2"/>
              <c:pt idx="0">
                <c:v>1.1735932759832483E-2</c:v>
              </c:pt>
              <c:pt idx="1">
                <c:v>1.2608371054959534E-2</c:v>
              </c:pt>
            </c:numLit>
          </c:val>
          <c:extLst>
            <c:ext xmlns:c16="http://schemas.microsoft.com/office/drawing/2014/chart" uri="{C3380CC4-5D6E-409C-BE32-E72D297353CC}">
              <c16:uniqueId val="{00000000-DF0D-664A-8B63-37FC190F1A98}"/>
            </c:ext>
          </c:extLst>
        </c:ser>
        <c:ser>
          <c:idx val="1"/>
          <c:order val="1"/>
          <c:tx>
            <c:v>SEM</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2"/>
              <c:pt idx="0">
                <c:v>Q1</c:v>
              </c:pt>
              <c:pt idx="1">
                <c:v>Q2</c:v>
              </c:pt>
            </c:strLit>
          </c:cat>
          <c:val>
            <c:numLit>
              <c:formatCode>General</c:formatCode>
              <c:ptCount val="2"/>
              <c:pt idx="0">
                <c:v>1.3011214676412098E-2</c:v>
              </c:pt>
              <c:pt idx="1">
                <c:v>1.5461816329371429E-2</c:v>
              </c:pt>
            </c:numLit>
          </c:val>
          <c:extLst>
            <c:ext xmlns:c16="http://schemas.microsoft.com/office/drawing/2014/chart" uri="{C3380CC4-5D6E-409C-BE32-E72D297353CC}">
              <c16:uniqueId val="{00000001-DF0D-664A-8B63-37FC190F1A98}"/>
            </c:ext>
          </c:extLst>
        </c:ser>
        <c:dLbls>
          <c:dLblPos val="ctr"/>
          <c:showLegendKey val="0"/>
          <c:showVal val="1"/>
          <c:showCatName val="0"/>
          <c:showSerName val="0"/>
          <c:showPercent val="0"/>
          <c:showBubbleSize val="0"/>
        </c:dLbls>
        <c:gapWidth val="100"/>
        <c:overlap val="-24"/>
        <c:axId val="761496928"/>
        <c:axId val="1549034912"/>
      </c:barChart>
      <c:catAx>
        <c:axId val="76149692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Quarter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9034912"/>
        <c:crosses val="autoZero"/>
        <c:auto val="1"/>
        <c:lblAlgn val="ctr"/>
        <c:lblOffset val="100"/>
        <c:noMultiLvlLbl val="0"/>
      </c:catAx>
      <c:valAx>
        <c:axId val="154903491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14969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2024 Q1 &amp; Q2 Campaigns By Orders </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barChart>
        <c:barDir val="bar"/>
        <c:grouping val="clustered"/>
        <c:varyColors val="1"/>
        <c:ser>
          <c:idx val="0"/>
          <c:order val="0"/>
          <c:tx>
            <c:v>Total</c:v>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A6F3-4F49-B171-CDCB80760377}"/>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A6F3-4F49-B171-CDCB80760377}"/>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A6F3-4F49-B171-CDCB80760377}"/>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A6F3-4F49-B171-CDCB80760377}"/>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A6F3-4F49-B171-CDCB80760377}"/>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5"/>
              <c:pt idx="0">
                <c:v>Bird</c:v>
              </c:pt>
              <c:pt idx="1">
                <c:v>Cat</c:v>
              </c:pt>
              <c:pt idx="2">
                <c:v>Dog</c:v>
              </c:pt>
              <c:pt idx="3">
                <c:v>Fish</c:v>
              </c:pt>
              <c:pt idx="4">
                <c:v>Reptile</c:v>
              </c:pt>
            </c:strLit>
          </c:cat>
          <c:val>
            <c:numLit>
              <c:formatCode>General</c:formatCode>
              <c:ptCount val="5"/>
              <c:pt idx="0">
                <c:v>37980</c:v>
              </c:pt>
              <c:pt idx="1">
                <c:v>72523</c:v>
              </c:pt>
              <c:pt idx="2">
                <c:v>103985</c:v>
              </c:pt>
              <c:pt idx="3">
                <c:v>23541</c:v>
              </c:pt>
              <c:pt idx="4">
                <c:v>7821</c:v>
              </c:pt>
            </c:numLit>
          </c:val>
          <c:extLst>
            <c:ext xmlns:c16="http://schemas.microsoft.com/office/drawing/2014/chart" uri="{C3380CC4-5D6E-409C-BE32-E72D297353CC}">
              <c16:uniqueId val="{0000000A-A6F3-4F49-B171-CDCB80760377}"/>
            </c:ext>
          </c:extLst>
        </c:ser>
        <c:dLbls>
          <c:dLblPos val="inEnd"/>
          <c:showLegendKey val="0"/>
          <c:showVal val="1"/>
          <c:showCatName val="0"/>
          <c:showSerName val="0"/>
          <c:showPercent val="0"/>
          <c:showBubbleSize val="0"/>
        </c:dLbls>
        <c:gapWidth val="100"/>
        <c:axId val="816803647"/>
        <c:axId val="205644143"/>
      </c:barChart>
      <c:valAx>
        <c:axId val="205644143"/>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Order</a:t>
                </a:r>
                <a:r>
                  <a:rPr lang="en-US" baseline="0"/>
                  <a:t> Frequency</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6803647"/>
        <c:crossesAt val="1"/>
        <c:crossBetween val="between"/>
      </c:valAx>
      <c:catAx>
        <c:axId val="816803647"/>
        <c:scaling>
          <c:orientation val="minMax"/>
        </c:scaling>
        <c:delete val="0"/>
        <c:axPos val="l"/>
        <c:numFmt formatCode="General" sourceLinked="1"/>
        <c:majorTickMark val="none"/>
        <c:minorTickMark val="none"/>
        <c:tickLblPos val="low"/>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20564414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2024 Q1 &amp; Q2 Campaigns By Revenue $USD </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7622491847110539"/>
          <c:y val="0.30085623978363701"/>
          <c:w val="0.80525333711438352"/>
          <c:h val="0.56040973255052806"/>
        </c:manualLayout>
      </c:layout>
      <c:barChart>
        <c:barDir val="col"/>
        <c:grouping val="clustered"/>
        <c:varyColors val="1"/>
        <c:ser>
          <c:idx val="0"/>
          <c:order val="0"/>
          <c:tx>
            <c:v>Total</c:v>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9520-D648-9FC6-56159B7479EE}"/>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9520-D648-9FC6-56159B7479EE}"/>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9520-D648-9FC6-56159B7479EE}"/>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9520-D648-9FC6-56159B7479EE}"/>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9520-D648-9FC6-56159B7479EE}"/>
              </c:ext>
            </c:extLst>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5"/>
              <c:pt idx="0">
                <c:v>Bird</c:v>
              </c:pt>
              <c:pt idx="1">
                <c:v>Cat</c:v>
              </c:pt>
              <c:pt idx="2">
                <c:v>Dog</c:v>
              </c:pt>
              <c:pt idx="3">
                <c:v>Fish</c:v>
              </c:pt>
              <c:pt idx="4">
                <c:v>Reptile</c:v>
              </c:pt>
            </c:strLit>
          </c:cat>
          <c:val>
            <c:numLit>
              <c:formatCode>General</c:formatCode>
              <c:ptCount val="5"/>
              <c:pt idx="0">
                <c:v>9460286.0251851846</c:v>
              </c:pt>
              <c:pt idx="1">
                <c:v>17695047.304592591</c:v>
              </c:pt>
              <c:pt idx="2">
                <c:v>40465438.319851883</c:v>
              </c:pt>
              <c:pt idx="3">
                <c:v>5583054.742460317</c:v>
              </c:pt>
              <c:pt idx="4">
                <c:v>1297701.214814815</c:v>
              </c:pt>
            </c:numLit>
          </c:val>
          <c:extLst>
            <c:ext xmlns:c16="http://schemas.microsoft.com/office/drawing/2014/chart" uri="{C3380CC4-5D6E-409C-BE32-E72D297353CC}">
              <c16:uniqueId val="{0000000A-9520-D648-9FC6-56159B7479EE}"/>
            </c:ext>
          </c:extLst>
        </c:ser>
        <c:dLbls>
          <c:dLblPos val="inEnd"/>
          <c:showLegendKey val="0"/>
          <c:showVal val="1"/>
          <c:showCatName val="0"/>
          <c:showSerName val="0"/>
          <c:showPercent val="0"/>
          <c:showBubbleSize val="0"/>
        </c:dLbls>
        <c:gapWidth val="100"/>
        <c:overlap val="-24"/>
        <c:axId val="816803647"/>
        <c:axId val="205644143"/>
      </c:barChart>
      <c:valAx>
        <c:axId val="2056441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Revenue $ USD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6803647"/>
        <c:crossesAt val="1"/>
        <c:crossBetween val="between"/>
      </c:valAx>
      <c:catAx>
        <c:axId val="8168036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Campaign</a:t>
                </a:r>
              </a:p>
            </c:rich>
          </c:tx>
          <c:layout>
            <c:manualLayout>
              <c:xMode val="edge"/>
              <c:yMode val="edge"/>
              <c:x val="0.47130709554578792"/>
              <c:y val="0.1272748040705606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205644143"/>
        <c:crosses val="autoZero"/>
        <c:auto val="1"/>
        <c:lblAlgn val="ctr"/>
        <c:lblOffset val="100"/>
        <c:noMultiLvlLbl val="0"/>
      </c:catAx>
      <c:spPr>
        <a:noFill/>
        <a:ln>
          <a:noFill/>
        </a:ln>
        <a:effectLst/>
      </c:spPr>
    </c:plotArea>
    <c:legend>
      <c:legendPos val="t"/>
      <c:layout>
        <c:manualLayout>
          <c:xMode val="edge"/>
          <c:yMode val="edge"/>
          <c:x val="0.34553002896554519"/>
          <c:y val="0.18626603147374829"/>
          <c:w val="0.33775154449148254"/>
          <c:h val="7.167176787814948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2024 Q1 &amp; Q2 Campaigns By Clicks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1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7622491847110539"/>
          <c:y val="0.30085623978363701"/>
          <c:w val="0.80525333711438352"/>
          <c:h val="0.56040973255052806"/>
        </c:manualLayout>
      </c:layout>
      <c:barChart>
        <c:barDir val="bar"/>
        <c:grouping val="clustered"/>
        <c:varyColors val="1"/>
        <c:ser>
          <c:idx val="0"/>
          <c:order val="0"/>
          <c:tx>
            <c:v>Total</c:v>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6C9A-8844-A14A-BBFED880E475}"/>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6C9A-8844-A14A-BBFED880E475}"/>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6C9A-8844-A14A-BBFED880E475}"/>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6C9A-8844-A14A-BBFED880E475}"/>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6C9A-8844-A14A-BBFED880E475}"/>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5"/>
              <c:pt idx="0">
                <c:v>Bird</c:v>
              </c:pt>
              <c:pt idx="1">
                <c:v>Cat</c:v>
              </c:pt>
              <c:pt idx="2">
                <c:v>Dog</c:v>
              </c:pt>
              <c:pt idx="3">
                <c:v>Fish</c:v>
              </c:pt>
              <c:pt idx="4">
                <c:v>Reptile</c:v>
              </c:pt>
            </c:strLit>
          </c:cat>
          <c:val>
            <c:numLit>
              <c:formatCode>General</c:formatCode>
              <c:ptCount val="5"/>
              <c:pt idx="0">
                <c:v>1313363</c:v>
              </c:pt>
              <c:pt idx="1">
                <c:v>1645245</c:v>
              </c:pt>
              <c:pt idx="2">
                <c:v>2588271</c:v>
              </c:pt>
              <c:pt idx="3">
                <c:v>481995</c:v>
              </c:pt>
              <c:pt idx="4">
                <c:v>410534</c:v>
              </c:pt>
            </c:numLit>
          </c:val>
          <c:extLst>
            <c:ext xmlns:c16="http://schemas.microsoft.com/office/drawing/2014/chart" uri="{C3380CC4-5D6E-409C-BE32-E72D297353CC}">
              <c16:uniqueId val="{0000000A-6C9A-8844-A14A-BBFED880E475}"/>
            </c:ext>
          </c:extLst>
        </c:ser>
        <c:dLbls>
          <c:showLegendKey val="0"/>
          <c:showVal val="0"/>
          <c:showCatName val="0"/>
          <c:showSerName val="0"/>
          <c:showPercent val="0"/>
          <c:showBubbleSize val="0"/>
        </c:dLbls>
        <c:gapWidth val="100"/>
        <c:axId val="206717584"/>
        <c:axId val="207413632"/>
      </c:barChart>
      <c:valAx>
        <c:axId val="207413632"/>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Click Frequency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717584"/>
        <c:crosses val="autoZero"/>
        <c:crossBetween val="between"/>
      </c:valAx>
      <c:catAx>
        <c:axId val="20671758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41363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2024 Q1 &amp; Q2 Channel</a:t>
            </a:r>
            <a:r>
              <a:rPr lang="en-US" sz="1400" baseline="0"/>
              <a:t> Type</a:t>
            </a:r>
            <a:r>
              <a:rPr lang="en-US" sz="1400"/>
              <a:t> By Clicks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6793287940760049"/>
          <c:y val="0.32231545999950656"/>
          <c:w val="0.80525333711438352"/>
          <c:h val="0.56040973255052806"/>
        </c:manualLayout>
      </c:layout>
      <c:barChart>
        <c:barDir val="col"/>
        <c:grouping val="clustered"/>
        <c:varyColors val="1"/>
        <c:ser>
          <c:idx val="0"/>
          <c:order val="0"/>
          <c:tx>
            <c:v>Total</c:v>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353-8945-B653-3ECE2A8B1CB5}"/>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353-8945-B653-3ECE2A8B1CB5}"/>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353-8945-B653-3ECE2A8B1CB5}"/>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0353-8945-B653-3ECE2A8B1CB5}"/>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4"/>
              <c:pt idx="0">
                <c:v>Meta Awareness</c:v>
              </c:pt>
              <c:pt idx="1">
                <c:v>Meta Retarget</c:v>
              </c:pt>
              <c:pt idx="2">
                <c:v>SEM</c:v>
              </c:pt>
              <c:pt idx="3">
                <c:v>SEM Conquest</c:v>
              </c:pt>
            </c:strLit>
          </c:cat>
          <c:val>
            <c:numLit>
              <c:formatCode>General</c:formatCode>
              <c:ptCount val="4"/>
              <c:pt idx="0">
                <c:v>1664168</c:v>
              </c:pt>
              <c:pt idx="1">
                <c:v>4257504</c:v>
              </c:pt>
              <c:pt idx="2">
                <c:v>486366</c:v>
              </c:pt>
              <c:pt idx="3">
                <c:v>31370</c:v>
              </c:pt>
            </c:numLit>
          </c:val>
          <c:extLst>
            <c:ext xmlns:c16="http://schemas.microsoft.com/office/drawing/2014/chart" uri="{C3380CC4-5D6E-409C-BE32-E72D297353CC}">
              <c16:uniqueId val="{00000008-0353-8945-B653-3ECE2A8B1CB5}"/>
            </c:ext>
          </c:extLst>
        </c:ser>
        <c:dLbls>
          <c:showLegendKey val="0"/>
          <c:showVal val="0"/>
          <c:showCatName val="0"/>
          <c:showSerName val="0"/>
          <c:showPercent val="0"/>
          <c:showBubbleSize val="0"/>
        </c:dLbls>
        <c:gapWidth val="100"/>
        <c:axId val="206717584"/>
        <c:axId val="207413632"/>
      </c:barChart>
      <c:valAx>
        <c:axId val="2074136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Click Frequency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717584"/>
        <c:crosses val="autoZero"/>
        <c:crossBetween val="between"/>
      </c:valAx>
      <c:catAx>
        <c:axId val="2067175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Channel</a:t>
                </a:r>
                <a:r>
                  <a:rPr lang="en-US" baseline="0"/>
                  <a:t> Type</a:t>
                </a:r>
                <a:endParaRPr lang="en-US"/>
              </a:p>
            </c:rich>
          </c:tx>
          <c:layout>
            <c:manualLayout>
              <c:xMode val="edge"/>
              <c:yMode val="edge"/>
              <c:x val="0.41507467836770856"/>
              <c:y val="0.1315666481137345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413632"/>
        <c:crosses val="autoZero"/>
        <c:auto val="1"/>
        <c:lblAlgn val="ctr"/>
        <c:lblOffset val="100"/>
        <c:noMultiLvlLbl val="0"/>
      </c:catAx>
      <c:spPr>
        <a:noFill/>
        <a:ln>
          <a:noFill/>
        </a:ln>
        <a:effectLst/>
      </c:spPr>
    </c:plotArea>
    <c:legend>
      <c:legendPos val="t"/>
      <c:layout>
        <c:manualLayout>
          <c:xMode val="edge"/>
          <c:yMode val="edge"/>
          <c:x val="0.19701795800017174"/>
          <c:y val="0.18197418743057436"/>
          <c:w val="0.59767194665191947"/>
          <c:h val="7.167176787814948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n-US" sz="1400"/>
              <a:t>2024 Q1 &amp; Q2 Channel Type By Orders</a:t>
            </a:r>
          </a:p>
        </c:rich>
      </c:tx>
      <c:overlay val="0"/>
      <c:spPr>
        <a:noFill/>
        <a:ln>
          <a:noFill/>
        </a:ln>
        <a:effectLst/>
      </c:sp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marker>
          <c:symbol val="none"/>
        </c:marker>
        <c:dLbl>
          <c:idx val="0"/>
          <c:numFmt formatCode="#,##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3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3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40"/>
        <c:marker>
          <c:symbol val="none"/>
        </c:marker>
        <c:dLbl>
          <c:idx val="0"/>
          <c:numFmt formatCode="#,##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4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4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s>
    <c:plotArea>
      <c:layout>
        <c:manualLayout>
          <c:layoutTarget val="inner"/>
          <c:xMode val="edge"/>
          <c:yMode val="edge"/>
          <c:x val="0.17366740769217912"/>
          <c:y val="0.3172793918001629"/>
          <c:w val="0.78302162821896992"/>
          <c:h val="0.52161654900896004"/>
        </c:manualLayout>
      </c:layout>
      <c:barChart>
        <c:barDir val="bar"/>
        <c:grouping val="clustered"/>
        <c:varyColors val="1"/>
        <c:ser>
          <c:idx val="0"/>
          <c:order val="0"/>
          <c:tx>
            <c:v>Total</c:v>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26F0-BE41-A864-3DD42EFB188D}"/>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26F0-BE41-A864-3DD42EFB188D}"/>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26F0-BE41-A864-3DD42EFB188D}"/>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26F0-BE41-A864-3DD42EFB188D}"/>
              </c:ext>
            </c:extLst>
          </c:dPt>
          <c:dLbls>
            <c:numFmt formatCode="#,##0"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4"/>
              <c:pt idx="0">
                <c:v>Meta Awareness</c:v>
              </c:pt>
              <c:pt idx="1">
                <c:v>Meta Retarget</c:v>
              </c:pt>
              <c:pt idx="2">
                <c:v>SEM</c:v>
              </c:pt>
              <c:pt idx="3">
                <c:v>SEM Conquest</c:v>
              </c:pt>
            </c:strLit>
          </c:cat>
          <c:val>
            <c:numLit>
              <c:formatCode>General</c:formatCode>
              <c:ptCount val="4"/>
              <c:pt idx="0">
                <c:v>48828</c:v>
              </c:pt>
              <c:pt idx="1">
                <c:v>153302</c:v>
              </c:pt>
              <c:pt idx="2">
                <c:v>30150</c:v>
              </c:pt>
              <c:pt idx="3">
                <c:v>13570</c:v>
              </c:pt>
            </c:numLit>
          </c:val>
          <c:extLst>
            <c:ext xmlns:c16="http://schemas.microsoft.com/office/drawing/2014/chart" uri="{C3380CC4-5D6E-409C-BE32-E72D297353CC}">
              <c16:uniqueId val="{00000008-26F0-BE41-A864-3DD42EFB188D}"/>
            </c:ext>
          </c:extLst>
        </c:ser>
        <c:dLbls>
          <c:showLegendKey val="0"/>
          <c:showVal val="0"/>
          <c:showCatName val="0"/>
          <c:showSerName val="0"/>
          <c:showPercent val="0"/>
          <c:showBubbleSize val="0"/>
        </c:dLbls>
        <c:gapWidth val="100"/>
        <c:axId val="206717584"/>
        <c:axId val="207413632"/>
      </c:barChart>
      <c:valAx>
        <c:axId val="207413632"/>
        <c:scaling>
          <c:orientation val="minMax"/>
        </c:scaling>
        <c:delete val="0"/>
        <c:axPos val="b"/>
        <c:majorGridlines>
          <c:spPr>
            <a:ln w="9525" cap="flat" cmpd="sng" algn="ctr">
              <a:solidFill>
                <a:schemeClr val="tx2">
                  <a:lumMod val="15000"/>
                  <a:lumOff val="85000"/>
                </a:schemeClr>
              </a:solidFill>
              <a:round/>
            </a:ln>
            <a:effectLst/>
          </c:spPr>
        </c:majorGridlines>
        <c:title>
          <c:tx>
            <c:rich>
              <a:bodyPr/>
              <a:lstStyle/>
              <a:p>
                <a:pPr>
                  <a:defRPr/>
                </a:pPr>
                <a:r>
                  <a:rPr lang="en-US"/>
                  <a:t>Order Frequency </a:t>
                </a:r>
              </a:p>
            </c:rich>
          </c:tx>
          <c:layout>
            <c:manualLayout>
              <c:xMode val="edge"/>
              <c:yMode val="edge"/>
              <c:x val="0.46990002403369846"/>
              <c:y val="0.93654900896008686"/>
            </c:manualLayout>
          </c:layout>
          <c:overlay val="0"/>
        </c:title>
        <c:numFmt formatCode="General" sourceLinked="0"/>
        <c:majorTickMark val="none"/>
        <c:minorTickMark val="none"/>
        <c:tickLblPos val="nextTo"/>
        <c:spPr>
          <a:noFill/>
          <a:ln>
            <a:noFill/>
          </a:ln>
          <a:effectLst/>
        </c:spPr>
        <c:txPr>
          <a:bodyPr rot="-60000000" vert="horz"/>
          <a:lstStyle/>
          <a:p>
            <a:pPr>
              <a:defRPr/>
            </a:pPr>
            <a:endParaRPr lang="en-US"/>
          </a:p>
        </c:txPr>
        <c:crossAx val="206717584"/>
        <c:crosses val="autoZero"/>
        <c:crossBetween val="between"/>
      </c:valAx>
      <c:catAx>
        <c:axId val="206717584"/>
        <c:scaling>
          <c:orientation val="minMax"/>
        </c:scaling>
        <c:delete val="0"/>
        <c:axPos val="l"/>
        <c:title>
          <c:tx>
            <c:rich>
              <a:bodyPr rot="0" vert="horz"/>
              <a:lstStyle/>
              <a:p>
                <a:pPr>
                  <a:defRPr/>
                </a:pPr>
                <a:r>
                  <a:rPr lang="en-US"/>
                  <a:t>Channel Type</a:t>
                </a:r>
              </a:p>
            </c:rich>
          </c:tx>
          <c:layout>
            <c:manualLayout>
              <c:xMode val="edge"/>
              <c:yMode val="edge"/>
              <c:x val="0.4389841843334365"/>
              <c:y val="0.13734659245180558"/>
            </c:manualLayout>
          </c:layout>
          <c:overlay val="0"/>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vert="horz"/>
          <a:lstStyle/>
          <a:p>
            <a:pPr>
              <a:defRPr/>
            </a:pPr>
            <a:endParaRPr lang="en-US"/>
          </a:p>
        </c:txPr>
        <c:crossAx val="207413632"/>
        <c:crosses val="autoZero"/>
        <c:auto val="1"/>
        <c:lblAlgn val="ctr"/>
        <c:lblOffset val="100"/>
        <c:noMultiLvlLbl val="0"/>
      </c:catAx>
      <c:spPr>
        <a:noFill/>
        <a:ln>
          <a:noFill/>
        </a:ln>
        <a:effectLst/>
      </c:spPr>
    </c:plotArea>
    <c:legend>
      <c:legendPos val="t"/>
      <c:layout>
        <c:manualLayout>
          <c:xMode val="edge"/>
          <c:yMode val="edge"/>
          <c:x val="0.20289894113788609"/>
          <c:y val="0.19814389129315677"/>
          <c:w val="0.59420211772422782"/>
          <c:h val="7.804031540821918E-2"/>
        </c:manualLayout>
      </c:layout>
      <c:overlay val="0"/>
      <c:spPr>
        <a:noFill/>
        <a:ln>
          <a:noFill/>
        </a:ln>
        <a:effectLst/>
      </c:spPr>
      <c:txPr>
        <a:bodyPr rot="0" vert="horz"/>
        <a:lstStyle/>
        <a:p>
          <a:pPr>
            <a:defRPr/>
          </a:pPr>
          <a:endParaRPr lang="en-US"/>
        </a:p>
      </c:txPr>
    </c:legend>
    <c:plotVisOnly val="1"/>
    <c:dispBlanksAs val="gap"/>
    <c:showDLblsOverMax val="0"/>
    <c:extLst/>
  </c:chart>
  <c:txPr>
    <a:bodyPr/>
    <a:lstStyle/>
    <a:p>
      <a:pPr>
        <a:defRPr sz="900"/>
      </a:pPr>
      <a:endParaRPr lang="en-US"/>
    </a:p>
  </c:txPr>
  <c:printSettings>
    <c:headerFooter/>
    <c:pageMargins b="0.75" l="0.7" r="0.7" t="0.75" header="0.3" footer="0.3"/>
    <c:pageSetup/>
  </c:printSettings>
  <c:userShapes r:id="rId1"/>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Q1 &amp; Q2 Percentage of Grand Total </a:t>
            </a:r>
          </a:p>
          <a:p>
            <a:pPr>
              <a:defRPr sz="1400"/>
            </a:pPr>
            <a:r>
              <a:rPr lang="en-US" sz="1400"/>
              <a:t>Revenue By Channel Type </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dLbl>
          <c:idx val="0"/>
          <c:layout>
            <c:manualLayout>
              <c:x val="0.14861111111111103"/>
              <c:y val="0.1111111111111111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5422222222222223"/>
                  <c:h val="0.21916666666666668"/>
                </c:manualLayout>
              </c15:layout>
            </c:ext>
          </c:extLst>
        </c:dLbl>
      </c:pivotFmt>
      <c:pivotFmt>
        <c:idx val="2"/>
        <c:spPr>
          <a:solidFill>
            <a:schemeClr val="accent3"/>
          </a:solidFill>
          <a:ln>
            <a:noFill/>
          </a:ln>
          <a:effectLst/>
        </c:spPr>
        <c:dLbl>
          <c:idx val="0"/>
          <c:layout>
            <c:manualLayout>
              <c:x val="-0.18055555555555558"/>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chemeClr val="accent4"/>
          </a:solidFill>
          <a:ln>
            <a:noFill/>
          </a:ln>
          <a:effectLst/>
        </c:spPr>
        <c:dLbl>
          <c:idx val="0"/>
          <c:layout>
            <c:manualLayout>
              <c:x val="-0.10555555555555556"/>
              <c:y val="1.8518518518518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chemeClr val="accent2"/>
          </a:solidFill>
          <a:ln>
            <a:noFill/>
          </a:ln>
          <a:effectLst/>
        </c:spPr>
        <c:dLbl>
          <c:idx val="0"/>
          <c:layout>
            <c:manualLayout>
              <c:x val="-0.27083322397200349"/>
              <c:y val="-0.1597222222222222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3755555555555554"/>
                  <c:h val="0.14972222222222226"/>
                </c:manualLayout>
              </c15:layout>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dLbl>
          <c:idx val="0"/>
          <c:layout>
            <c:manualLayout>
              <c:x val="0.14861111111111103"/>
              <c:y val="0.1111111111111111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5422222222222223"/>
                  <c:h val="0.21916666666666668"/>
                </c:manualLayout>
              </c15:layout>
            </c:ext>
          </c:extLst>
        </c:dLbl>
      </c:pivotFmt>
      <c:pivotFmt>
        <c:idx val="7"/>
        <c:spPr>
          <a:solidFill>
            <a:schemeClr val="accent1"/>
          </a:solidFill>
          <a:ln>
            <a:noFill/>
          </a:ln>
          <a:effectLst/>
        </c:spPr>
        <c:dLbl>
          <c:idx val="0"/>
          <c:layout>
            <c:manualLayout>
              <c:x val="-0.27083322397200349"/>
              <c:y val="-0.1597222222222222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3755555555555554"/>
                  <c:h val="0.14972222222222226"/>
                </c:manualLayout>
              </c15:layout>
            </c:ext>
          </c:extLst>
        </c:dLbl>
      </c:pivotFmt>
      <c:pivotFmt>
        <c:idx val="8"/>
        <c:spPr>
          <a:solidFill>
            <a:schemeClr val="accent1"/>
          </a:solidFill>
          <a:ln>
            <a:noFill/>
          </a:ln>
          <a:effectLst/>
        </c:spPr>
        <c:dLbl>
          <c:idx val="0"/>
          <c:layout>
            <c:manualLayout>
              <c:x val="-0.18055555555555558"/>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a:noFill/>
          </a:ln>
          <a:effectLst/>
        </c:spPr>
        <c:dLbl>
          <c:idx val="0"/>
          <c:layout>
            <c:manualLayout>
              <c:x val="-0.10555555555555556"/>
              <c:y val="1.8518518518518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chemeClr val="accent1"/>
          </a:solidFill>
          <a:ln>
            <a:noFill/>
          </a:ln>
          <a:effectLst/>
        </c:spPr>
        <c:dLbl>
          <c:idx val="0"/>
          <c:layout>
            <c:manualLayout>
              <c:x val="0.14861111111111103"/>
              <c:y val="0.1111111111111111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5422222222222223"/>
                  <c:h val="0.21916666666666668"/>
                </c:manualLayout>
              </c15:layout>
            </c:ext>
          </c:extLst>
        </c:dLbl>
      </c:pivotFmt>
      <c:pivotFmt>
        <c:idx val="12"/>
        <c:spPr>
          <a:solidFill>
            <a:schemeClr val="accent1"/>
          </a:solidFill>
          <a:ln>
            <a:noFill/>
          </a:ln>
          <a:effectLst/>
        </c:spPr>
        <c:dLbl>
          <c:idx val="0"/>
          <c:layout>
            <c:manualLayout>
              <c:x val="-0.27083322397200349"/>
              <c:y val="-0.1597222222222222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3755555555555554"/>
                  <c:h val="0.14972222222222226"/>
                </c:manualLayout>
              </c15:layout>
            </c:ext>
          </c:extLst>
        </c:dLbl>
      </c:pivotFmt>
      <c:pivotFmt>
        <c:idx val="13"/>
        <c:spPr>
          <a:solidFill>
            <a:schemeClr val="accent1"/>
          </a:solidFill>
          <a:ln>
            <a:noFill/>
          </a:ln>
          <a:effectLst/>
        </c:spPr>
        <c:dLbl>
          <c:idx val="0"/>
          <c:layout>
            <c:manualLayout>
              <c:x val="-0.18055555555555558"/>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4"/>
        <c:spPr>
          <a:solidFill>
            <a:schemeClr val="accent1"/>
          </a:solidFill>
          <a:ln>
            <a:noFill/>
          </a:ln>
          <a:effectLst/>
        </c:spPr>
        <c:dLbl>
          <c:idx val="0"/>
          <c:layout>
            <c:manualLayout>
              <c:x val="-0.10555555555555556"/>
              <c:y val="1.8518518518518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5"/>
        <c:marker>
          <c:symbol val="none"/>
        </c:marker>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6"/>
        <c:spPr>
          <a:solidFill>
            <a:schemeClr val="accent1"/>
          </a:solidFill>
          <a:ln>
            <a:noFill/>
          </a:ln>
          <a:effectLst/>
        </c:spPr>
        <c:dLbl>
          <c:idx val="0"/>
          <c:layout>
            <c:manualLayout>
              <c:x val="-2.0649836634562223E-2"/>
              <c:y val="1.2009032069778228E-2"/>
            </c:manualLayout>
          </c:layout>
          <c:spPr>
            <a:noFill/>
            <a:ln>
              <a:noFill/>
            </a:ln>
            <a:effectLst/>
          </c:spPr>
          <c:txPr>
            <a:bodyPr rot="0" spcFirstLastPara="1" vertOverflow="overflow" horzOverflow="overflow" vert="horz" wrap="square" lIns="3810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5422222222222223"/>
                  <c:h val="0.21916666666666668"/>
                </c:manualLayout>
              </c15:layout>
            </c:ext>
          </c:extLst>
        </c:dLbl>
      </c:pivotFmt>
      <c:pivotFmt>
        <c:idx val="17"/>
        <c:spPr>
          <a:solidFill>
            <a:schemeClr val="accent2"/>
          </a:solidFill>
          <a:ln>
            <a:noFill/>
          </a:ln>
          <a:effectLst/>
        </c:spPr>
        <c:dLbl>
          <c:idx val="0"/>
          <c:layout>
            <c:manualLayout>
              <c:x val="1.2026308436580542E-2"/>
              <c:y val="-7.1741149682288285E-2"/>
            </c:manualLayout>
          </c:layout>
          <c:spPr>
            <a:noFill/>
            <a:ln>
              <a:noFill/>
            </a:ln>
            <a:effectLst/>
          </c:spPr>
          <c:txPr>
            <a:bodyPr rot="0" spcFirstLastPara="1" vertOverflow="overflow" horzOverflow="overflow" vert="horz" wrap="square" lIns="3810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4809751939797975"/>
                  <c:h val="0.11008153677322256"/>
                </c:manualLayout>
              </c15:layout>
            </c:ext>
          </c:extLst>
        </c:dLbl>
      </c:pivotFmt>
      <c:pivotFmt>
        <c:idx val="18"/>
        <c:spPr>
          <a:solidFill>
            <a:schemeClr val="accent3"/>
          </a:solidFill>
          <a:ln>
            <a:noFill/>
          </a:ln>
          <a:effectLst/>
        </c:spPr>
        <c:dLbl>
          <c:idx val="0"/>
          <c:layout>
            <c:manualLayout>
              <c:x val="6.6271269728426715E-3"/>
              <c:y val="8.0059346764214962E-3"/>
            </c:manualLayout>
          </c:layout>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spPr>
          <a:solidFill>
            <a:schemeClr val="accent4"/>
          </a:solidFill>
          <a:ln>
            <a:noFill/>
          </a:ln>
          <a:effectLst/>
        </c:spPr>
        <c:dLbl>
          <c:idx val="0"/>
          <c:layout>
            <c:manualLayout>
              <c:x val="-2.4768859621752331E-2"/>
              <c:y val="8.3248298943718116E-3"/>
            </c:manualLayout>
          </c:layout>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0"/>
        <c:marker>
          <c:symbol val="none"/>
        </c:marker>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1"/>
        <c:spPr>
          <a:solidFill>
            <a:schemeClr val="accent1"/>
          </a:solidFill>
          <a:ln>
            <a:noFill/>
          </a:ln>
          <a:effectLst/>
        </c:spPr>
        <c:dLbl>
          <c:idx val="0"/>
          <c:layout>
            <c:manualLayout>
              <c:x val="-2.0649836634562223E-2"/>
              <c:y val="1.2009032069778228E-2"/>
            </c:manualLayout>
          </c:layout>
          <c:spPr>
            <a:noFill/>
            <a:ln>
              <a:noFill/>
            </a:ln>
            <a:effectLst/>
          </c:spPr>
          <c:txPr>
            <a:bodyPr rot="0" spcFirstLastPara="1" vertOverflow="overflow" horzOverflow="overflow" vert="horz" wrap="square" lIns="3810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5422222222222223"/>
                  <c:h val="0.21916666666666668"/>
                </c:manualLayout>
              </c15:layout>
            </c:ext>
          </c:extLst>
        </c:dLbl>
      </c:pivotFmt>
      <c:pivotFmt>
        <c:idx val="22"/>
        <c:spPr>
          <a:solidFill>
            <a:schemeClr val="accent2"/>
          </a:solidFill>
          <a:ln>
            <a:noFill/>
          </a:ln>
          <a:effectLst/>
        </c:spPr>
        <c:dLbl>
          <c:idx val="0"/>
          <c:layout>
            <c:manualLayout>
              <c:x val="1.2026308436580542E-2"/>
              <c:y val="-7.1741149682288285E-2"/>
            </c:manualLayout>
          </c:layout>
          <c:spPr>
            <a:noFill/>
            <a:ln>
              <a:noFill/>
            </a:ln>
            <a:effectLst/>
          </c:spPr>
          <c:txPr>
            <a:bodyPr rot="0" spcFirstLastPara="1" vertOverflow="overflow" horzOverflow="overflow" vert="horz" wrap="square" lIns="3810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4809751939797975"/>
                  <c:h val="0.11008153677322256"/>
                </c:manualLayout>
              </c15:layout>
            </c:ext>
          </c:extLst>
        </c:dLbl>
      </c:pivotFmt>
      <c:pivotFmt>
        <c:idx val="23"/>
        <c:spPr>
          <a:solidFill>
            <a:schemeClr val="accent3"/>
          </a:solidFill>
          <a:ln>
            <a:noFill/>
          </a:ln>
          <a:effectLst/>
        </c:spPr>
        <c:dLbl>
          <c:idx val="0"/>
          <c:layout>
            <c:manualLayout>
              <c:x val="6.6271269728426715E-3"/>
              <c:y val="8.0059346764214962E-3"/>
            </c:manualLayout>
          </c:layout>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4"/>
        <c:spPr>
          <a:solidFill>
            <a:schemeClr val="accent4"/>
          </a:solidFill>
          <a:ln>
            <a:noFill/>
          </a:ln>
          <a:effectLst/>
        </c:spPr>
        <c:dLbl>
          <c:idx val="0"/>
          <c:layout>
            <c:manualLayout>
              <c:x val="-2.4768859621752331E-2"/>
              <c:y val="8.3248298943718116E-3"/>
            </c:manualLayout>
          </c:layout>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pieChart>
        <c:varyColors val="1"/>
        <c:ser>
          <c:idx val="0"/>
          <c:order val="0"/>
          <c:tx>
            <c:v>Total</c:v>
          </c:tx>
          <c:explosion val="7"/>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E9F7-7847-8BCB-9C49D8922AA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E9F7-7847-8BCB-9C49D8922AA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E9F7-7847-8BCB-9C49D8922AA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E9F7-7847-8BCB-9C49D8922AA1}"/>
              </c:ext>
            </c:extLst>
          </c:dPt>
          <c:dLbls>
            <c:dLbl>
              <c:idx val="0"/>
              <c:layout>
                <c:manualLayout>
                  <c:x val="-2.0649836634562223E-2"/>
                  <c:y val="1.200903206977822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E9F7-7847-8BCB-9C49D8922AA1}"/>
                </c:ext>
              </c:extLst>
            </c:dLbl>
            <c:dLbl>
              <c:idx val="1"/>
              <c:layout>
                <c:manualLayout>
                  <c:x val="1.2026308436580542E-2"/>
                  <c:y val="-7.1741149682288285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E9F7-7847-8BCB-9C49D8922AA1}"/>
                </c:ext>
              </c:extLst>
            </c:dLbl>
            <c:dLbl>
              <c:idx val="2"/>
              <c:layout>
                <c:manualLayout>
                  <c:x val="6.6271269728426715E-3"/>
                  <c:y val="8.0059346764214962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E9F7-7847-8BCB-9C49D8922AA1}"/>
                </c:ext>
              </c:extLst>
            </c:dLbl>
            <c:dLbl>
              <c:idx val="3"/>
              <c:layout>
                <c:manualLayout>
                  <c:x val="-2.4768859621752331E-2"/>
                  <c:y val="8.3248298943718116E-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E9F7-7847-8BCB-9C49D8922AA1}"/>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Lit>
              <c:ptCount val="4"/>
              <c:pt idx="0">
                <c:v>Meta Awareness</c:v>
              </c:pt>
              <c:pt idx="1">
                <c:v>Meta Retarget</c:v>
              </c:pt>
              <c:pt idx="2">
                <c:v>SEM</c:v>
              </c:pt>
              <c:pt idx="3">
                <c:v>SEM Conquest</c:v>
              </c:pt>
            </c:strLit>
          </c:cat>
          <c:val>
            <c:numLit>
              <c:formatCode>General</c:formatCode>
              <c:ptCount val="4"/>
              <c:pt idx="0">
                <c:v>0.18006116157484967</c:v>
              </c:pt>
              <c:pt idx="1">
                <c:v>0.66656062135202299</c:v>
              </c:pt>
              <c:pt idx="2">
                <c:v>0.1278151808942728</c:v>
              </c:pt>
              <c:pt idx="3">
                <c:v>2.5563036178854564E-2</c:v>
              </c:pt>
            </c:numLit>
          </c:val>
          <c:extLst>
            <c:ext xmlns:c16="http://schemas.microsoft.com/office/drawing/2014/chart" uri="{C3380CC4-5D6E-409C-BE32-E72D297353CC}">
              <c16:uniqueId val="{00000008-E9F7-7847-8BCB-9C49D8922AA1}"/>
            </c:ext>
          </c:extLst>
        </c:ser>
        <c:dLbls>
          <c:dLblPos val="outEnd"/>
          <c:showLegendKey val="0"/>
          <c:showVal val="1"/>
          <c:showCatName val="0"/>
          <c:showSerName val="0"/>
          <c:showPercent val="0"/>
          <c:showBubbleSize val="0"/>
          <c:showLeaderLines val="1"/>
        </c:dLbls>
        <c:firstSliceAng val="263"/>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Q1 &amp; Q2 Percentage of Grand Total </a:t>
            </a:r>
          </a:p>
          <a:p>
            <a:pPr>
              <a:defRPr sz="1400"/>
            </a:pPr>
            <a:r>
              <a:rPr lang="en-US" sz="1400"/>
              <a:t>Spend By Channel Type </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dLbl>
          <c:idx val="0"/>
          <c:layout>
            <c:manualLayout>
              <c:x val="0.14861111111111103"/>
              <c:y val="0.1111111111111111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5422222222222223"/>
                  <c:h val="0.21916666666666668"/>
                </c:manualLayout>
              </c15:layout>
            </c:ext>
          </c:extLst>
        </c:dLbl>
      </c:pivotFmt>
      <c:pivotFmt>
        <c:idx val="2"/>
        <c:spPr>
          <a:solidFill>
            <a:schemeClr val="accent3"/>
          </a:solidFill>
          <a:ln>
            <a:noFill/>
          </a:ln>
          <a:effectLst/>
        </c:spPr>
        <c:dLbl>
          <c:idx val="0"/>
          <c:layout>
            <c:manualLayout>
              <c:x val="-0.18055555555555558"/>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chemeClr val="accent4"/>
          </a:solidFill>
          <a:ln>
            <a:noFill/>
          </a:ln>
          <a:effectLst/>
        </c:spPr>
        <c:dLbl>
          <c:idx val="0"/>
          <c:layout>
            <c:manualLayout>
              <c:x val="-0.10555555555555556"/>
              <c:y val="1.8518518518518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chemeClr val="accent2"/>
          </a:solidFill>
          <a:ln>
            <a:noFill/>
          </a:ln>
          <a:effectLst/>
        </c:spPr>
        <c:dLbl>
          <c:idx val="0"/>
          <c:layout>
            <c:manualLayout>
              <c:x val="-0.27083322397200349"/>
              <c:y val="-0.1597222222222222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3755555555555554"/>
                  <c:h val="0.14972222222222226"/>
                </c:manualLayout>
              </c15:layout>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dLbl>
          <c:idx val="0"/>
          <c:layout>
            <c:manualLayout>
              <c:x val="0.14861111111111103"/>
              <c:y val="0.1111111111111111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5422222222222223"/>
                  <c:h val="0.21916666666666668"/>
                </c:manualLayout>
              </c15:layout>
            </c:ext>
          </c:extLst>
        </c:dLbl>
      </c:pivotFmt>
      <c:pivotFmt>
        <c:idx val="7"/>
        <c:spPr>
          <a:solidFill>
            <a:schemeClr val="accent1"/>
          </a:solidFill>
          <a:ln>
            <a:noFill/>
          </a:ln>
          <a:effectLst/>
        </c:spPr>
        <c:dLbl>
          <c:idx val="0"/>
          <c:layout>
            <c:manualLayout>
              <c:x val="-0.27083322397200349"/>
              <c:y val="-0.1597222222222222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3755555555555554"/>
                  <c:h val="0.14972222222222226"/>
                </c:manualLayout>
              </c15:layout>
            </c:ext>
          </c:extLst>
        </c:dLbl>
      </c:pivotFmt>
      <c:pivotFmt>
        <c:idx val="8"/>
        <c:spPr>
          <a:solidFill>
            <a:schemeClr val="accent1"/>
          </a:solidFill>
          <a:ln>
            <a:noFill/>
          </a:ln>
          <a:effectLst/>
        </c:spPr>
        <c:dLbl>
          <c:idx val="0"/>
          <c:layout>
            <c:manualLayout>
              <c:x val="-0.18055555555555558"/>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a:noFill/>
          </a:ln>
          <a:effectLst/>
        </c:spPr>
        <c:dLbl>
          <c:idx val="0"/>
          <c:layout>
            <c:manualLayout>
              <c:x val="-0.10555555555555556"/>
              <c:y val="1.8518518518518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chemeClr val="accent1"/>
          </a:solidFill>
          <a:ln>
            <a:noFill/>
          </a:ln>
          <a:effectLst/>
        </c:spPr>
        <c:dLbl>
          <c:idx val="0"/>
          <c:layout>
            <c:manualLayout>
              <c:x val="0.14861111111111103"/>
              <c:y val="0.1111111111111111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5422222222222223"/>
                  <c:h val="0.21916666666666668"/>
                </c:manualLayout>
              </c15:layout>
            </c:ext>
          </c:extLst>
        </c:dLbl>
      </c:pivotFmt>
      <c:pivotFmt>
        <c:idx val="12"/>
        <c:spPr>
          <a:solidFill>
            <a:schemeClr val="accent1"/>
          </a:solidFill>
          <a:ln>
            <a:noFill/>
          </a:ln>
          <a:effectLst/>
        </c:spPr>
        <c:dLbl>
          <c:idx val="0"/>
          <c:layout>
            <c:manualLayout>
              <c:x val="-0.27083322397200349"/>
              <c:y val="-0.1597222222222222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3755555555555554"/>
                  <c:h val="0.14972222222222226"/>
                </c:manualLayout>
              </c15:layout>
            </c:ext>
          </c:extLst>
        </c:dLbl>
      </c:pivotFmt>
      <c:pivotFmt>
        <c:idx val="13"/>
        <c:spPr>
          <a:solidFill>
            <a:schemeClr val="accent1"/>
          </a:solidFill>
          <a:ln>
            <a:noFill/>
          </a:ln>
          <a:effectLst/>
        </c:spPr>
        <c:dLbl>
          <c:idx val="0"/>
          <c:layout>
            <c:manualLayout>
              <c:x val="-0.18055555555555558"/>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4"/>
        <c:spPr>
          <a:solidFill>
            <a:schemeClr val="accent1"/>
          </a:solidFill>
          <a:ln>
            <a:noFill/>
          </a:ln>
          <a:effectLst/>
        </c:spPr>
        <c:dLbl>
          <c:idx val="0"/>
          <c:layout>
            <c:manualLayout>
              <c:x val="-0.10555555555555556"/>
              <c:y val="1.8518518518518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5"/>
        <c:marker>
          <c:symbol val="none"/>
        </c:marker>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6"/>
        <c:spPr>
          <a:solidFill>
            <a:schemeClr val="accent1"/>
          </a:solidFill>
          <a:ln>
            <a:noFill/>
          </a:ln>
          <a:effectLst/>
        </c:spPr>
        <c:dLbl>
          <c:idx val="0"/>
          <c:layout>
            <c:manualLayout>
              <c:x val="-2.0649836634562223E-2"/>
              <c:y val="1.2009032069778228E-2"/>
            </c:manualLayout>
          </c:layout>
          <c:spPr>
            <a:noFill/>
            <a:ln>
              <a:noFill/>
            </a:ln>
            <a:effectLst/>
          </c:spPr>
          <c:txPr>
            <a:bodyPr rot="0" spcFirstLastPara="1" vertOverflow="overflow" horzOverflow="overflow" vert="horz" wrap="square" lIns="3810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5422222222222223"/>
                  <c:h val="0.21916666666666668"/>
                </c:manualLayout>
              </c15:layout>
            </c:ext>
          </c:extLst>
        </c:dLbl>
      </c:pivotFmt>
      <c:pivotFmt>
        <c:idx val="17"/>
        <c:spPr>
          <a:solidFill>
            <a:schemeClr val="accent2"/>
          </a:solidFill>
          <a:ln>
            <a:noFill/>
          </a:ln>
          <a:effectLst/>
        </c:spPr>
        <c:dLbl>
          <c:idx val="0"/>
          <c:layout>
            <c:manualLayout>
              <c:x val="1.2026308436580542E-2"/>
              <c:y val="-7.1741149682288285E-2"/>
            </c:manualLayout>
          </c:layout>
          <c:spPr>
            <a:noFill/>
            <a:ln>
              <a:noFill/>
            </a:ln>
            <a:effectLst/>
          </c:spPr>
          <c:txPr>
            <a:bodyPr rot="0" spcFirstLastPara="1" vertOverflow="overflow" horzOverflow="overflow" vert="horz" wrap="square" lIns="3810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4809751939797975"/>
                  <c:h val="0.11008153677322256"/>
                </c:manualLayout>
              </c15:layout>
            </c:ext>
          </c:extLst>
        </c:dLbl>
      </c:pivotFmt>
      <c:pivotFmt>
        <c:idx val="18"/>
        <c:spPr>
          <a:solidFill>
            <a:schemeClr val="accent3"/>
          </a:solidFill>
          <a:ln>
            <a:noFill/>
          </a:ln>
          <a:effectLst/>
        </c:spPr>
        <c:dLbl>
          <c:idx val="0"/>
          <c:layout>
            <c:manualLayout>
              <c:x val="6.6271269728426715E-3"/>
              <c:y val="8.0059346764214962E-3"/>
            </c:manualLayout>
          </c:layout>
          <c:numFmt formatCode="0.00%" sourceLinked="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spPr>
          <a:solidFill>
            <a:schemeClr val="accent4"/>
          </a:solidFill>
          <a:ln>
            <a:noFill/>
          </a:ln>
          <a:effectLst/>
        </c:spPr>
        <c:dLbl>
          <c:idx val="0"/>
          <c:layout>
            <c:manualLayout>
              <c:x val="-2.4768859621752331E-2"/>
              <c:y val="8.3248298943718116E-3"/>
            </c:manualLayout>
          </c:layout>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0"/>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21"/>
        <c:dLbl>
          <c:idx val="0"/>
          <c:layout>
            <c:manualLayout>
              <c:x val="8.337953371655335E-2"/>
              <c:y val="-4.1105269801514806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2"/>
        <c:dLbl>
          <c:idx val="0"/>
          <c:layout>
            <c:manualLayout>
              <c:x val="-5.7902453969828717E-2"/>
              <c:y val="-2.6157898964600398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3"/>
        <c:dLbl>
          <c:idx val="0"/>
          <c:layout>
            <c:manualLayout>
              <c:x val="-0.11812100609845061"/>
              <c:y val="5.6052640638429276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4"/>
        <c:dLbl>
          <c:idx val="0"/>
          <c:layout>
            <c:manualLayout>
              <c:x val="-3.4741472381897232E-2"/>
              <c:y val="6.3526326056886517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5"/>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26"/>
        <c:dLbl>
          <c:idx val="0"/>
          <c:layout>
            <c:manualLayout>
              <c:x val="-5.7902453969828717E-2"/>
              <c:y val="-2.6157898964600398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7"/>
        <c:dLbl>
          <c:idx val="0"/>
          <c:layout>
            <c:manualLayout>
              <c:x val="8.337953371655335E-2"/>
              <c:y val="-4.1105269801514806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8"/>
        <c:dLbl>
          <c:idx val="0"/>
          <c:layout>
            <c:manualLayout>
              <c:x val="-3.4741472381897232E-2"/>
              <c:y val="6.3526326056886517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9"/>
        <c:dLbl>
          <c:idx val="0"/>
          <c:layout>
            <c:manualLayout>
              <c:x val="-0.11812100609845061"/>
              <c:y val="5.6052640638429276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pieChart>
        <c:varyColors val="1"/>
        <c:ser>
          <c:idx val="0"/>
          <c:order val="0"/>
          <c:tx>
            <c:v>Total</c:v>
          </c:tx>
          <c:explosion val="1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0-8D1D-DC4A-835D-849DC975DD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1-8D1D-DC4A-835D-849DC975DD5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2-8D1D-DC4A-835D-849DC975DD5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3-8D1D-DC4A-835D-849DC975DD5C}"/>
              </c:ext>
            </c:extLst>
          </c:dPt>
          <c:dLbls>
            <c:dLbl>
              <c:idx val="0"/>
              <c:layout>
                <c:manualLayout>
                  <c:x val="-5.7902453969828717E-2"/>
                  <c:y val="-2.615789896460039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8D1D-DC4A-835D-849DC975DD5C}"/>
                </c:ext>
              </c:extLst>
            </c:dLbl>
            <c:dLbl>
              <c:idx val="1"/>
              <c:layout>
                <c:manualLayout>
                  <c:x val="8.337953371655335E-2"/>
                  <c:y val="-4.110526980151480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8D1D-DC4A-835D-849DC975DD5C}"/>
                </c:ext>
              </c:extLst>
            </c:dLbl>
            <c:dLbl>
              <c:idx val="2"/>
              <c:layout>
                <c:manualLayout>
                  <c:x val="-3.4741472381897232E-2"/>
                  <c:y val="6.352632605688651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8D1D-DC4A-835D-849DC975DD5C}"/>
                </c:ext>
              </c:extLst>
            </c:dLbl>
            <c:dLbl>
              <c:idx val="3"/>
              <c:layout>
                <c:manualLayout>
                  <c:x val="-0.11812100609845061"/>
                  <c:y val="5.605264063842927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8D1D-DC4A-835D-849DC975DD5C}"/>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Lit>
              <c:ptCount val="4"/>
              <c:pt idx="0">
                <c:v>Meta Awareness</c:v>
              </c:pt>
              <c:pt idx="1">
                <c:v>Meta Retarget</c:v>
              </c:pt>
              <c:pt idx="2">
                <c:v>SEM</c:v>
              </c:pt>
              <c:pt idx="3">
                <c:v>SEM Conquest</c:v>
              </c:pt>
            </c:strLit>
          </c:cat>
          <c:val>
            <c:numLit>
              <c:formatCode>General</c:formatCode>
              <c:ptCount val="4"/>
              <c:pt idx="0">
                <c:v>0.2437220447494706</c:v>
              </c:pt>
              <c:pt idx="1">
                <c:v>0.63468099700074243</c:v>
              </c:pt>
              <c:pt idx="2">
                <c:v>9.8435632868875189E-2</c:v>
              </c:pt>
              <c:pt idx="3">
                <c:v>2.3161325380911792E-2</c:v>
              </c:pt>
            </c:numLit>
          </c:val>
          <c:extLst>
            <c:ext xmlns:c16="http://schemas.microsoft.com/office/drawing/2014/chart" uri="{C3380CC4-5D6E-409C-BE32-E72D297353CC}">
              <c16:uniqueId val="{00000004-8D1D-DC4A-835D-849DC975DD5C}"/>
            </c:ext>
          </c:extLst>
        </c:ser>
        <c:dLbls>
          <c:dLblPos val="outEnd"/>
          <c:showLegendKey val="0"/>
          <c:showVal val="1"/>
          <c:showCatName val="0"/>
          <c:showSerName val="0"/>
          <c:showPercent val="0"/>
          <c:showBubbleSize val="0"/>
          <c:showLeaderLines val="1"/>
        </c:dLbls>
        <c:firstSliceAng val="263"/>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Campaign</a:t>
            </a:r>
            <a:r>
              <a:rPr lang="en-US" baseline="0"/>
              <a:t> Conversion Rates By Channel Type</a:t>
            </a:r>
            <a:endParaRPr lang="en-US"/>
          </a:p>
        </c:rich>
      </c:tx>
      <c:layout>
        <c:manualLayout>
          <c:xMode val="edge"/>
          <c:yMode val="edge"/>
          <c:x val="0.28275336094705733"/>
          <c:y val="6.1489168299529882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dLbl>
          <c:idx val="0"/>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2"/>
        <c:spPr>
          <a:solidFill>
            <a:schemeClr val="accent3">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3"/>
        <c:spPr>
          <a:solidFill>
            <a:schemeClr val="accent4">
              <a:alpha val="85000"/>
            </a:schemeClr>
          </a:solidFill>
          <a:ln w="9525" cap="flat" cmpd="sng" algn="ctr">
            <a:solidFill>
              <a:schemeClr val="lt1">
                <a:alpha val="50000"/>
              </a:schemeClr>
            </a:solidFill>
            <a:round/>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14"/>
        <c:spPr>
          <a:solidFill>
            <a:schemeClr val="accent5">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5"/>
        <c:spPr>
          <a:solidFill>
            <a:schemeClr val="accent4">
              <a:alpha val="85000"/>
            </a:schemeClr>
          </a:solidFill>
          <a:ln w="9525" cap="flat" cmpd="sng" algn="ctr">
            <a:solidFill>
              <a:schemeClr val="lt1">
                <a:alpha val="50000"/>
              </a:schemeClr>
            </a:solidFill>
            <a:round/>
          </a:ln>
          <a:effectLst/>
        </c:spPr>
      </c:pivotFmt>
      <c:pivotFmt>
        <c:idx val="16"/>
        <c:spPr>
          <a:solidFill>
            <a:schemeClr val="accent1">
              <a:alpha val="85000"/>
            </a:schemeClr>
          </a:solidFill>
          <a:ln w="9525" cap="flat" cmpd="sng" algn="ctr">
            <a:solidFill>
              <a:schemeClr val="lt1">
                <a:alpha val="50000"/>
              </a:schemeClr>
            </a:solidFill>
            <a:round/>
          </a:ln>
          <a:effectLst/>
        </c:spPr>
      </c:pivotFmt>
      <c:pivotFmt>
        <c:idx val="17"/>
        <c:spPr>
          <a:solidFill>
            <a:schemeClr val="accent2">
              <a:alpha val="85000"/>
            </a:schemeClr>
          </a:solidFill>
          <a:ln w="9525" cap="flat" cmpd="sng" algn="ctr">
            <a:solidFill>
              <a:schemeClr val="lt1">
                <a:alpha val="50000"/>
              </a:schemeClr>
            </a:solidFill>
            <a:round/>
          </a:ln>
          <a:effectLst/>
        </c:spPr>
      </c:pivotFmt>
      <c:pivotFmt>
        <c:idx val="18"/>
        <c:spPr>
          <a:solidFill>
            <a:schemeClr val="accent3">
              <a:alpha val="85000"/>
            </a:schemeClr>
          </a:solidFill>
          <a:ln w="9525" cap="flat" cmpd="sng" algn="ctr">
            <a:solidFill>
              <a:schemeClr val="lt1">
                <a:alpha val="50000"/>
              </a:schemeClr>
            </a:solidFill>
            <a:round/>
          </a:ln>
          <a:effectLst/>
        </c:spPr>
      </c:pivotFmt>
      <c:pivotFmt>
        <c:idx val="19"/>
        <c:spPr>
          <a:solidFill>
            <a:schemeClr val="accent4">
              <a:alpha val="85000"/>
            </a:schemeClr>
          </a:solidFill>
          <a:ln w="9525" cap="flat" cmpd="sng" algn="ctr">
            <a:solidFill>
              <a:schemeClr val="lt1">
                <a:alpha val="50000"/>
              </a:schemeClr>
            </a:solidFill>
            <a:round/>
          </a:ln>
          <a:effectLst/>
        </c:spPr>
      </c:pivotFmt>
      <c:pivotFmt>
        <c:idx val="20"/>
        <c:spPr>
          <a:solidFill>
            <a:schemeClr val="accent5">
              <a:alpha val="85000"/>
            </a:schemeClr>
          </a:solidFill>
          <a:ln w="9525" cap="flat" cmpd="sng" algn="ctr">
            <a:solidFill>
              <a:schemeClr val="lt1">
                <a:alpha val="50000"/>
              </a:schemeClr>
            </a:solidFill>
            <a:round/>
          </a:ln>
          <a:effectLst/>
        </c:spPr>
      </c:pivotFmt>
      <c:pivotFmt>
        <c:idx val="21"/>
        <c:spPr>
          <a:solidFill>
            <a:schemeClr val="accent5">
              <a:alpha val="85000"/>
            </a:schemeClr>
          </a:solidFill>
          <a:ln w="9525" cap="flat" cmpd="sng" algn="ctr">
            <a:solidFill>
              <a:schemeClr val="lt1">
                <a:alpha val="50000"/>
              </a:schemeClr>
            </a:solidFill>
            <a:round/>
          </a:ln>
          <a:effectLst/>
        </c:spPr>
      </c:pivotFmt>
      <c:pivotFmt>
        <c:idx val="22"/>
        <c:spPr>
          <a:solidFill>
            <a:schemeClr val="accent3">
              <a:alpha val="85000"/>
            </a:schemeClr>
          </a:solidFill>
          <a:ln w="9525" cap="flat" cmpd="sng" algn="ctr">
            <a:solidFill>
              <a:schemeClr val="lt1">
                <a:alpha val="50000"/>
              </a:schemeClr>
            </a:solidFill>
            <a:round/>
          </a:ln>
          <a:effectLst/>
        </c:spPr>
      </c:pivotFmt>
      <c:pivotFmt>
        <c:idx val="23"/>
        <c:spPr>
          <a:solidFill>
            <a:schemeClr val="accent1">
              <a:alpha val="85000"/>
            </a:schemeClr>
          </a:solidFill>
          <a:ln w="9525" cap="flat" cmpd="sng" algn="ctr">
            <a:solidFill>
              <a:schemeClr val="lt1">
                <a:alpha val="50000"/>
              </a:schemeClr>
            </a:solidFill>
            <a:round/>
          </a:ln>
          <a:effectLst/>
        </c:spPr>
      </c:pivotFmt>
      <c:pivotFmt>
        <c:idx val="24"/>
        <c:spPr>
          <a:solidFill>
            <a:schemeClr val="accent2">
              <a:alpha val="85000"/>
            </a:schemeClr>
          </a:solidFill>
          <a:ln w="9525" cap="flat" cmpd="sng" algn="ctr">
            <a:solidFill>
              <a:schemeClr val="lt1">
                <a:alpha val="50000"/>
              </a:schemeClr>
            </a:solidFill>
            <a:round/>
          </a:ln>
          <a:effectLst/>
        </c:spPr>
      </c:pivotFmt>
      <c:pivotFmt>
        <c:idx val="2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28"/>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30"/>
        <c:spPr>
          <a:solidFill>
            <a:schemeClr val="accent3">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33"/>
        <c:spPr>
          <a:solidFill>
            <a:schemeClr val="accent5">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0.11001194398811841"/>
          <c:y val="0.12351416811009291"/>
          <c:w val="0.84586550119597459"/>
          <c:h val="0.82741448594900524"/>
        </c:manualLayout>
      </c:layout>
      <c:barChart>
        <c:barDir val="col"/>
        <c:grouping val="percentStacked"/>
        <c:varyColors val="0"/>
        <c:ser>
          <c:idx val="0"/>
          <c:order val="0"/>
          <c:tx>
            <c:v>Bird</c:v>
          </c:tx>
          <c:spPr>
            <a:solidFill>
              <a:schemeClr val="accent1">
                <a:alpha val="85000"/>
              </a:schemeClr>
            </a:solidFill>
            <a:ln w="9525" cap="flat" cmpd="sng" algn="ctr">
              <a:solidFill>
                <a:schemeClr val="lt1">
                  <a:alpha val="50000"/>
                </a:schemeClr>
              </a:solidFill>
              <a:round/>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Meta Awareness</c:v>
              </c:pt>
              <c:pt idx="1">
                <c:v>Meta Retarget</c:v>
              </c:pt>
              <c:pt idx="2">
                <c:v>SEM</c:v>
              </c:pt>
              <c:pt idx="3">
                <c:v>SEM Conquest</c:v>
              </c:pt>
            </c:strLit>
          </c:cat>
          <c:val>
            <c:numLit>
              <c:formatCode>General</c:formatCode>
              <c:ptCount val="4"/>
              <c:pt idx="0">
                <c:v>2.7296312586881304E-2</c:v>
              </c:pt>
              <c:pt idx="1">
                <c:v>2.6164239980842986E-2</c:v>
              </c:pt>
              <c:pt idx="2">
                <c:v>3.8492574469911583E-2</c:v>
              </c:pt>
              <c:pt idx="3">
                <c:v>0.2523625715426594</c:v>
              </c:pt>
            </c:numLit>
          </c:val>
          <c:extLst>
            <c:ext xmlns:c16="http://schemas.microsoft.com/office/drawing/2014/chart" uri="{C3380CC4-5D6E-409C-BE32-E72D297353CC}">
              <c16:uniqueId val="{00000000-C3D6-E54D-A081-66C90641D378}"/>
            </c:ext>
          </c:extLst>
        </c:ser>
        <c:ser>
          <c:idx val="1"/>
          <c:order val="1"/>
          <c:tx>
            <c:v>Cat</c:v>
          </c:tx>
          <c:spPr>
            <a:solidFill>
              <a:schemeClr val="accent2">
                <a:alpha val="85000"/>
              </a:schemeClr>
            </a:solidFill>
            <a:ln w="9525" cap="flat" cmpd="sng" algn="ctr">
              <a:solidFill>
                <a:schemeClr val="lt1">
                  <a:alpha val="50000"/>
                </a:schemeClr>
              </a:solidFill>
              <a:round/>
            </a:ln>
            <a:effectLst/>
          </c:spPr>
          <c:invertIfNegative val="0"/>
          <c:dLbls>
            <c:dLbl>
              <c:idx val="0"/>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C3D6-E54D-A081-66C90641D378}"/>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Meta Awareness</c:v>
              </c:pt>
              <c:pt idx="1">
                <c:v>Meta Retarget</c:v>
              </c:pt>
              <c:pt idx="2">
                <c:v>SEM</c:v>
              </c:pt>
              <c:pt idx="3">
                <c:v>SEM Conquest</c:v>
              </c:pt>
            </c:strLit>
          </c:cat>
          <c:val>
            <c:numLit>
              <c:formatCode>General</c:formatCode>
              <c:ptCount val="4"/>
              <c:pt idx="0">
                <c:v>5.7943581607849279E-2</c:v>
              </c:pt>
              <c:pt idx="1">
                <c:v>3.3666842669381532E-2</c:v>
              </c:pt>
              <c:pt idx="2">
                <c:v>0.10905509387503848</c:v>
              </c:pt>
              <c:pt idx="3">
                <c:v>0.78618548700038804</c:v>
              </c:pt>
            </c:numLit>
          </c:val>
          <c:extLst>
            <c:ext xmlns:c16="http://schemas.microsoft.com/office/drawing/2014/chart" uri="{C3380CC4-5D6E-409C-BE32-E72D297353CC}">
              <c16:uniqueId val="{00000002-C3D6-E54D-A081-66C90641D378}"/>
            </c:ext>
          </c:extLst>
        </c:ser>
        <c:ser>
          <c:idx val="2"/>
          <c:order val="2"/>
          <c:tx>
            <c:v>Dog</c:v>
          </c:tx>
          <c:spPr>
            <a:solidFill>
              <a:schemeClr val="accent3">
                <a:alpha val="85000"/>
              </a:schemeClr>
            </a:solidFill>
            <a:ln w="9525" cap="flat" cmpd="sng" algn="ctr">
              <a:solidFill>
                <a:schemeClr val="lt1">
                  <a:alpha val="50000"/>
                </a:schemeClr>
              </a:solidFill>
              <a:round/>
            </a:ln>
            <a:effectLst/>
          </c:spPr>
          <c:invertIfNegative val="0"/>
          <c:dLbls>
            <c:dLbl>
              <c:idx val="0"/>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C3D6-E54D-A081-66C90641D378}"/>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Meta Awareness</c:v>
              </c:pt>
              <c:pt idx="1">
                <c:v>Meta Retarget</c:v>
              </c:pt>
              <c:pt idx="2">
                <c:v>SEM</c:v>
              </c:pt>
              <c:pt idx="3">
                <c:v>SEM Conquest</c:v>
              </c:pt>
            </c:strLit>
          </c:cat>
          <c:val>
            <c:numLit>
              <c:formatCode>General</c:formatCode>
              <c:ptCount val="4"/>
              <c:pt idx="0">
                <c:v>2.5110883818268374E-2</c:v>
              </c:pt>
              <c:pt idx="1">
                <c:v>4.0158030793243045E-2</c:v>
              </c:pt>
              <c:pt idx="2">
                <c:v>4.7369336680169995E-2</c:v>
              </c:pt>
              <c:pt idx="3">
                <c:v>0.33666371569495385</c:v>
              </c:pt>
            </c:numLit>
          </c:val>
          <c:extLst>
            <c:ext xmlns:c16="http://schemas.microsoft.com/office/drawing/2014/chart" uri="{C3380CC4-5D6E-409C-BE32-E72D297353CC}">
              <c16:uniqueId val="{00000004-C3D6-E54D-A081-66C90641D378}"/>
            </c:ext>
          </c:extLst>
        </c:ser>
        <c:ser>
          <c:idx val="3"/>
          <c:order val="3"/>
          <c:tx>
            <c:v>Fish</c:v>
          </c:tx>
          <c:spPr>
            <a:solidFill>
              <a:schemeClr val="accent4">
                <a:alpha val="85000"/>
              </a:schemeClr>
            </a:solidFill>
            <a:ln w="9525" cap="flat" cmpd="sng" algn="ctr">
              <a:solidFill>
                <a:schemeClr val="lt1">
                  <a:alpha val="50000"/>
                </a:schemeClr>
              </a:solidFill>
              <a:round/>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Meta Awareness</c:v>
              </c:pt>
              <c:pt idx="1">
                <c:v>Meta Retarget</c:v>
              </c:pt>
              <c:pt idx="2">
                <c:v>SEM</c:v>
              </c:pt>
              <c:pt idx="3">
                <c:v>SEM Conquest</c:v>
              </c:pt>
            </c:strLit>
          </c:cat>
          <c:val>
            <c:numLit>
              <c:formatCode>General</c:formatCode>
              <c:ptCount val="4"/>
              <c:pt idx="0">
                <c:v>2.6482849373653881E-2</c:v>
              </c:pt>
              <c:pt idx="1">
                <c:v>4.5163818384063102E-2</c:v>
              </c:pt>
              <c:pt idx="2">
                <c:v>0.11374367443731606</c:v>
              </c:pt>
              <c:pt idx="3">
                <c:v>0.7954309449636553</c:v>
              </c:pt>
            </c:numLit>
          </c:val>
          <c:extLst>
            <c:ext xmlns:c16="http://schemas.microsoft.com/office/drawing/2014/chart" uri="{C3380CC4-5D6E-409C-BE32-E72D297353CC}">
              <c16:uniqueId val="{00000005-C3D6-E54D-A081-66C90641D378}"/>
            </c:ext>
          </c:extLst>
        </c:ser>
        <c:ser>
          <c:idx val="4"/>
          <c:order val="4"/>
          <c:tx>
            <c:v>Reptile</c:v>
          </c:tx>
          <c:spPr>
            <a:solidFill>
              <a:schemeClr val="accent5">
                <a:alpha val="85000"/>
              </a:schemeClr>
            </a:solidFill>
            <a:ln w="9525" cap="flat" cmpd="sng" algn="ctr">
              <a:solidFill>
                <a:schemeClr val="lt1">
                  <a:alpha val="50000"/>
                </a:schemeClr>
              </a:solidFill>
              <a:round/>
            </a:ln>
            <a:effectLst/>
          </c:spPr>
          <c:invertIfNegative val="0"/>
          <c:dLbls>
            <c:dLbl>
              <c:idx val="0"/>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C3D6-E54D-A081-66C90641D378}"/>
                </c:ext>
              </c:extLst>
            </c:dLbl>
            <c:dLbl>
              <c:idx val="2"/>
              <c:delete val="1"/>
              <c:extLst>
                <c:ext xmlns:c15="http://schemas.microsoft.com/office/drawing/2012/chart" uri="{CE6537A1-D6FC-4f65-9D91-7224C49458BB}"/>
                <c:ext xmlns:c16="http://schemas.microsoft.com/office/drawing/2014/chart" uri="{C3380CC4-5D6E-409C-BE32-E72D297353CC}">
                  <c16:uniqueId val="{00000008-C3D6-E54D-A081-66C90641D378}"/>
                </c:ext>
              </c:extLst>
            </c:dLbl>
            <c:dLbl>
              <c:idx val="3"/>
              <c:delete val="1"/>
              <c:extLst>
                <c:ext xmlns:c15="http://schemas.microsoft.com/office/drawing/2012/chart" uri="{CE6537A1-D6FC-4f65-9D91-7224C49458BB}"/>
                <c:ext xmlns:c16="http://schemas.microsoft.com/office/drawing/2014/chart" uri="{C3380CC4-5D6E-409C-BE32-E72D297353CC}">
                  <c16:uniqueId val="{00000009-C3D6-E54D-A081-66C90641D378}"/>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Meta Awareness</c:v>
              </c:pt>
              <c:pt idx="1">
                <c:v>Meta Retarget</c:v>
              </c:pt>
              <c:pt idx="2">
                <c:v>SEM</c:v>
              </c:pt>
              <c:pt idx="3">
                <c:v>SEM Conquest</c:v>
              </c:pt>
            </c:strLit>
          </c:cat>
          <c:val>
            <c:numLit>
              <c:formatCode>General</c:formatCode>
              <c:ptCount val="4"/>
              <c:pt idx="0">
                <c:v>1.3467064510792645E-2</c:v>
              </c:pt>
              <c:pt idx="1">
                <c:v>4.0721453369477335E-2</c:v>
              </c:pt>
              <c:pt idx="2">
                <c:v>0</c:v>
              </c:pt>
              <c:pt idx="3">
                <c:v>0</c:v>
              </c:pt>
            </c:numLit>
          </c:val>
          <c:extLst>
            <c:ext xmlns:c16="http://schemas.microsoft.com/office/drawing/2014/chart" uri="{C3380CC4-5D6E-409C-BE32-E72D297353CC}">
              <c16:uniqueId val="{00000007-C3D6-E54D-A081-66C90641D378}"/>
            </c:ext>
          </c:extLst>
        </c:ser>
        <c:dLbls>
          <c:dLblPos val="ctr"/>
          <c:showLegendKey val="0"/>
          <c:showVal val="1"/>
          <c:showCatName val="0"/>
          <c:showSerName val="0"/>
          <c:showPercent val="0"/>
          <c:showBubbleSize val="0"/>
        </c:dLbls>
        <c:gapWidth val="150"/>
        <c:overlap val="100"/>
        <c:axId val="955233392"/>
        <c:axId val="964348880"/>
      </c:barChart>
      <c:catAx>
        <c:axId val="9552333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1200" b="1" i="0" u="none" strike="noStrike" kern="1200" cap="all" baseline="0">
                <a:ln>
                  <a:noFill/>
                </a:ln>
                <a:solidFill>
                  <a:schemeClr val="tx1"/>
                </a:solidFill>
                <a:latin typeface="+mn-lt"/>
                <a:ea typeface="+mn-ea"/>
                <a:cs typeface="+mn-cs"/>
              </a:defRPr>
            </a:pPr>
            <a:endParaRPr lang="en-US"/>
          </a:p>
        </c:txPr>
        <c:crossAx val="964348880"/>
        <c:crosses val="autoZero"/>
        <c:auto val="1"/>
        <c:lblAlgn val="ctr"/>
        <c:lblOffset val="100"/>
        <c:noMultiLvlLbl val="0"/>
      </c:catAx>
      <c:valAx>
        <c:axId val="964348880"/>
        <c:scaling>
          <c:orientation val="minMax"/>
          <c:max val="1"/>
        </c:scaling>
        <c:delete val="1"/>
        <c:axPos val="l"/>
        <c:majorGridlines>
          <c:spPr>
            <a:ln w="9525" cap="flat" cmpd="sng" algn="ctr">
              <a:noFill/>
              <a:round/>
            </a:ln>
            <a:effectLst/>
          </c:spPr>
        </c:majorGridlines>
        <c:numFmt formatCode="0%" sourceLinked="1"/>
        <c:majorTickMark val="none"/>
        <c:minorTickMark val="none"/>
        <c:tickLblPos val="nextTo"/>
        <c:crossAx val="955233392"/>
        <c:crosses val="autoZero"/>
        <c:crossBetween val="between"/>
        <c:majorUnit val="0.2"/>
        <c:minorUnit val="0.01"/>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19</xdr:col>
      <xdr:colOff>940980</xdr:colOff>
      <xdr:row>14</xdr:row>
      <xdr:rowOff>100059</xdr:rowOff>
    </xdr:from>
    <xdr:to>
      <xdr:col>24</xdr:col>
      <xdr:colOff>252247</xdr:colOff>
      <xdr:row>28</xdr:row>
      <xdr:rowOff>35671</xdr:rowOff>
    </xdr:to>
    <xdr:graphicFrame macro="">
      <xdr:nvGraphicFramePr>
        <xdr:cNvPr id="3" name="Chart 2">
          <a:extLst>
            <a:ext uri="{FF2B5EF4-FFF2-40B4-BE49-F238E27FC236}">
              <a16:creationId xmlns:a16="http://schemas.microsoft.com/office/drawing/2014/main" id="{20FD9058-CE3F-BC42-B431-FEE6534FCA5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1048979</xdr:colOff>
      <xdr:row>2</xdr:row>
      <xdr:rowOff>112375</xdr:rowOff>
    </xdr:from>
    <xdr:to>
      <xdr:col>18</xdr:col>
      <xdr:colOff>978447</xdr:colOff>
      <xdr:row>13</xdr:row>
      <xdr:rowOff>171597</xdr:rowOff>
    </xdr:to>
    <xdr:graphicFrame macro="">
      <xdr:nvGraphicFramePr>
        <xdr:cNvPr id="4" name="Chart 3">
          <a:extLst>
            <a:ext uri="{FF2B5EF4-FFF2-40B4-BE49-F238E27FC236}">
              <a16:creationId xmlns:a16="http://schemas.microsoft.com/office/drawing/2014/main" id="{C3E6E656-653C-474C-B691-5EA8176DB5E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19</xdr:col>
      <xdr:colOff>940211</xdr:colOff>
      <xdr:row>2</xdr:row>
      <xdr:rowOff>147010</xdr:rowOff>
    </xdr:from>
    <xdr:to>
      <xdr:col>24</xdr:col>
      <xdr:colOff>251478</xdr:colOff>
      <xdr:row>13</xdr:row>
      <xdr:rowOff>206232</xdr:rowOff>
    </xdr:to>
    <xdr:graphicFrame macro="">
      <xdr:nvGraphicFramePr>
        <xdr:cNvPr id="5" name="Chart 4">
          <a:extLst>
            <a:ext uri="{FF2B5EF4-FFF2-40B4-BE49-F238E27FC236}">
              <a16:creationId xmlns:a16="http://schemas.microsoft.com/office/drawing/2014/main" id="{30FB9426-F177-A949-8DA0-FA0A6B2C0EE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14</xdr:col>
      <xdr:colOff>1089775</xdr:colOff>
      <xdr:row>14</xdr:row>
      <xdr:rowOff>46180</xdr:rowOff>
    </xdr:from>
    <xdr:to>
      <xdr:col>18</xdr:col>
      <xdr:colOff>1038486</xdr:colOff>
      <xdr:row>28</xdr:row>
      <xdr:rowOff>57</xdr:rowOff>
    </xdr:to>
    <xdr:graphicFrame macro="">
      <xdr:nvGraphicFramePr>
        <xdr:cNvPr id="6" name="Chart 5">
          <a:extLst>
            <a:ext uri="{FF2B5EF4-FFF2-40B4-BE49-F238E27FC236}">
              <a16:creationId xmlns:a16="http://schemas.microsoft.com/office/drawing/2014/main" id="{BB37134F-15DB-2741-B49D-B1C7C522F5C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xdr:col>
      <xdr:colOff>817034</xdr:colOff>
      <xdr:row>2</xdr:row>
      <xdr:rowOff>211666</xdr:rowOff>
    </xdr:from>
    <xdr:to>
      <xdr:col>6</xdr:col>
      <xdr:colOff>858466</xdr:colOff>
      <xdr:row>13</xdr:row>
      <xdr:rowOff>270887</xdr:rowOff>
    </xdr:to>
    <xdr:graphicFrame macro="">
      <xdr:nvGraphicFramePr>
        <xdr:cNvPr id="7" name="Chart 6">
          <a:extLst>
            <a:ext uri="{FF2B5EF4-FFF2-40B4-BE49-F238E27FC236}">
              <a16:creationId xmlns:a16="http://schemas.microsoft.com/office/drawing/2014/main" id="{EDB4A984-B10D-DD4E-ABD4-992D396A4D4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7</xdr:col>
      <xdr:colOff>491066</xdr:colOff>
      <xdr:row>2</xdr:row>
      <xdr:rowOff>143932</xdr:rowOff>
    </xdr:from>
    <xdr:to>
      <xdr:col>11</xdr:col>
      <xdr:colOff>747753</xdr:colOff>
      <xdr:row>13</xdr:row>
      <xdr:rowOff>206597</xdr:rowOff>
    </xdr:to>
    <xdr:graphicFrame macro="">
      <xdr:nvGraphicFramePr>
        <xdr:cNvPr id="8" name="Chart 7">
          <a:extLst>
            <a:ext uri="{FF2B5EF4-FFF2-40B4-BE49-F238E27FC236}">
              <a16:creationId xmlns:a16="http://schemas.microsoft.com/office/drawing/2014/main" id="{8909A0B5-3889-E643-BFF1-940737B6DDF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xdr:col>
      <xdr:colOff>778933</xdr:colOff>
      <xdr:row>14</xdr:row>
      <xdr:rowOff>118533</xdr:rowOff>
    </xdr:from>
    <xdr:to>
      <xdr:col>6</xdr:col>
      <xdr:colOff>820365</xdr:colOff>
      <xdr:row>28</xdr:row>
      <xdr:rowOff>48601</xdr:rowOff>
    </xdr:to>
    <xdr:graphicFrame macro="">
      <xdr:nvGraphicFramePr>
        <xdr:cNvPr id="2" name="Chart 1">
          <a:extLst>
            <a:ext uri="{FF2B5EF4-FFF2-40B4-BE49-F238E27FC236}">
              <a16:creationId xmlns:a16="http://schemas.microsoft.com/office/drawing/2014/main" id="{54F0956E-1A3D-584F-8D77-6BD580DD938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7</xdr:col>
      <xdr:colOff>495299</xdr:colOff>
      <xdr:row>14</xdr:row>
      <xdr:rowOff>122766</xdr:rowOff>
    </xdr:from>
    <xdr:to>
      <xdr:col>11</xdr:col>
      <xdr:colOff>751986</xdr:colOff>
      <xdr:row>28</xdr:row>
      <xdr:rowOff>52834</xdr:rowOff>
    </xdr:to>
    <xdr:graphicFrame macro="">
      <xdr:nvGraphicFramePr>
        <xdr:cNvPr id="10" name="Chart 9">
          <a:extLst>
            <a:ext uri="{FF2B5EF4-FFF2-40B4-BE49-F238E27FC236}">
              <a16:creationId xmlns:a16="http://schemas.microsoft.com/office/drawing/2014/main" id="{30E9CD64-7121-FA49-85D7-52A677EA301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15</xdr:col>
      <xdr:colOff>1128458</xdr:colOff>
      <xdr:row>44</xdr:row>
      <xdr:rowOff>16933</xdr:rowOff>
    </xdr:from>
    <xdr:to>
      <xdr:col>22</xdr:col>
      <xdr:colOff>110101</xdr:colOff>
      <xdr:row>82</xdr:row>
      <xdr:rowOff>136758</xdr:rowOff>
    </xdr:to>
    <xdr:graphicFrame macro="">
      <xdr:nvGraphicFramePr>
        <xdr:cNvPr id="12" name="Chart 11">
          <a:extLst>
            <a:ext uri="{FF2B5EF4-FFF2-40B4-BE49-F238E27FC236}">
              <a16:creationId xmlns:a16="http://schemas.microsoft.com/office/drawing/2014/main" id="{37C07C88-6EA6-B943-B48A-6200F866D2E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4</xdr:col>
      <xdr:colOff>126864</xdr:colOff>
      <xdr:row>90</xdr:row>
      <xdr:rowOff>117423</xdr:rowOff>
    </xdr:from>
    <xdr:to>
      <xdr:col>7</xdr:col>
      <xdr:colOff>1301614</xdr:colOff>
      <xdr:row>111</xdr:row>
      <xdr:rowOff>2555</xdr:rowOff>
    </xdr:to>
    <xdr:graphicFrame macro="">
      <xdr:nvGraphicFramePr>
        <xdr:cNvPr id="13" name="Chart 12">
          <a:extLst>
            <a:ext uri="{FF2B5EF4-FFF2-40B4-BE49-F238E27FC236}">
              <a16:creationId xmlns:a16="http://schemas.microsoft.com/office/drawing/2014/main" id="{978178FC-5055-DA4A-A8BA-E0CD5836AC3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17</xdr:col>
      <xdr:colOff>1183433</xdr:colOff>
      <xdr:row>136</xdr:row>
      <xdr:rowOff>108886</xdr:rowOff>
    </xdr:from>
    <xdr:to>
      <xdr:col>21</xdr:col>
      <xdr:colOff>548433</xdr:colOff>
      <xdr:row>156</xdr:row>
      <xdr:rowOff>143430</xdr:rowOff>
    </xdr:to>
    <xdr:graphicFrame macro="">
      <xdr:nvGraphicFramePr>
        <xdr:cNvPr id="14" name="Chart 13">
          <a:extLst>
            <a:ext uri="{FF2B5EF4-FFF2-40B4-BE49-F238E27FC236}">
              <a16:creationId xmlns:a16="http://schemas.microsoft.com/office/drawing/2014/main" id="{414EB727-D9CF-8443-A07B-2E1492938A1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4</xdr:col>
      <xdr:colOff>663299</xdr:colOff>
      <xdr:row>136</xdr:row>
      <xdr:rowOff>8892</xdr:rowOff>
    </xdr:from>
    <xdr:to>
      <xdr:col>8</xdr:col>
      <xdr:colOff>377549</xdr:colOff>
      <xdr:row>156</xdr:row>
      <xdr:rowOff>43436</xdr:rowOff>
    </xdr:to>
    <xdr:graphicFrame macro="">
      <xdr:nvGraphicFramePr>
        <xdr:cNvPr id="15" name="Chart 14">
          <a:extLst>
            <a:ext uri="{FF2B5EF4-FFF2-40B4-BE49-F238E27FC236}">
              <a16:creationId xmlns:a16="http://schemas.microsoft.com/office/drawing/2014/main" id="{FA3D89CE-71C2-684E-8C3F-8CA24C8F5BE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17</xdr:col>
      <xdr:colOff>1622098</xdr:colOff>
      <xdr:row>91</xdr:row>
      <xdr:rowOff>9144</xdr:rowOff>
    </xdr:from>
    <xdr:to>
      <xdr:col>21</xdr:col>
      <xdr:colOff>987098</xdr:colOff>
      <xdr:row>111</xdr:row>
      <xdr:rowOff>43688</xdr:rowOff>
    </xdr:to>
    <xdr:graphicFrame macro="">
      <xdr:nvGraphicFramePr>
        <xdr:cNvPr id="9" name="Chart 8">
          <a:extLst>
            <a:ext uri="{FF2B5EF4-FFF2-40B4-BE49-F238E27FC236}">
              <a16:creationId xmlns:a16="http://schemas.microsoft.com/office/drawing/2014/main" id="{C1A1192E-CC19-304F-8442-3AD6603140C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11</xdr:col>
      <xdr:colOff>729644</xdr:colOff>
      <xdr:row>137</xdr:row>
      <xdr:rowOff>46666</xdr:rowOff>
    </xdr:from>
    <xdr:to>
      <xdr:col>15</xdr:col>
      <xdr:colOff>1110644</xdr:colOff>
      <xdr:row>157</xdr:row>
      <xdr:rowOff>81210</xdr:rowOff>
    </xdr:to>
    <xdr:graphicFrame macro="">
      <xdr:nvGraphicFramePr>
        <xdr:cNvPr id="19" name="Chart 18">
          <a:extLst>
            <a:ext uri="{FF2B5EF4-FFF2-40B4-BE49-F238E27FC236}">
              <a16:creationId xmlns:a16="http://schemas.microsoft.com/office/drawing/2014/main" id="{D485BA6E-1646-C046-800F-E270D40B3E0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11</xdr:col>
      <xdr:colOff>514349</xdr:colOff>
      <xdr:row>93</xdr:row>
      <xdr:rowOff>4234</xdr:rowOff>
    </xdr:from>
    <xdr:to>
      <xdr:col>15</xdr:col>
      <xdr:colOff>895349</xdr:colOff>
      <xdr:row>113</xdr:row>
      <xdr:rowOff>38778</xdr:rowOff>
    </xdr:to>
    <xdr:graphicFrame macro="">
      <xdr:nvGraphicFramePr>
        <xdr:cNvPr id="11" name="Chart 10">
          <a:extLst>
            <a:ext uri="{FF2B5EF4-FFF2-40B4-BE49-F238E27FC236}">
              <a16:creationId xmlns:a16="http://schemas.microsoft.com/office/drawing/2014/main" id="{276ECF71-77CD-A246-BF1C-1154C8E1B90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0.3728</cdr:x>
      <cdr:y>0.74495</cdr:y>
    </cdr:from>
    <cdr:to>
      <cdr:x>0.53638</cdr:x>
      <cdr:y>1</cdr:y>
    </cdr:to>
    <cdr:sp macro="" textlink="">
      <cdr:nvSpPr>
        <cdr:cNvPr id="2" name="TextBox 1">
          <a:extLst xmlns:a="http://schemas.openxmlformats.org/drawingml/2006/main">
            <a:ext uri="{FF2B5EF4-FFF2-40B4-BE49-F238E27FC236}">
              <a16:creationId xmlns:a16="http://schemas.microsoft.com/office/drawing/2014/main" id="{09CF9ABA-8F2B-6A9B-1D2C-E7044642FD74}"/>
            </a:ext>
          </a:extLst>
        </cdr:cNvPr>
        <cdr:cNvSpPr txBox="1"/>
      </cdr:nvSpPr>
      <cdr:spPr>
        <a:xfrm xmlns:a="http://schemas.openxmlformats.org/drawingml/2006/main">
          <a:off x="2083873" y="3263187"/>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userShapes>
</file>

<file path=xl/drawings/drawing3.xml><?xml version="1.0" encoding="utf-8"?>
<c:userShapes xmlns:c="http://schemas.openxmlformats.org/drawingml/2006/chart">
  <cdr:relSizeAnchor xmlns:cdr="http://schemas.openxmlformats.org/drawingml/2006/chartDrawing">
    <cdr:from>
      <cdr:x>0.3728</cdr:x>
      <cdr:y>0.74495</cdr:y>
    </cdr:from>
    <cdr:to>
      <cdr:x>0.53638</cdr:x>
      <cdr:y>1</cdr:y>
    </cdr:to>
    <cdr:sp macro="" textlink="">
      <cdr:nvSpPr>
        <cdr:cNvPr id="2" name="TextBox 1">
          <a:extLst xmlns:a="http://schemas.openxmlformats.org/drawingml/2006/main">
            <a:ext uri="{FF2B5EF4-FFF2-40B4-BE49-F238E27FC236}">
              <a16:creationId xmlns:a16="http://schemas.microsoft.com/office/drawing/2014/main" id="{09CF9ABA-8F2B-6A9B-1D2C-E7044642FD74}"/>
            </a:ext>
          </a:extLst>
        </cdr:cNvPr>
        <cdr:cNvSpPr txBox="1"/>
      </cdr:nvSpPr>
      <cdr:spPr>
        <a:xfrm xmlns:a="http://schemas.openxmlformats.org/drawingml/2006/main">
          <a:off x="2083873" y="3263187"/>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userShapes>
</file>

<file path=xl/drawings/drawing4.xml><?xml version="1.0" encoding="utf-8"?>
<c:userShapes xmlns:c="http://schemas.openxmlformats.org/drawingml/2006/chart">
  <cdr:relSizeAnchor xmlns:cdr="http://schemas.openxmlformats.org/drawingml/2006/chartDrawing">
    <cdr:from>
      <cdr:x>0.3728</cdr:x>
      <cdr:y>0.74495</cdr:y>
    </cdr:from>
    <cdr:to>
      <cdr:x>0.53638</cdr:x>
      <cdr:y>1</cdr:y>
    </cdr:to>
    <cdr:sp macro="" textlink="">
      <cdr:nvSpPr>
        <cdr:cNvPr id="2" name="TextBox 1">
          <a:extLst xmlns:a="http://schemas.openxmlformats.org/drawingml/2006/main">
            <a:ext uri="{FF2B5EF4-FFF2-40B4-BE49-F238E27FC236}">
              <a16:creationId xmlns:a16="http://schemas.microsoft.com/office/drawing/2014/main" id="{09CF9ABA-8F2B-6A9B-1D2C-E7044642FD74}"/>
            </a:ext>
          </a:extLst>
        </cdr:cNvPr>
        <cdr:cNvSpPr txBox="1"/>
      </cdr:nvSpPr>
      <cdr:spPr>
        <a:xfrm xmlns:a="http://schemas.openxmlformats.org/drawingml/2006/main">
          <a:off x="2083873" y="3263187"/>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userShapes>
</file>

<file path=xl/drawings/drawing5.xml><?xml version="1.0" encoding="utf-8"?>
<c:userShapes xmlns:c="http://schemas.openxmlformats.org/drawingml/2006/chart">
  <cdr:relSizeAnchor xmlns:cdr="http://schemas.openxmlformats.org/drawingml/2006/chartDrawing">
    <cdr:from>
      <cdr:x>0.3728</cdr:x>
      <cdr:y>0.74495</cdr:y>
    </cdr:from>
    <cdr:to>
      <cdr:x>0.53638</cdr:x>
      <cdr:y>1</cdr:y>
    </cdr:to>
    <cdr:sp macro="" textlink="">
      <cdr:nvSpPr>
        <cdr:cNvPr id="2" name="TextBox 1">
          <a:extLst xmlns:a="http://schemas.openxmlformats.org/drawingml/2006/main">
            <a:ext uri="{FF2B5EF4-FFF2-40B4-BE49-F238E27FC236}">
              <a16:creationId xmlns:a16="http://schemas.microsoft.com/office/drawing/2014/main" id="{09CF9ABA-8F2B-6A9B-1D2C-E7044642FD74}"/>
            </a:ext>
          </a:extLst>
        </cdr:cNvPr>
        <cdr:cNvSpPr txBox="1"/>
      </cdr:nvSpPr>
      <cdr:spPr>
        <a:xfrm xmlns:a="http://schemas.openxmlformats.org/drawingml/2006/main">
          <a:off x="2083873" y="3263187"/>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userShapes>
</file>

<file path=xl/drawings/drawing6.xml><?xml version="1.0" encoding="utf-8"?>
<c:userShapes xmlns:c="http://schemas.openxmlformats.org/drawingml/2006/chart">
  <cdr:relSizeAnchor xmlns:cdr="http://schemas.openxmlformats.org/drawingml/2006/chartDrawing">
    <cdr:from>
      <cdr:x>0.3728</cdr:x>
      <cdr:y>0.74495</cdr:y>
    </cdr:from>
    <cdr:to>
      <cdr:x>0.53638</cdr:x>
      <cdr:y>1</cdr:y>
    </cdr:to>
    <cdr:sp macro="" textlink="">
      <cdr:nvSpPr>
        <cdr:cNvPr id="2" name="TextBox 1">
          <a:extLst xmlns:a="http://schemas.openxmlformats.org/drawingml/2006/main">
            <a:ext uri="{FF2B5EF4-FFF2-40B4-BE49-F238E27FC236}">
              <a16:creationId xmlns:a16="http://schemas.microsoft.com/office/drawing/2014/main" id="{09CF9ABA-8F2B-6A9B-1D2C-E7044642FD74}"/>
            </a:ext>
          </a:extLst>
        </cdr:cNvPr>
        <cdr:cNvSpPr txBox="1"/>
      </cdr:nvSpPr>
      <cdr:spPr>
        <a:xfrm xmlns:a="http://schemas.openxmlformats.org/drawingml/2006/main">
          <a:off x="2083873" y="3263187"/>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userShapes>
</file>

<file path=xl/drawings/drawing7.xml><?xml version="1.0" encoding="utf-8"?>
<c:userShapes xmlns:c="http://schemas.openxmlformats.org/drawingml/2006/chart">
  <cdr:relSizeAnchor xmlns:cdr="http://schemas.openxmlformats.org/drawingml/2006/chartDrawing">
    <cdr:from>
      <cdr:x>0.3728</cdr:x>
      <cdr:y>0.74495</cdr:y>
    </cdr:from>
    <cdr:to>
      <cdr:x>0.53638</cdr:x>
      <cdr:y>1</cdr:y>
    </cdr:to>
    <cdr:sp macro="" textlink="">
      <cdr:nvSpPr>
        <cdr:cNvPr id="2" name="TextBox 1">
          <a:extLst xmlns:a="http://schemas.openxmlformats.org/drawingml/2006/main">
            <a:ext uri="{FF2B5EF4-FFF2-40B4-BE49-F238E27FC236}">
              <a16:creationId xmlns:a16="http://schemas.microsoft.com/office/drawing/2014/main" id="{09CF9ABA-8F2B-6A9B-1D2C-E7044642FD74}"/>
            </a:ext>
          </a:extLst>
        </cdr:cNvPr>
        <cdr:cNvSpPr txBox="1"/>
      </cdr:nvSpPr>
      <cdr:spPr>
        <a:xfrm xmlns:a="http://schemas.openxmlformats.org/drawingml/2006/main">
          <a:off x="2083873" y="3263187"/>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0.3728</cdr:x>
      <cdr:y>0.74495</cdr:y>
    </cdr:from>
    <cdr:to>
      <cdr:x>0.53638</cdr:x>
      <cdr:y>1</cdr:y>
    </cdr:to>
    <cdr:sp macro="" textlink="">
      <cdr:nvSpPr>
        <cdr:cNvPr id="3" name="TextBox 1">
          <a:extLst xmlns:a="http://schemas.openxmlformats.org/drawingml/2006/main">
            <a:ext uri="{FF2B5EF4-FFF2-40B4-BE49-F238E27FC236}">
              <a16:creationId xmlns:a16="http://schemas.microsoft.com/office/drawing/2014/main" id="{09CF9ABA-8F2B-6A9B-1D2C-E7044642FD74}"/>
            </a:ext>
          </a:extLst>
        </cdr:cNvPr>
        <cdr:cNvSpPr txBox="1"/>
      </cdr:nvSpPr>
      <cdr:spPr>
        <a:xfrm xmlns:a="http://schemas.openxmlformats.org/drawingml/2006/main">
          <a:off x="2083873" y="3263187"/>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0.3728</cdr:x>
      <cdr:y>0.74495</cdr:y>
    </cdr:from>
    <cdr:to>
      <cdr:x>0.53638</cdr:x>
      <cdr:y>1</cdr:y>
    </cdr:to>
    <cdr:sp macro="" textlink="">
      <cdr:nvSpPr>
        <cdr:cNvPr id="4" name="TextBox 1">
          <a:extLst xmlns:a="http://schemas.openxmlformats.org/drawingml/2006/main">
            <a:ext uri="{FF2B5EF4-FFF2-40B4-BE49-F238E27FC236}">
              <a16:creationId xmlns:a16="http://schemas.microsoft.com/office/drawing/2014/main" id="{09CF9ABA-8F2B-6A9B-1D2C-E7044642FD74}"/>
            </a:ext>
          </a:extLst>
        </cdr:cNvPr>
        <cdr:cNvSpPr txBox="1"/>
      </cdr:nvSpPr>
      <cdr:spPr>
        <a:xfrm xmlns:a="http://schemas.openxmlformats.org/drawingml/2006/main">
          <a:off x="2083873" y="3263187"/>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userShape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1" xr16:uid="{3A78DF7A-9168-494D-82E6-B5E848796B56}" autoFormatId="16" applyNumberFormats="0" applyBorderFormats="0" applyFontFormats="0" applyPatternFormats="0" applyAlignmentFormats="0" applyWidthHeightFormats="0">
  <queryTableRefresh nextId="13">
    <queryTableFields count="12">
      <queryTableField id="1" name="Quarter" tableColumnId="1"/>
      <queryTableField id="2" name="Channel" tableColumnId="2"/>
      <queryTableField id="3" name="Campaign" tableColumnId="3"/>
      <queryTableField id="4" name="Channel Type" tableColumnId="4"/>
      <queryTableField id="5" name="Campaign Name" tableColumnId="5"/>
      <queryTableField id="6" name="Fiscal Week" tableColumnId="6"/>
      <queryTableField id="7" name="Date" tableColumnId="7"/>
      <queryTableField id="8" name="Spend" tableColumnId="8"/>
      <queryTableField id="9" name="Revenue" tableColumnId="9"/>
      <queryTableField id="10" name="Clicks" tableColumnId="10"/>
      <queryTableField id="11" name="Impressions" tableColumnId="11"/>
      <queryTableField id="12" name="Orders" tableColumnId="12"/>
    </queryTableFields>
  </queryTableRefresh>
</queryTable>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ECF296-4A78-5F42-8A2B-B0879826B33B}" name="Table1" displayName="Table1" ref="A1:L101" totalsRowShown="0" tableBorderDxfId="33">
  <autoFilter ref="A1:L101" xr:uid="{E2ECF296-4A78-5F42-8A2B-B0879826B33B}"/>
  <tableColumns count="12">
    <tableColumn id="1" xr3:uid="{3AE9FCFB-F37D-6F4E-A68B-0BE6495BF445}" name="Quarter" dataDxfId="32"/>
    <tableColumn id="16385" xr3:uid="{18567CFE-69E6-2244-B6CE-4A4117D71714}" name="Channel"/>
    <tableColumn id="16386" xr3:uid="{BF66D019-FA3F-1844-9E7A-8D8554508AA6}" name="Campaign"/>
    <tableColumn id="16387" xr3:uid="{7C71B3CD-5F9E-C747-A835-4ECCF3D260D9}" name="Channel Type"/>
    <tableColumn id="2" xr3:uid="{6CB6FA3B-E62A-FB46-A04E-D507B03173DC}" name="Campaign Name"/>
    <tableColumn id="3" xr3:uid="{E608F532-A782-BC42-88CA-67221E274B99}" name="Fiscal Week"/>
    <tableColumn id="4" xr3:uid="{A006A8ED-D05E-DE49-8688-1517240F3BDB}" name="Date"/>
    <tableColumn id="5" xr3:uid="{2F20C7DF-2F00-294E-9F41-1D8C5056DA8E}" name="Spend"/>
    <tableColumn id="6" xr3:uid="{78EA4B5A-8211-B341-9CE9-7EAF639329BC}" name="Revenue"/>
    <tableColumn id="7" xr3:uid="{49DAC639-4644-3E4C-A9A5-25EE7F324655}" name="Clicks" dataDxfId="31" dataCellStyle="Comma"/>
    <tableColumn id="8" xr3:uid="{9DEB90CF-0BA1-5E44-92F9-54A9F0E17867}" name="Impressions" dataDxfId="30" dataCellStyle="Comma"/>
    <tableColumn id="9" xr3:uid="{CBE6648E-013E-6747-96E7-540CCB170F51}" name="Orders" dataDxfId="29"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D6A44C-8A37-D041-90AC-E4B6A31B36D1}" name="Table2" displayName="Table2" ref="A1:L101" totalsRowShown="0" tableBorderDxfId="28">
  <autoFilter ref="A1:L101" xr:uid="{6FD6A44C-8A37-D041-90AC-E4B6A31B36D1}"/>
  <tableColumns count="12">
    <tableColumn id="1" xr3:uid="{A0C3CDD9-74D2-6D40-A7F8-2552DDF85074}" name="Quarter" dataDxfId="27"/>
    <tableColumn id="11" xr3:uid="{BC2D1211-5C16-2047-913A-E512E9E628E1}" name="Channel"/>
    <tableColumn id="10" xr3:uid="{DDA1863D-A96C-7B45-8DB5-AB0EE6A27CBE}" name="Campaign"/>
    <tableColumn id="16387" xr3:uid="{F73E4814-A624-4847-9B8F-B9AAA293D0AA}" name="Channel Type"/>
    <tableColumn id="2" xr3:uid="{E46D3556-D489-B142-AC37-1586951E21CA}" name="Campaign Name"/>
    <tableColumn id="3" xr3:uid="{A23B7A31-3D4C-E741-81DD-388D438F08FC}" name="Fiscal Week"/>
    <tableColumn id="4" xr3:uid="{C622EBCB-6860-D445-BB14-BDAF201F01D2}" name="Date"/>
    <tableColumn id="5" xr3:uid="{3977BD7D-302B-214B-9945-7607FA898BC8}" name="Spend"/>
    <tableColumn id="6" xr3:uid="{9B25E2F1-26BB-0546-8C72-F825494EEA97}" name="Revenue"/>
    <tableColumn id="7" xr3:uid="{D7D54FB4-2E24-124E-9DDE-D16CDC6BC60B}" name="Clicks" dataDxfId="26" dataCellStyle="Comma"/>
    <tableColumn id="8" xr3:uid="{461265A8-A053-6643-8718-95476C2430DB}" name="Impressions" dataDxfId="25" dataCellStyle="Comma"/>
    <tableColumn id="9" xr3:uid="{8CB49187-5E66-6F40-A985-20E7A28BCB5D}" name="Orders" dataDxfId="24" dataCellStyle="Comma"/>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AC83AF2-4480-6B4F-94F7-31D028CC6291}" name="Table4" displayName="Table4" ref="A1:L126" totalsRowShown="0" tableBorderDxfId="23">
  <autoFilter ref="A1:L126" xr:uid="{BAC83AF2-4480-6B4F-94F7-31D028CC6291}"/>
  <tableColumns count="12">
    <tableColumn id="1" xr3:uid="{D0820711-A255-A545-87BF-B98110F393D0}" name="Quarter" dataDxfId="22"/>
    <tableColumn id="2" xr3:uid="{16C741F6-B922-8E4C-8858-02DD06DD0EBD}" name="Channel" dataDxfId="21"/>
    <tableColumn id="3" xr3:uid="{4865AC9B-07DC-D147-8186-6CC3020541C1}" name="Campaign" dataDxfId="20"/>
    <tableColumn id="16385" xr3:uid="{011B1B06-6620-5D4C-96CA-80D8518C7463}" name="Channel Type"/>
    <tableColumn id="4" xr3:uid="{74C2CD45-A47A-814C-AA79-C9DCBFF31130}" name="Campaign Name"/>
    <tableColumn id="5" xr3:uid="{670EE8CA-1FEA-9549-A8B9-03A1CE8B2C3C}" name="Fiscal Week"/>
    <tableColumn id="6" xr3:uid="{FAAC17F4-1EF3-DD4D-BB73-25854EF6D467}" name="Date"/>
    <tableColumn id="7" xr3:uid="{3E893933-81CF-394F-87CC-B9C543A2C9FF}" name="Spend"/>
    <tableColumn id="8" xr3:uid="{33423825-B8B9-F241-88B5-BC652ECC52C4}" name="Revenue" dataDxfId="19" dataCellStyle="Currency"/>
    <tableColumn id="9" xr3:uid="{92218374-4900-1F40-B754-0BB2FA06BC6A}" name="Clicks" dataDxfId="18" dataCellStyle="Comma"/>
    <tableColumn id="10" xr3:uid="{B92FD683-8526-864F-9D7A-6103A2537060}" name="Impressions" dataDxfId="17" dataCellStyle="Comma"/>
    <tableColumn id="11" xr3:uid="{41AAEEC6-9411-7248-9ECD-B170FBF1B1CE}" name="Orders" dataDxfId="16" dataCellStyle="Comma"/>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37682C0-E4BD-7B46-AB55-CE37DC6DD94E}" name="Table5" displayName="Table5" ref="A1:L126" totalsRowShown="0" tableBorderDxfId="15">
  <autoFilter ref="A1:L126" xr:uid="{237682C0-E4BD-7B46-AB55-CE37DC6DD94E}"/>
  <sortState xmlns:xlrd2="http://schemas.microsoft.com/office/spreadsheetml/2017/richdata2" ref="A2:L126">
    <sortCondition descending="1" ref="J1:J126"/>
  </sortState>
  <tableColumns count="12">
    <tableColumn id="1" xr3:uid="{607C445E-C401-784E-9A3B-D199CF4E5F57}" name="Quarter" dataDxfId="14" totalsRowDxfId="13"/>
    <tableColumn id="11" xr3:uid="{BF6138FE-BCAB-014A-BB55-B5949EECE35F}" name="Channel"/>
    <tableColumn id="10" xr3:uid="{0C2488B2-22F1-1742-9C02-D4C5316463D3}" name="Campaign"/>
    <tableColumn id="16387" xr3:uid="{2EB53C71-ACAE-1C48-9A5D-2E28EB7E3FA0}" name="Channel Type"/>
    <tableColumn id="2" xr3:uid="{3511D1D7-0392-1843-B924-3E8C5569A8FE}" name="Campaign Name"/>
    <tableColumn id="3" xr3:uid="{4451597D-73A3-934C-8780-CC0CD825F211}" name="Fiscal Week"/>
    <tableColumn id="4" xr3:uid="{686181C8-5F39-2747-B1A1-ACF8CCA49E07}" name="Date"/>
    <tableColumn id="5" xr3:uid="{D20757F5-CCBD-2747-B82C-40E3EE249058}" name="Spend"/>
    <tableColumn id="6" xr3:uid="{19D68A10-94ED-004F-B749-EE87CAE793E2}" name="Revenue"/>
    <tableColumn id="7" xr3:uid="{52C7D849-881D-244D-B0D6-CAFA30E78FF1}" name="Clicks" dataDxfId="12" totalsRowDxfId="11" dataCellStyle="Comma"/>
    <tableColumn id="8" xr3:uid="{B4E377D9-75FA-754B-8002-CA29245BC5F9}" name="Impressions" dataDxfId="10" totalsRowDxfId="9" dataCellStyle="Comma"/>
    <tableColumn id="9" xr3:uid="{2DA240F0-D0F8-1445-B049-D79EFBB21670}" name="Orders" dataDxfId="8" totalsRowDxfId="7" dataCellStyle="Comma"/>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F60A2EC-0B22-5D4D-A1BF-419D0D063211}" name="Append" displayName="Append" ref="A1:L452" tableType="queryTable" totalsRowShown="0">
  <autoFilter ref="A1:L452" xr:uid="{7F60A2EC-0B22-5D4D-A1BF-419D0D063211}"/>
  <tableColumns count="12">
    <tableColumn id="1" xr3:uid="{5AFF1B21-CE27-A54F-83A0-C3BD199C52A6}" uniqueName="1" name="Quarter" queryTableFieldId="1" dataDxfId="6"/>
    <tableColumn id="2" xr3:uid="{186AD9CC-438B-DB42-9813-A0A5262A7838}" uniqueName="2" name="Channel" queryTableFieldId="2" dataDxfId="5"/>
    <tableColumn id="3" xr3:uid="{3487E901-277B-C14D-88B9-CFDCFC77C2B9}" uniqueName="3" name="Campaign" queryTableFieldId="3" dataDxfId="4"/>
    <tableColumn id="4" xr3:uid="{6C9DB326-5E21-5E48-900F-7BE32F9B031E}" uniqueName="4" name="Channel Type" queryTableFieldId="4" dataDxfId="3"/>
    <tableColumn id="5" xr3:uid="{EB2A80D8-FD00-4844-8960-CEB2FA9D177A}" uniqueName="5" name="Campaign Name" queryTableFieldId="5" dataDxfId="2"/>
    <tableColumn id="6" xr3:uid="{7FEF9E68-2FCF-8545-B679-3BC7975BBC9D}" uniqueName="6" name="Fiscal Week" queryTableFieldId="6" dataDxfId="1"/>
    <tableColumn id="7" xr3:uid="{85D0E7E1-2838-A442-86BA-B18397D5AE05}" uniqueName="7" name="Date" queryTableFieldId="7" dataDxfId="0"/>
    <tableColumn id="8" xr3:uid="{0AA9CB98-BBB8-6B45-8B5C-0C01406A5EAE}" uniqueName="8" name="Spend" queryTableFieldId="8"/>
    <tableColumn id="9" xr3:uid="{3FFBE6FF-437D-1D44-A554-F17F386A2C1E}" uniqueName="9" name="Revenue" queryTableFieldId="9"/>
    <tableColumn id="10" xr3:uid="{E1B1ECC4-9967-8943-877A-7D8424616292}" uniqueName="10" name="Clicks" queryTableFieldId="10"/>
    <tableColumn id="11" xr3:uid="{8AA0DA82-80FC-C949-A2DF-E4737422209C}" uniqueName="11" name="Impressions" queryTableFieldId="11"/>
    <tableColumn id="12" xr3:uid="{5E04500A-6835-2746-8DFE-FDF2FDDEDE9C}" uniqueName="12" name="Orders" queryTableFieldId="12"/>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chewy.com/b/bird-941" TargetMode="External"/><Relationship Id="rId18" Type="http://schemas.openxmlformats.org/officeDocument/2006/relationships/hyperlink" Target="https://www.chewy.com/b/cat-325" TargetMode="External"/><Relationship Id="rId26" Type="http://schemas.openxmlformats.org/officeDocument/2006/relationships/hyperlink" Target="https://www.chewy.com/b/reptile-1025" TargetMode="External"/><Relationship Id="rId3" Type="http://schemas.openxmlformats.org/officeDocument/2006/relationships/hyperlink" Target="https://www.chewy.com/b/dog-288" TargetMode="External"/><Relationship Id="rId21" Type="http://schemas.openxmlformats.org/officeDocument/2006/relationships/hyperlink" Target="https://www.chewy.com/b/reptile-1025" TargetMode="External"/><Relationship Id="rId34" Type="http://schemas.openxmlformats.org/officeDocument/2006/relationships/hyperlink" Target="https://www.chewy.com/b/dog-288" TargetMode="External"/><Relationship Id="rId7" Type="http://schemas.openxmlformats.org/officeDocument/2006/relationships/hyperlink" Target="https://www.chewy.com/b/dog-288" TargetMode="External"/><Relationship Id="rId12" Type="http://schemas.openxmlformats.org/officeDocument/2006/relationships/hyperlink" Target="https://www.chewy.com/b/fish-885" TargetMode="External"/><Relationship Id="rId17" Type="http://schemas.openxmlformats.org/officeDocument/2006/relationships/hyperlink" Target="https://www.chewy.com/b/bird-941" TargetMode="External"/><Relationship Id="rId25" Type="http://schemas.openxmlformats.org/officeDocument/2006/relationships/hyperlink" Target="https://www.chewy.com/b/fish-885" TargetMode="External"/><Relationship Id="rId33" Type="http://schemas.openxmlformats.org/officeDocument/2006/relationships/hyperlink" Target="https://www.chewy.com/b/cat-325" TargetMode="External"/><Relationship Id="rId2" Type="http://schemas.openxmlformats.org/officeDocument/2006/relationships/hyperlink" Target="https://www.chewy.com/b/cat-325" TargetMode="External"/><Relationship Id="rId16" Type="http://schemas.openxmlformats.org/officeDocument/2006/relationships/hyperlink" Target="https://www.chewy.com/b/fish-885" TargetMode="External"/><Relationship Id="rId20" Type="http://schemas.openxmlformats.org/officeDocument/2006/relationships/hyperlink" Target="https://www.chewy.com/b/fish-885" TargetMode="External"/><Relationship Id="rId29" Type="http://schemas.openxmlformats.org/officeDocument/2006/relationships/hyperlink" Target="https://www.chewy.com/b/dog-288" TargetMode="External"/><Relationship Id="rId1" Type="http://schemas.openxmlformats.org/officeDocument/2006/relationships/hyperlink" Target="https://www.chewy.com/b/bird-941" TargetMode="External"/><Relationship Id="rId6" Type="http://schemas.openxmlformats.org/officeDocument/2006/relationships/hyperlink" Target="https://www.chewy.com/b/cat-325" TargetMode="External"/><Relationship Id="rId11" Type="http://schemas.openxmlformats.org/officeDocument/2006/relationships/hyperlink" Target="https://www.chewy.com/b/dog-288" TargetMode="External"/><Relationship Id="rId24" Type="http://schemas.openxmlformats.org/officeDocument/2006/relationships/hyperlink" Target="https://www.chewy.com/b/dog-288" TargetMode="External"/><Relationship Id="rId32" Type="http://schemas.openxmlformats.org/officeDocument/2006/relationships/hyperlink" Target="https://www.chewy.com/b/bird-941" TargetMode="External"/><Relationship Id="rId5" Type="http://schemas.openxmlformats.org/officeDocument/2006/relationships/hyperlink" Target="https://www.chewy.com/b/bird-941" TargetMode="External"/><Relationship Id="rId15" Type="http://schemas.openxmlformats.org/officeDocument/2006/relationships/hyperlink" Target="https://www.chewy.com/b/dog-288" TargetMode="External"/><Relationship Id="rId23" Type="http://schemas.openxmlformats.org/officeDocument/2006/relationships/hyperlink" Target="https://www.chewy.com/b/cat-325" TargetMode="External"/><Relationship Id="rId28" Type="http://schemas.openxmlformats.org/officeDocument/2006/relationships/hyperlink" Target="https://www.chewy.com/b/cat-325" TargetMode="External"/><Relationship Id="rId36" Type="http://schemas.openxmlformats.org/officeDocument/2006/relationships/hyperlink" Target="https://www.chewy.com/b/reptile-1025" TargetMode="External"/><Relationship Id="rId10" Type="http://schemas.openxmlformats.org/officeDocument/2006/relationships/hyperlink" Target="https://www.chewy.com/b/cat-325" TargetMode="External"/><Relationship Id="rId19" Type="http://schemas.openxmlformats.org/officeDocument/2006/relationships/hyperlink" Target="https://www.chewy.com/b/dog-288" TargetMode="External"/><Relationship Id="rId31" Type="http://schemas.openxmlformats.org/officeDocument/2006/relationships/hyperlink" Target="https://www.chewy.com/b/reptile-1025" TargetMode="External"/><Relationship Id="rId4" Type="http://schemas.openxmlformats.org/officeDocument/2006/relationships/hyperlink" Target="https://www.chewy.com/b/fish-885" TargetMode="External"/><Relationship Id="rId9" Type="http://schemas.openxmlformats.org/officeDocument/2006/relationships/hyperlink" Target="https://www.chewy.com/b/bird-941" TargetMode="External"/><Relationship Id="rId14" Type="http://schemas.openxmlformats.org/officeDocument/2006/relationships/hyperlink" Target="https://www.chewy.com/b/cat-325" TargetMode="External"/><Relationship Id="rId22" Type="http://schemas.openxmlformats.org/officeDocument/2006/relationships/hyperlink" Target="https://www.chewy.com/b/bird-941" TargetMode="External"/><Relationship Id="rId27" Type="http://schemas.openxmlformats.org/officeDocument/2006/relationships/hyperlink" Target="https://www.chewy.com/b/bird-941" TargetMode="External"/><Relationship Id="rId30" Type="http://schemas.openxmlformats.org/officeDocument/2006/relationships/hyperlink" Target="https://www.chewy.com/b/fish-885" TargetMode="External"/><Relationship Id="rId35" Type="http://schemas.openxmlformats.org/officeDocument/2006/relationships/hyperlink" Target="https://www.chewy.com/b/fish-885" TargetMode="External"/><Relationship Id="rId8" Type="http://schemas.openxmlformats.org/officeDocument/2006/relationships/hyperlink" Target="https://www.chewy.com/b/fish-885"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37"/>
  <sheetViews>
    <sheetView zoomScale="111" workbookViewId="0">
      <selection activeCell="H37" sqref="H37"/>
    </sheetView>
  </sheetViews>
  <sheetFormatPr baseColWidth="10" defaultColWidth="12.6640625" defaultRowHeight="15.75" customHeight="1" x14ac:dyDescent="0.15"/>
  <cols>
    <col min="1" max="1" width="34.33203125" bestFit="1" customWidth="1"/>
    <col min="2" max="2" width="19.6640625" customWidth="1"/>
    <col min="3" max="3" width="55.1640625" customWidth="1"/>
    <col min="4" max="4" width="16.6640625" customWidth="1"/>
  </cols>
  <sheetData>
    <row r="1" spans="1:4" ht="15.75" customHeight="1" x14ac:dyDescent="0.15">
      <c r="A1" s="7" t="s">
        <v>0</v>
      </c>
      <c r="B1" s="1" t="s">
        <v>1</v>
      </c>
      <c r="C1" s="1" t="s">
        <v>2</v>
      </c>
      <c r="D1" s="7" t="s">
        <v>3</v>
      </c>
    </row>
    <row r="2" spans="1:4" ht="15.75" customHeight="1" x14ac:dyDescent="0.15">
      <c r="A2" s="1" t="s">
        <v>4</v>
      </c>
      <c r="B2" s="1" t="s">
        <v>5</v>
      </c>
      <c r="C2" s="30" t="s">
        <v>6</v>
      </c>
      <c r="D2" s="1" t="s">
        <v>7</v>
      </c>
    </row>
    <row r="3" spans="1:4" ht="15.75" customHeight="1" x14ac:dyDescent="0.15">
      <c r="A3" s="1" t="s">
        <v>8</v>
      </c>
      <c r="B3" s="1" t="s">
        <v>5</v>
      </c>
      <c r="C3" s="2" t="s">
        <v>9</v>
      </c>
      <c r="D3" s="1" t="s">
        <v>7</v>
      </c>
    </row>
    <row r="4" spans="1:4" ht="15.75" customHeight="1" x14ac:dyDescent="0.15">
      <c r="A4" s="7" t="s">
        <v>10</v>
      </c>
      <c r="B4" s="1" t="s">
        <v>5</v>
      </c>
      <c r="C4" s="2" t="s">
        <v>11</v>
      </c>
      <c r="D4" s="1" t="s">
        <v>7</v>
      </c>
    </row>
    <row r="5" spans="1:4" ht="15.75" customHeight="1" x14ac:dyDescent="0.15">
      <c r="A5" s="1" t="s">
        <v>12</v>
      </c>
      <c r="B5" s="1" t="s">
        <v>5</v>
      </c>
      <c r="C5" s="2" t="s">
        <v>13</v>
      </c>
      <c r="D5" s="1" t="s">
        <v>7</v>
      </c>
    </row>
    <row r="6" spans="1:4" ht="15.75" customHeight="1" x14ac:dyDescent="0.15">
      <c r="A6" s="1" t="s">
        <v>14</v>
      </c>
      <c r="B6" s="1" t="s">
        <v>15</v>
      </c>
      <c r="C6" s="2" t="s">
        <v>6</v>
      </c>
      <c r="D6" s="1" t="s">
        <v>7</v>
      </c>
    </row>
    <row r="7" spans="1:4" ht="15.75" customHeight="1" x14ac:dyDescent="0.15">
      <c r="A7" s="1" t="s">
        <v>16</v>
      </c>
      <c r="B7" s="1" t="s">
        <v>15</v>
      </c>
      <c r="C7" s="2" t="s">
        <v>9</v>
      </c>
      <c r="D7" s="1" t="s">
        <v>7</v>
      </c>
    </row>
    <row r="8" spans="1:4" ht="15.75" customHeight="1" x14ac:dyDescent="0.15">
      <c r="A8" s="1" t="s">
        <v>17</v>
      </c>
      <c r="B8" s="1" t="s">
        <v>15</v>
      </c>
      <c r="C8" s="2" t="s">
        <v>11</v>
      </c>
      <c r="D8" s="1" t="s">
        <v>7</v>
      </c>
    </row>
    <row r="9" spans="1:4" ht="15.75" customHeight="1" x14ac:dyDescent="0.15">
      <c r="A9" s="1" t="s">
        <v>18</v>
      </c>
      <c r="B9" s="1" t="s">
        <v>15</v>
      </c>
      <c r="C9" s="2" t="s">
        <v>13</v>
      </c>
      <c r="D9" s="1" t="s">
        <v>7</v>
      </c>
    </row>
    <row r="10" spans="1:4" ht="15.75" customHeight="1" x14ac:dyDescent="0.15">
      <c r="A10" s="1" t="s">
        <v>19</v>
      </c>
      <c r="B10" s="1" t="s">
        <v>5</v>
      </c>
      <c r="C10" s="2" t="s">
        <v>6</v>
      </c>
      <c r="D10" s="1" t="s">
        <v>7</v>
      </c>
    </row>
    <row r="11" spans="1:4" ht="15.75" customHeight="1" x14ac:dyDescent="0.15">
      <c r="A11" s="1" t="s">
        <v>20</v>
      </c>
      <c r="B11" s="1" t="s">
        <v>5</v>
      </c>
      <c r="C11" s="2" t="s">
        <v>9</v>
      </c>
      <c r="D11" s="1" t="s">
        <v>7</v>
      </c>
    </row>
    <row r="12" spans="1:4" ht="15.75" customHeight="1" x14ac:dyDescent="0.15">
      <c r="A12" s="1" t="s">
        <v>21</v>
      </c>
      <c r="B12" s="1" t="s">
        <v>5</v>
      </c>
      <c r="C12" s="2" t="s">
        <v>11</v>
      </c>
      <c r="D12" s="1" t="s">
        <v>7</v>
      </c>
    </row>
    <row r="13" spans="1:4" ht="15.75" customHeight="1" x14ac:dyDescent="0.15">
      <c r="A13" s="1" t="s">
        <v>22</v>
      </c>
      <c r="B13" s="1" t="s">
        <v>5</v>
      </c>
      <c r="C13" s="2" t="s">
        <v>13</v>
      </c>
      <c r="D13" s="1" t="s">
        <v>7</v>
      </c>
    </row>
    <row r="14" spans="1:4" ht="15.75" customHeight="1" x14ac:dyDescent="0.15">
      <c r="A14" s="1" t="s">
        <v>23</v>
      </c>
      <c r="B14" s="1" t="s">
        <v>15</v>
      </c>
      <c r="C14" s="2" t="s">
        <v>6</v>
      </c>
      <c r="D14" s="1" t="s">
        <v>7</v>
      </c>
    </row>
    <row r="15" spans="1:4" ht="15.75" customHeight="1" x14ac:dyDescent="0.15">
      <c r="A15" s="1" t="s">
        <v>24</v>
      </c>
      <c r="B15" s="1" t="s">
        <v>15</v>
      </c>
      <c r="C15" s="2" t="s">
        <v>9</v>
      </c>
      <c r="D15" s="1" t="s">
        <v>7</v>
      </c>
    </row>
    <row r="16" spans="1:4" ht="15.75" customHeight="1" x14ac:dyDescent="0.15">
      <c r="A16" s="1" t="s">
        <v>25</v>
      </c>
      <c r="B16" s="1" t="s">
        <v>15</v>
      </c>
      <c r="C16" s="2" t="s">
        <v>11</v>
      </c>
      <c r="D16" s="1" t="s">
        <v>7</v>
      </c>
    </row>
    <row r="17" spans="1:4" ht="15.75" customHeight="1" x14ac:dyDescent="0.15">
      <c r="A17" s="1" t="s">
        <v>26</v>
      </c>
      <c r="B17" s="1" t="s">
        <v>15</v>
      </c>
      <c r="C17" s="2" t="s">
        <v>13</v>
      </c>
      <c r="D17" s="1" t="s">
        <v>7</v>
      </c>
    </row>
    <row r="18" spans="1:4" ht="15.75" customHeight="1" x14ac:dyDescent="0.15">
      <c r="A18" s="1" t="s">
        <v>27</v>
      </c>
      <c r="B18" s="1" t="s">
        <v>5</v>
      </c>
      <c r="C18" s="2" t="s">
        <v>6</v>
      </c>
      <c r="D18" s="1" t="s">
        <v>28</v>
      </c>
    </row>
    <row r="19" spans="1:4" ht="15.75" customHeight="1" x14ac:dyDescent="0.15">
      <c r="A19" s="1" t="s">
        <v>29</v>
      </c>
      <c r="B19" s="1" t="s">
        <v>5</v>
      </c>
      <c r="C19" s="2" t="s">
        <v>9</v>
      </c>
      <c r="D19" s="1" t="s">
        <v>28</v>
      </c>
    </row>
    <row r="20" spans="1:4" ht="15.75" customHeight="1" x14ac:dyDescent="0.15">
      <c r="A20" s="1" t="s">
        <v>30</v>
      </c>
      <c r="B20" s="1" t="s">
        <v>5</v>
      </c>
      <c r="C20" s="2" t="s">
        <v>11</v>
      </c>
      <c r="D20" s="1" t="s">
        <v>28</v>
      </c>
    </row>
    <row r="21" spans="1:4" ht="15.75" customHeight="1" x14ac:dyDescent="0.15">
      <c r="A21" s="1" t="s">
        <v>31</v>
      </c>
      <c r="B21" s="1" t="s">
        <v>5</v>
      </c>
      <c r="C21" s="2" t="s">
        <v>13</v>
      </c>
      <c r="D21" s="1" t="s">
        <v>28</v>
      </c>
    </row>
    <row r="22" spans="1:4" ht="15.75" customHeight="1" x14ac:dyDescent="0.15">
      <c r="A22" s="1" t="s">
        <v>32</v>
      </c>
      <c r="B22" s="1" t="s">
        <v>5</v>
      </c>
      <c r="C22" s="2" t="s">
        <v>33</v>
      </c>
      <c r="D22" s="1" t="s">
        <v>28</v>
      </c>
    </row>
    <row r="23" spans="1:4" ht="15.75" customHeight="1" x14ac:dyDescent="0.15">
      <c r="A23" s="1" t="s">
        <v>34</v>
      </c>
      <c r="B23" s="1" t="s">
        <v>15</v>
      </c>
      <c r="C23" s="2" t="s">
        <v>6</v>
      </c>
      <c r="D23" s="1" t="s">
        <v>28</v>
      </c>
    </row>
    <row r="24" spans="1:4" ht="15.75" customHeight="1" x14ac:dyDescent="0.15">
      <c r="A24" s="1" t="s">
        <v>35</v>
      </c>
      <c r="B24" s="1" t="s">
        <v>15</v>
      </c>
      <c r="C24" s="2" t="s">
        <v>9</v>
      </c>
      <c r="D24" s="1" t="s">
        <v>28</v>
      </c>
    </row>
    <row r="25" spans="1:4" ht="15.75" customHeight="1" x14ac:dyDescent="0.15">
      <c r="A25" s="1" t="s">
        <v>36</v>
      </c>
      <c r="B25" s="1" t="s">
        <v>15</v>
      </c>
      <c r="C25" s="2" t="s">
        <v>11</v>
      </c>
      <c r="D25" s="1" t="s">
        <v>28</v>
      </c>
    </row>
    <row r="26" spans="1:4" ht="15.75" customHeight="1" x14ac:dyDescent="0.15">
      <c r="A26" s="1" t="s">
        <v>37</v>
      </c>
      <c r="B26" s="1" t="s">
        <v>15</v>
      </c>
      <c r="C26" s="2" t="s">
        <v>13</v>
      </c>
      <c r="D26" s="1" t="s">
        <v>28</v>
      </c>
    </row>
    <row r="27" spans="1:4" ht="15.75" customHeight="1" x14ac:dyDescent="0.15">
      <c r="A27" s="1" t="s">
        <v>38</v>
      </c>
      <c r="B27" s="1" t="s">
        <v>15</v>
      </c>
      <c r="C27" s="2" t="s">
        <v>33</v>
      </c>
      <c r="D27" s="1" t="s">
        <v>28</v>
      </c>
    </row>
    <row r="28" spans="1:4" ht="15.75" customHeight="1" x14ac:dyDescent="0.15">
      <c r="A28" s="7" t="s">
        <v>39</v>
      </c>
      <c r="B28" s="1" t="s">
        <v>5</v>
      </c>
      <c r="C28" s="2" t="s">
        <v>6</v>
      </c>
      <c r="D28" s="1" t="s">
        <v>28</v>
      </c>
    </row>
    <row r="29" spans="1:4" ht="15.75" customHeight="1" x14ac:dyDescent="0.15">
      <c r="A29" s="7" t="s">
        <v>40</v>
      </c>
      <c r="B29" s="1" t="s">
        <v>5</v>
      </c>
      <c r="C29" s="2" t="s">
        <v>9</v>
      </c>
      <c r="D29" s="1" t="s">
        <v>28</v>
      </c>
    </row>
    <row r="30" spans="1:4" ht="15.75" customHeight="1" x14ac:dyDescent="0.15">
      <c r="A30" s="1" t="s">
        <v>41</v>
      </c>
      <c r="B30" s="1" t="s">
        <v>5</v>
      </c>
      <c r="C30" s="2" t="s">
        <v>11</v>
      </c>
      <c r="D30" s="1" t="s">
        <v>28</v>
      </c>
    </row>
    <row r="31" spans="1:4" ht="15.75" customHeight="1" x14ac:dyDescent="0.15">
      <c r="A31" s="1" t="s">
        <v>42</v>
      </c>
      <c r="B31" s="1" t="s">
        <v>5</v>
      </c>
      <c r="C31" s="2" t="s">
        <v>13</v>
      </c>
      <c r="D31" s="1" t="s">
        <v>28</v>
      </c>
    </row>
    <row r="32" spans="1:4" ht="15.75" customHeight="1" x14ac:dyDescent="0.15">
      <c r="A32" s="1" t="s">
        <v>43</v>
      </c>
      <c r="B32" s="1" t="s">
        <v>5</v>
      </c>
      <c r="C32" s="2" t="s">
        <v>33</v>
      </c>
      <c r="D32" s="1" t="s">
        <v>28</v>
      </c>
    </row>
    <row r="33" spans="1:4" ht="15.75" customHeight="1" x14ac:dyDescent="0.15">
      <c r="A33" s="1" t="s">
        <v>44</v>
      </c>
      <c r="B33" s="1" t="s">
        <v>15</v>
      </c>
      <c r="C33" s="2" t="s">
        <v>6</v>
      </c>
      <c r="D33" s="1" t="s">
        <v>28</v>
      </c>
    </row>
    <row r="34" spans="1:4" ht="15.75" customHeight="1" x14ac:dyDescent="0.15">
      <c r="A34" s="1" t="s">
        <v>45</v>
      </c>
      <c r="B34" s="1" t="s">
        <v>15</v>
      </c>
      <c r="C34" s="2" t="s">
        <v>9</v>
      </c>
      <c r="D34" s="1" t="s">
        <v>28</v>
      </c>
    </row>
    <row r="35" spans="1:4" ht="15.75" customHeight="1" x14ac:dyDescent="0.15">
      <c r="A35" s="1" t="s">
        <v>46</v>
      </c>
      <c r="B35" s="1" t="s">
        <v>15</v>
      </c>
      <c r="C35" s="2" t="s">
        <v>11</v>
      </c>
      <c r="D35" s="1" t="s">
        <v>28</v>
      </c>
    </row>
    <row r="36" spans="1:4" ht="15.75" customHeight="1" x14ac:dyDescent="0.15">
      <c r="A36" s="1" t="s">
        <v>47</v>
      </c>
      <c r="B36" s="1" t="s">
        <v>15</v>
      </c>
      <c r="C36" s="2" t="s">
        <v>13</v>
      </c>
      <c r="D36" s="1" t="s">
        <v>28</v>
      </c>
    </row>
    <row r="37" spans="1:4" ht="15.75" customHeight="1" x14ac:dyDescent="0.15">
      <c r="A37" s="1" t="s">
        <v>48</v>
      </c>
      <c r="B37" s="1" t="s">
        <v>15</v>
      </c>
      <c r="C37" s="2" t="s">
        <v>33</v>
      </c>
      <c r="D37" s="1" t="s">
        <v>28</v>
      </c>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1"/>
  <sheetViews>
    <sheetView topLeftCell="D1" zoomScale="150" workbookViewId="0">
      <selection activeCell="M8" sqref="M8"/>
    </sheetView>
  </sheetViews>
  <sheetFormatPr baseColWidth="10" defaultColWidth="12.6640625" defaultRowHeight="15.75" customHeight="1" x14ac:dyDescent="0.15"/>
  <cols>
    <col min="1" max="1" width="9.83203125" style="24" bestFit="1" customWidth="1"/>
    <col min="5" max="5" width="17.6640625" bestFit="1" customWidth="1"/>
    <col min="6" max="6" width="13.6640625" bestFit="1" customWidth="1"/>
    <col min="7" max="7" width="14.6640625" bestFit="1" customWidth="1"/>
    <col min="8" max="8" width="9.1640625" bestFit="1" customWidth="1"/>
    <col min="9" max="9" width="11.1640625" bestFit="1" customWidth="1"/>
    <col min="10" max="10" width="10.1640625" style="17" bestFit="1" customWidth="1"/>
    <col min="11" max="11" width="14" style="17" bestFit="1" customWidth="1"/>
    <col min="12" max="12" width="9.5" style="17" bestFit="1" customWidth="1"/>
  </cols>
  <sheetData>
    <row r="1" spans="1:12" ht="15.75" customHeight="1" x14ac:dyDescent="0.15">
      <c r="A1" s="22" t="s">
        <v>1</v>
      </c>
      <c r="B1" s="21" t="s">
        <v>113</v>
      </c>
      <c r="C1" s="21" t="s">
        <v>114</v>
      </c>
      <c r="D1" s="21" t="s">
        <v>115</v>
      </c>
      <c r="E1" s="11" t="s">
        <v>0</v>
      </c>
      <c r="F1" s="11" t="s">
        <v>49</v>
      </c>
      <c r="G1" s="26" t="s">
        <v>50</v>
      </c>
      <c r="H1" s="26" t="s">
        <v>51</v>
      </c>
      <c r="I1" s="25" t="s">
        <v>52</v>
      </c>
      <c r="J1" s="21" t="s">
        <v>53</v>
      </c>
      <c r="K1" s="21" t="s">
        <v>54</v>
      </c>
      <c r="L1" s="21" t="s">
        <v>55</v>
      </c>
    </row>
    <row r="2" spans="1:12" ht="15.75" customHeight="1" x14ac:dyDescent="0.15">
      <c r="A2" s="23" t="str">
        <f>VLOOKUP(E2,'Campaign x Landing Pages'!$A$2:$D$9,2,0)</f>
        <v>Q2</v>
      </c>
      <c r="B2" s="16" t="s">
        <v>7</v>
      </c>
      <c r="C2" t="str">
        <f t="shared" ref="C2:C33" si="0">_xlfn.TEXTAFTER(E2,"_",3)</f>
        <v>Bird</v>
      </c>
      <c r="D2" s="16" t="s">
        <v>7</v>
      </c>
      <c r="E2" s="3" t="s">
        <v>14</v>
      </c>
      <c r="F2" s="3" t="s">
        <v>56</v>
      </c>
      <c r="G2" s="4" t="s">
        <v>57</v>
      </c>
      <c r="H2" s="5">
        <v>3351.83475</v>
      </c>
      <c r="I2" s="5">
        <v>55046.25</v>
      </c>
      <c r="J2" s="32">
        <v>4761</v>
      </c>
      <c r="K2" s="32">
        <v>279388</v>
      </c>
      <c r="L2" s="32">
        <v>158</v>
      </c>
    </row>
    <row r="3" spans="1:12" ht="15.75" customHeight="1" x14ac:dyDescent="0.15">
      <c r="A3" s="23" t="str">
        <f>VLOOKUP(E3,'Campaign x Landing Pages'!$A$2:$D$9,2,0)</f>
        <v>Q2</v>
      </c>
      <c r="B3" s="16" t="s">
        <v>7</v>
      </c>
      <c r="C3" t="str">
        <f t="shared" si="0"/>
        <v>Bird</v>
      </c>
      <c r="D3" s="16" t="s">
        <v>7</v>
      </c>
      <c r="E3" s="8" t="s">
        <v>14</v>
      </c>
      <c r="F3" s="3" t="s">
        <v>58</v>
      </c>
      <c r="G3" s="4" t="s">
        <v>59</v>
      </c>
      <c r="H3" s="5">
        <v>3074.1695</v>
      </c>
      <c r="I3" s="5">
        <v>58359.584999999999</v>
      </c>
      <c r="J3" s="32">
        <v>4473</v>
      </c>
      <c r="K3" s="32">
        <v>262848</v>
      </c>
      <c r="L3" s="32">
        <v>168</v>
      </c>
    </row>
    <row r="4" spans="1:12" ht="15.75" customHeight="1" x14ac:dyDescent="0.15">
      <c r="A4" s="23" t="str">
        <f>VLOOKUP(E4,'Campaign x Landing Pages'!$A$2:$D$9,2,0)</f>
        <v>Q2</v>
      </c>
      <c r="B4" s="16" t="s">
        <v>7</v>
      </c>
      <c r="C4" t="str">
        <f t="shared" si="0"/>
        <v>Bird</v>
      </c>
      <c r="D4" s="16" t="s">
        <v>7</v>
      </c>
      <c r="E4" s="3" t="s">
        <v>14</v>
      </c>
      <c r="F4" s="3" t="s">
        <v>60</v>
      </c>
      <c r="G4" s="4" t="s">
        <v>61</v>
      </c>
      <c r="H4" s="5">
        <v>3180.4195</v>
      </c>
      <c r="I4" s="5">
        <v>53472.084999999999</v>
      </c>
      <c r="J4" s="32">
        <v>4611</v>
      </c>
      <c r="K4" s="32">
        <v>288973</v>
      </c>
      <c r="L4" s="32">
        <v>156</v>
      </c>
    </row>
    <row r="5" spans="1:12" ht="15.75" customHeight="1" x14ac:dyDescent="0.15">
      <c r="A5" s="23" t="str">
        <f>VLOOKUP(E5,'Campaign x Landing Pages'!$A$2:$D$9,2,0)</f>
        <v>Q2</v>
      </c>
      <c r="B5" s="16" t="s">
        <v>7</v>
      </c>
      <c r="C5" t="str">
        <f t="shared" si="0"/>
        <v>Bird</v>
      </c>
      <c r="D5" s="16" t="s">
        <v>7</v>
      </c>
      <c r="E5" s="8" t="s">
        <v>14</v>
      </c>
      <c r="F5" s="3" t="s">
        <v>62</v>
      </c>
      <c r="G5" s="4" t="s">
        <v>63</v>
      </c>
      <c r="H5" s="5">
        <v>3105.6875</v>
      </c>
      <c r="I5" s="5">
        <v>58215.834999999999</v>
      </c>
      <c r="J5" s="32">
        <v>3945</v>
      </c>
      <c r="K5" s="32">
        <v>256458</v>
      </c>
      <c r="L5" s="32">
        <v>154</v>
      </c>
    </row>
    <row r="6" spans="1:12" ht="15.75" customHeight="1" x14ac:dyDescent="0.15">
      <c r="A6" s="23" t="str">
        <f>VLOOKUP(E6,'Campaign x Landing Pages'!$A$2:$D$9,2,0)</f>
        <v>Q2</v>
      </c>
      <c r="B6" s="16" t="s">
        <v>7</v>
      </c>
      <c r="C6" t="str">
        <f t="shared" si="0"/>
        <v>Bird</v>
      </c>
      <c r="D6" s="16" t="s">
        <v>7</v>
      </c>
      <c r="E6" s="3" t="s">
        <v>14</v>
      </c>
      <c r="F6" s="3" t="s">
        <v>64</v>
      </c>
      <c r="G6" s="4" t="s">
        <v>65</v>
      </c>
      <c r="H6" s="5">
        <v>3288.4375</v>
      </c>
      <c r="I6" s="5">
        <v>54434.17</v>
      </c>
      <c r="J6" s="32">
        <v>4212</v>
      </c>
      <c r="K6" s="32">
        <v>259755</v>
      </c>
      <c r="L6" s="32">
        <v>180</v>
      </c>
    </row>
    <row r="7" spans="1:12" ht="15.75" customHeight="1" x14ac:dyDescent="0.15">
      <c r="A7" s="23" t="str">
        <f>VLOOKUP(E7,'Campaign x Landing Pages'!$A$2:$D$9,2,0)</f>
        <v>Q1</v>
      </c>
      <c r="B7" s="16" t="s">
        <v>7</v>
      </c>
      <c r="C7" t="str">
        <f t="shared" si="0"/>
        <v>Bird</v>
      </c>
      <c r="D7" s="16" t="s">
        <v>7</v>
      </c>
      <c r="E7" s="3" t="s">
        <v>4</v>
      </c>
      <c r="F7" s="3" t="s">
        <v>66</v>
      </c>
      <c r="G7" s="4" t="s">
        <v>67</v>
      </c>
      <c r="H7" s="5">
        <v>3534.232</v>
      </c>
      <c r="I7" s="5">
        <v>72730.42</v>
      </c>
      <c r="J7" s="32">
        <v>5321</v>
      </c>
      <c r="K7" s="32">
        <v>304819</v>
      </c>
      <c r="L7" s="32">
        <v>202</v>
      </c>
    </row>
    <row r="8" spans="1:12" ht="15.75" customHeight="1" x14ac:dyDescent="0.15">
      <c r="A8" s="23" t="str">
        <f>VLOOKUP(E8,'Campaign x Landing Pages'!$A$2:$D$9,2,0)</f>
        <v>Q1</v>
      </c>
      <c r="B8" s="16" t="s">
        <v>7</v>
      </c>
      <c r="C8" t="str">
        <f t="shared" si="0"/>
        <v>Bird</v>
      </c>
      <c r="D8" s="16" t="s">
        <v>7</v>
      </c>
      <c r="E8" s="8" t="s">
        <v>4</v>
      </c>
      <c r="F8" s="3" t="s">
        <v>68</v>
      </c>
      <c r="G8" s="4" t="s">
        <v>69</v>
      </c>
      <c r="H8" s="5">
        <v>3672.70975</v>
      </c>
      <c r="I8" s="5">
        <v>65116.25</v>
      </c>
      <c r="J8" s="32">
        <v>5963</v>
      </c>
      <c r="K8" s="32">
        <v>309111</v>
      </c>
      <c r="L8" s="32">
        <v>206</v>
      </c>
    </row>
    <row r="9" spans="1:12" ht="15.75" customHeight="1" x14ac:dyDescent="0.15">
      <c r="A9" s="23" t="str">
        <f>VLOOKUP(E9,'Campaign x Landing Pages'!$A$2:$D$9,2,0)</f>
        <v>Q1</v>
      </c>
      <c r="B9" s="16" t="s">
        <v>7</v>
      </c>
      <c r="C9" t="str">
        <f t="shared" si="0"/>
        <v>Bird</v>
      </c>
      <c r="D9" s="16" t="s">
        <v>7</v>
      </c>
      <c r="E9" s="3" t="s">
        <v>4</v>
      </c>
      <c r="F9" s="3" t="s">
        <v>70</v>
      </c>
      <c r="G9" s="4" t="s">
        <v>71</v>
      </c>
      <c r="H9" s="5">
        <v>4105.857</v>
      </c>
      <c r="I9" s="5">
        <v>82307.085000000006</v>
      </c>
      <c r="J9" s="32">
        <v>7461</v>
      </c>
      <c r="K9" s="32">
        <v>352994</v>
      </c>
      <c r="L9" s="32">
        <v>224</v>
      </c>
    </row>
    <row r="10" spans="1:12" ht="15.75" customHeight="1" x14ac:dyDescent="0.15">
      <c r="A10" s="23" t="str">
        <f>VLOOKUP(E10,'Campaign x Landing Pages'!$A$2:$D$9,2,0)</f>
        <v>Q1</v>
      </c>
      <c r="B10" s="16" t="s">
        <v>7</v>
      </c>
      <c r="C10" t="str">
        <f t="shared" si="0"/>
        <v>Bird</v>
      </c>
      <c r="D10" s="16" t="s">
        <v>7</v>
      </c>
      <c r="E10" s="3" t="s">
        <v>4</v>
      </c>
      <c r="F10" s="3" t="s">
        <v>72</v>
      </c>
      <c r="G10" s="4" t="s">
        <v>73</v>
      </c>
      <c r="H10" s="5">
        <v>3904.33475</v>
      </c>
      <c r="I10" s="5">
        <v>73884.17</v>
      </c>
      <c r="J10" s="32">
        <v>6276</v>
      </c>
      <c r="K10" s="32">
        <v>321334</v>
      </c>
      <c r="L10" s="32">
        <v>226</v>
      </c>
    </row>
    <row r="11" spans="1:12" ht="15.75" customHeight="1" x14ac:dyDescent="0.15">
      <c r="A11" s="23" t="str">
        <f>VLOOKUP(E11,'Campaign x Landing Pages'!$A$2:$D$9,2,0)</f>
        <v>Q2</v>
      </c>
      <c r="B11" s="16" t="s">
        <v>7</v>
      </c>
      <c r="C11" t="str">
        <f t="shared" si="0"/>
        <v>Bird</v>
      </c>
      <c r="D11" s="16" t="s">
        <v>7</v>
      </c>
      <c r="E11" s="3" t="s">
        <v>14</v>
      </c>
      <c r="F11" s="3" t="s">
        <v>74</v>
      </c>
      <c r="G11" s="4" t="s">
        <v>75</v>
      </c>
      <c r="H11" s="5">
        <v>2704.4195</v>
      </c>
      <c r="I11" s="5">
        <v>65283.75</v>
      </c>
      <c r="J11" s="32">
        <v>5355</v>
      </c>
      <c r="K11" s="32">
        <v>234531</v>
      </c>
      <c r="L11" s="32">
        <v>186</v>
      </c>
    </row>
    <row r="12" spans="1:12" ht="15.75" customHeight="1" x14ac:dyDescent="0.15">
      <c r="A12" s="23" t="str">
        <f>VLOOKUP(E12,'Campaign x Landing Pages'!$A$2:$D$9,2,0)</f>
        <v>Q2</v>
      </c>
      <c r="B12" s="16" t="s">
        <v>7</v>
      </c>
      <c r="C12" t="str">
        <f t="shared" si="0"/>
        <v>Bird</v>
      </c>
      <c r="D12" s="16" t="s">
        <v>7</v>
      </c>
      <c r="E12" s="3" t="s">
        <v>14</v>
      </c>
      <c r="F12" s="3" t="s">
        <v>76</v>
      </c>
      <c r="G12" s="4" t="s">
        <v>77</v>
      </c>
      <c r="H12" s="5">
        <v>1818.2945</v>
      </c>
      <c r="I12" s="5">
        <v>49495</v>
      </c>
      <c r="J12" s="32">
        <v>2777</v>
      </c>
      <c r="K12" s="32">
        <v>160398</v>
      </c>
      <c r="L12" s="32">
        <v>162</v>
      </c>
    </row>
    <row r="13" spans="1:12" ht="15.75" customHeight="1" x14ac:dyDescent="0.15">
      <c r="A13" s="23" t="str">
        <f>VLOOKUP(E13,'Campaign x Landing Pages'!$A$2:$D$9,2,0)</f>
        <v>Q2</v>
      </c>
      <c r="B13" s="16" t="s">
        <v>7</v>
      </c>
      <c r="C13" t="str">
        <f t="shared" si="0"/>
        <v>Bird</v>
      </c>
      <c r="D13" s="16" t="s">
        <v>7</v>
      </c>
      <c r="E13" s="3" t="s">
        <v>14</v>
      </c>
      <c r="F13" s="3" t="s">
        <v>78</v>
      </c>
      <c r="G13" s="4" t="s">
        <v>79</v>
      </c>
      <c r="H13" s="5">
        <v>1633.0625</v>
      </c>
      <c r="I13" s="5">
        <v>40826.67</v>
      </c>
      <c r="J13" s="32">
        <v>2948</v>
      </c>
      <c r="K13" s="32">
        <v>150247</v>
      </c>
      <c r="L13" s="32">
        <v>114</v>
      </c>
    </row>
    <row r="14" spans="1:12" ht="15.75" customHeight="1" x14ac:dyDescent="0.15">
      <c r="A14" s="23" t="str">
        <f>VLOOKUP(E14,'Campaign x Landing Pages'!$A$2:$D$9,2,0)</f>
        <v>Q2</v>
      </c>
      <c r="B14" s="16" t="s">
        <v>7</v>
      </c>
      <c r="C14" t="str">
        <f t="shared" si="0"/>
        <v>Bird</v>
      </c>
      <c r="D14" s="16" t="s">
        <v>7</v>
      </c>
      <c r="E14" s="3" t="s">
        <v>14</v>
      </c>
      <c r="F14" s="3" t="s">
        <v>80</v>
      </c>
      <c r="G14" s="4" t="s">
        <v>81</v>
      </c>
      <c r="H14" s="5">
        <v>1700.357</v>
      </c>
      <c r="I14" s="5">
        <v>43892.084999999999</v>
      </c>
      <c r="J14" s="32">
        <v>3020</v>
      </c>
      <c r="K14" s="32">
        <v>161341</v>
      </c>
      <c r="L14" s="32">
        <v>128</v>
      </c>
    </row>
    <row r="15" spans="1:12" ht="15.75" customHeight="1" x14ac:dyDescent="0.15">
      <c r="A15" s="23" t="str">
        <f>VLOOKUP(E15,'Campaign x Landing Pages'!$A$2:$D$9,2,0)</f>
        <v>Q1</v>
      </c>
      <c r="B15" s="16" t="s">
        <v>7</v>
      </c>
      <c r="C15" t="str">
        <f t="shared" si="0"/>
        <v>Bird</v>
      </c>
      <c r="D15" s="16" t="s">
        <v>7</v>
      </c>
      <c r="E15" s="3" t="s">
        <v>4</v>
      </c>
      <c r="F15" s="3" t="s">
        <v>82</v>
      </c>
      <c r="G15" s="4" t="s">
        <v>83</v>
      </c>
      <c r="H15" s="5">
        <v>3704.58475</v>
      </c>
      <c r="I15" s="5">
        <v>79163.335000000006</v>
      </c>
      <c r="J15" s="32">
        <v>5799</v>
      </c>
      <c r="K15" s="32">
        <v>313771</v>
      </c>
      <c r="L15" s="32">
        <v>218</v>
      </c>
    </row>
    <row r="16" spans="1:12" ht="15.75" customHeight="1" x14ac:dyDescent="0.15">
      <c r="A16" s="23" t="str">
        <f>VLOOKUP(E16,'Campaign x Landing Pages'!$A$2:$D$9,2,0)</f>
        <v>Q1</v>
      </c>
      <c r="B16" s="16" t="s">
        <v>7</v>
      </c>
      <c r="C16" t="str">
        <f t="shared" si="0"/>
        <v>Bird</v>
      </c>
      <c r="D16" s="16" t="s">
        <v>7</v>
      </c>
      <c r="E16" s="3" t="s">
        <v>4</v>
      </c>
      <c r="F16" s="3" t="s">
        <v>84</v>
      </c>
      <c r="G16" s="4" t="s">
        <v>85</v>
      </c>
      <c r="H16" s="5">
        <v>3920.27225</v>
      </c>
      <c r="I16" s="5">
        <v>69003.75</v>
      </c>
      <c r="J16" s="32">
        <v>5850</v>
      </c>
      <c r="K16" s="32">
        <v>329426</v>
      </c>
      <c r="L16" s="32">
        <v>202</v>
      </c>
    </row>
    <row r="17" spans="1:12" ht="15.75" customHeight="1" x14ac:dyDescent="0.15">
      <c r="A17" s="23" t="str">
        <f>VLOOKUP(E17,'Campaign x Landing Pages'!$A$2:$D$9,2,0)</f>
        <v>Q1</v>
      </c>
      <c r="B17" s="16" t="s">
        <v>7</v>
      </c>
      <c r="C17" t="str">
        <f t="shared" si="0"/>
        <v>Bird</v>
      </c>
      <c r="D17" s="16" t="s">
        <v>7</v>
      </c>
      <c r="E17" s="3" t="s">
        <v>4</v>
      </c>
      <c r="F17" s="3" t="s">
        <v>86</v>
      </c>
      <c r="G17" s="4" t="s">
        <v>87</v>
      </c>
      <c r="H17" s="5">
        <v>3985.08475</v>
      </c>
      <c r="I17" s="5">
        <v>63630.42</v>
      </c>
      <c r="J17" s="32">
        <v>5189</v>
      </c>
      <c r="K17" s="32">
        <v>316209</v>
      </c>
      <c r="L17" s="32">
        <v>194</v>
      </c>
    </row>
    <row r="18" spans="1:12" ht="15.75" customHeight="1" x14ac:dyDescent="0.15">
      <c r="A18" s="23" t="str">
        <f>VLOOKUP(E18,'Campaign x Landing Pages'!$A$2:$D$9,2,0)</f>
        <v>Q1</v>
      </c>
      <c r="B18" s="16" t="s">
        <v>7</v>
      </c>
      <c r="C18" t="str">
        <f t="shared" si="0"/>
        <v>Bird</v>
      </c>
      <c r="D18" s="16" t="s">
        <v>7</v>
      </c>
      <c r="E18" s="3" t="s">
        <v>4</v>
      </c>
      <c r="F18" s="3" t="s">
        <v>88</v>
      </c>
      <c r="G18" s="4" t="s">
        <v>89</v>
      </c>
      <c r="H18" s="5">
        <v>3985.4375</v>
      </c>
      <c r="I18" s="5">
        <v>67312.085000000006</v>
      </c>
      <c r="J18" s="32">
        <v>5459</v>
      </c>
      <c r="K18" s="32">
        <v>307958</v>
      </c>
      <c r="L18" s="32">
        <v>214</v>
      </c>
    </row>
    <row r="19" spans="1:12" ht="15.75" customHeight="1" x14ac:dyDescent="0.15">
      <c r="A19" s="23" t="str">
        <f>VLOOKUP(E19,'Campaign x Landing Pages'!$A$2:$D$9,2,0)</f>
        <v>Q2</v>
      </c>
      <c r="B19" s="16" t="s">
        <v>7</v>
      </c>
      <c r="C19" t="str">
        <f t="shared" si="0"/>
        <v>Bird</v>
      </c>
      <c r="D19" s="16" t="s">
        <v>7</v>
      </c>
      <c r="E19" s="3" t="s">
        <v>14</v>
      </c>
      <c r="F19" s="3" t="s">
        <v>90</v>
      </c>
      <c r="G19" s="4" t="s">
        <v>91</v>
      </c>
      <c r="H19" s="5">
        <v>3519.357</v>
      </c>
      <c r="I19" s="5">
        <v>57508.334999999999</v>
      </c>
      <c r="J19" s="32">
        <v>5216</v>
      </c>
      <c r="K19" s="32">
        <v>275027</v>
      </c>
      <c r="L19" s="32">
        <v>176</v>
      </c>
    </row>
    <row r="20" spans="1:12" ht="15.75" customHeight="1" x14ac:dyDescent="0.15">
      <c r="A20" s="23" t="str">
        <f>VLOOKUP(E20,'Campaign x Landing Pages'!$A$2:$D$9,2,0)</f>
        <v>Q2</v>
      </c>
      <c r="B20" s="16" t="s">
        <v>7</v>
      </c>
      <c r="C20" t="str">
        <f t="shared" si="0"/>
        <v>Bird</v>
      </c>
      <c r="D20" s="16" t="s">
        <v>7</v>
      </c>
      <c r="E20" s="3" t="s">
        <v>14</v>
      </c>
      <c r="F20" s="3" t="s">
        <v>92</v>
      </c>
      <c r="G20" s="4" t="s">
        <v>93</v>
      </c>
      <c r="H20" s="5">
        <v>3632.6875</v>
      </c>
      <c r="I20" s="5">
        <v>62753.334999999999</v>
      </c>
      <c r="J20" s="32">
        <v>4920</v>
      </c>
      <c r="K20" s="32">
        <v>298643</v>
      </c>
      <c r="L20" s="32">
        <v>178</v>
      </c>
    </row>
    <row r="21" spans="1:12" ht="15.75" customHeight="1" x14ac:dyDescent="0.15">
      <c r="A21" s="23" t="str">
        <f>VLOOKUP(E21,'Campaign x Landing Pages'!$A$2:$D$9,2,0)</f>
        <v>Q2</v>
      </c>
      <c r="B21" s="16" t="s">
        <v>7</v>
      </c>
      <c r="C21" t="str">
        <f t="shared" si="0"/>
        <v>Bird</v>
      </c>
      <c r="D21" s="16" t="s">
        <v>7</v>
      </c>
      <c r="E21" s="3" t="s">
        <v>14</v>
      </c>
      <c r="F21" s="3" t="s">
        <v>94</v>
      </c>
      <c r="G21" s="4" t="s">
        <v>95</v>
      </c>
      <c r="H21" s="5">
        <v>3580.625</v>
      </c>
      <c r="I21" s="5">
        <v>63665.834999999999</v>
      </c>
      <c r="J21" s="32">
        <v>5117</v>
      </c>
      <c r="K21" s="32">
        <v>278804</v>
      </c>
      <c r="L21" s="32">
        <v>188</v>
      </c>
    </row>
    <row r="22" spans="1:12" ht="15.75" customHeight="1" x14ac:dyDescent="0.15">
      <c r="A22" s="23" t="str">
        <f>VLOOKUP(E22,'Campaign x Landing Pages'!$A$2:$D$9,2,0)</f>
        <v>Q2</v>
      </c>
      <c r="B22" s="16" t="s">
        <v>7</v>
      </c>
      <c r="C22" t="str">
        <f t="shared" si="0"/>
        <v>Bird</v>
      </c>
      <c r="D22" s="16" t="s">
        <v>7</v>
      </c>
      <c r="E22" s="3" t="s">
        <v>14</v>
      </c>
      <c r="F22" s="3" t="s">
        <v>96</v>
      </c>
      <c r="G22" s="4" t="s">
        <v>97</v>
      </c>
      <c r="H22" s="5">
        <v>3941.52225</v>
      </c>
      <c r="I22" s="5">
        <v>79851.25</v>
      </c>
      <c r="J22" s="32">
        <v>5693</v>
      </c>
      <c r="K22" s="32">
        <v>275255</v>
      </c>
      <c r="L22" s="32">
        <v>226</v>
      </c>
    </row>
    <row r="23" spans="1:12" ht="15.75" customHeight="1" x14ac:dyDescent="0.15">
      <c r="A23" s="23" t="str">
        <f>VLOOKUP(E23,'Campaign x Landing Pages'!$A$2:$D$9,2,0)</f>
        <v>Q1</v>
      </c>
      <c r="B23" s="16" t="s">
        <v>7</v>
      </c>
      <c r="C23" t="str">
        <f t="shared" si="0"/>
        <v>Bird</v>
      </c>
      <c r="D23" s="16" t="s">
        <v>7</v>
      </c>
      <c r="E23" s="3" t="s">
        <v>4</v>
      </c>
      <c r="F23" s="3" t="s">
        <v>98</v>
      </c>
      <c r="G23" s="4" t="s">
        <v>99</v>
      </c>
      <c r="H23" s="5">
        <v>2408.334423076923</v>
      </c>
      <c r="I23" s="5">
        <v>54546.5</v>
      </c>
      <c r="J23" s="32">
        <v>4773</v>
      </c>
      <c r="K23" s="32">
        <v>363081</v>
      </c>
      <c r="L23" s="32">
        <v>164</v>
      </c>
    </row>
    <row r="24" spans="1:12" ht="15.75" customHeight="1" x14ac:dyDescent="0.15">
      <c r="A24" s="23" t="str">
        <f>VLOOKUP(E24,'Campaign x Landing Pages'!$A$2:$D$9,2,0)</f>
        <v>Q1</v>
      </c>
      <c r="B24" s="16" t="s">
        <v>7</v>
      </c>
      <c r="C24" t="str">
        <f t="shared" si="0"/>
        <v>Bird</v>
      </c>
      <c r="D24" s="16" t="s">
        <v>7</v>
      </c>
      <c r="E24" s="3" t="s">
        <v>4</v>
      </c>
      <c r="F24" s="3" t="s">
        <v>100</v>
      </c>
      <c r="G24" s="4" t="s">
        <v>101</v>
      </c>
      <c r="H24" s="5">
        <v>1732.6923076923078</v>
      </c>
      <c r="I24" s="5">
        <v>59152.5</v>
      </c>
      <c r="J24" s="32">
        <v>1589</v>
      </c>
      <c r="K24" s="32">
        <v>312189</v>
      </c>
      <c r="L24" s="32">
        <v>166</v>
      </c>
    </row>
    <row r="25" spans="1:12" ht="15.75" customHeight="1" x14ac:dyDescent="0.15">
      <c r="A25" s="23" t="str">
        <f>VLOOKUP(E25,'Campaign x Landing Pages'!$A$2:$D$9,2,0)</f>
        <v>Q1</v>
      </c>
      <c r="B25" s="16" t="s">
        <v>7</v>
      </c>
      <c r="C25" t="str">
        <f t="shared" si="0"/>
        <v>Bird</v>
      </c>
      <c r="D25" s="16" t="s">
        <v>7</v>
      </c>
      <c r="E25" s="3" t="s">
        <v>4</v>
      </c>
      <c r="F25" s="3" t="s">
        <v>102</v>
      </c>
      <c r="G25" s="4" t="s">
        <v>103</v>
      </c>
      <c r="H25" s="5">
        <v>1694.5534615384615</v>
      </c>
      <c r="I25" s="5">
        <v>73857.5</v>
      </c>
      <c r="J25" s="32">
        <v>4293</v>
      </c>
      <c r="K25" s="32">
        <v>304120</v>
      </c>
      <c r="L25" s="32">
        <v>188</v>
      </c>
    </row>
    <row r="26" spans="1:12" ht="15.75" customHeight="1" x14ac:dyDescent="0.15">
      <c r="A26" s="23" t="str">
        <f>VLOOKUP(E26,'Campaign x Landing Pages'!$A$2:$D$9,2,0)</f>
        <v>Q1</v>
      </c>
      <c r="B26" s="16" t="s">
        <v>7</v>
      </c>
      <c r="C26" t="str">
        <f t="shared" si="0"/>
        <v>Bird</v>
      </c>
      <c r="D26" s="16" t="s">
        <v>7</v>
      </c>
      <c r="E26" s="3" t="s">
        <v>4</v>
      </c>
      <c r="F26" s="3" t="s">
        <v>104</v>
      </c>
      <c r="G26" s="4" t="s">
        <v>105</v>
      </c>
      <c r="H26" s="5">
        <v>1759.1207692307694</v>
      </c>
      <c r="I26" s="5">
        <v>20680.5</v>
      </c>
      <c r="J26" s="32">
        <v>1469</v>
      </c>
      <c r="K26" s="32">
        <v>604001</v>
      </c>
      <c r="L26" s="32">
        <v>106</v>
      </c>
    </row>
    <row r="27" spans="1:12" ht="15.75" customHeight="1" x14ac:dyDescent="0.15">
      <c r="A27" s="23" t="str">
        <f>VLOOKUP(E27,'Campaign x Landing Pages'!$A$2:$D$9,2,0)</f>
        <v>Q2</v>
      </c>
      <c r="B27" s="16" t="s">
        <v>7</v>
      </c>
      <c r="C27" t="str">
        <f t="shared" si="0"/>
        <v>Cat</v>
      </c>
      <c r="D27" s="16" t="s">
        <v>7</v>
      </c>
      <c r="E27" s="3" t="s">
        <v>16</v>
      </c>
      <c r="F27" s="3" t="s">
        <v>56</v>
      </c>
      <c r="G27" s="4" t="s">
        <v>57</v>
      </c>
      <c r="H27" s="5">
        <v>4781.25</v>
      </c>
      <c r="I27" s="5">
        <v>119704.17</v>
      </c>
      <c r="J27" s="32">
        <v>2313</v>
      </c>
      <c r="K27" s="32">
        <v>242548</v>
      </c>
      <c r="L27" s="32">
        <v>310</v>
      </c>
    </row>
    <row r="28" spans="1:12" ht="15.75" customHeight="1" x14ac:dyDescent="0.15">
      <c r="A28" s="23" t="str">
        <f>VLOOKUP(E28,'Campaign x Landing Pages'!$A$2:$D$9,2,0)</f>
        <v>Q2</v>
      </c>
      <c r="B28" s="16" t="s">
        <v>7</v>
      </c>
      <c r="C28" t="str">
        <f t="shared" si="0"/>
        <v>Cat</v>
      </c>
      <c r="D28" s="16" t="s">
        <v>7</v>
      </c>
      <c r="E28" s="3" t="s">
        <v>16</v>
      </c>
      <c r="F28" s="3" t="s">
        <v>58</v>
      </c>
      <c r="G28" s="4" t="s">
        <v>59</v>
      </c>
      <c r="H28" s="5">
        <v>4201.8389999999999</v>
      </c>
      <c r="I28" s="5">
        <v>124766.67</v>
      </c>
      <c r="J28" s="32">
        <v>2394</v>
      </c>
      <c r="K28" s="32">
        <v>173892</v>
      </c>
      <c r="L28" s="32">
        <v>322</v>
      </c>
    </row>
    <row r="29" spans="1:12" ht="15.75" customHeight="1" x14ac:dyDescent="0.15">
      <c r="A29" s="23" t="str">
        <f>VLOOKUP(E29,'Campaign x Landing Pages'!$A$2:$D$9,2,0)</f>
        <v>Q2</v>
      </c>
      <c r="B29" s="16" t="s">
        <v>7</v>
      </c>
      <c r="C29" t="str">
        <f t="shared" si="0"/>
        <v>Cat</v>
      </c>
      <c r="D29" s="16" t="s">
        <v>7</v>
      </c>
      <c r="E29" s="3" t="s">
        <v>16</v>
      </c>
      <c r="F29" s="3" t="s">
        <v>60</v>
      </c>
      <c r="G29" s="4" t="s">
        <v>61</v>
      </c>
      <c r="H29" s="5">
        <v>4241.5</v>
      </c>
      <c r="I29" s="5">
        <v>117813.34</v>
      </c>
      <c r="J29" s="32">
        <v>1872</v>
      </c>
      <c r="K29" s="32">
        <v>151418</v>
      </c>
      <c r="L29" s="32">
        <v>300</v>
      </c>
    </row>
    <row r="30" spans="1:12" ht="15.75" customHeight="1" x14ac:dyDescent="0.15">
      <c r="A30" s="23" t="str">
        <f>VLOOKUP(E30,'Campaign x Landing Pages'!$A$2:$D$9,2,0)</f>
        <v>Q2</v>
      </c>
      <c r="B30" s="16" t="s">
        <v>7</v>
      </c>
      <c r="C30" t="str">
        <f t="shared" si="0"/>
        <v>Cat</v>
      </c>
      <c r="D30" s="16" t="s">
        <v>7</v>
      </c>
      <c r="E30" s="3" t="s">
        <v>16</v>
      </c>
      <c r="F30" s="3" t="s">
        <v>62</v>
      </c>
      <c r="G30" s="4" t="s">
        <v>63</v>
      </c>
      <c r="H30" s="5">
        <v>4223.7945</v>
      </c>
      <c r="I30" s="5">
        <v>106940.84</v>
      </c>
      <c r="J30" s="32">
        <v>3291</v>
      </c>
      <c r="K30" s="32">
        <v>186610</v>
      </c>
      <c r="L30" s="32">
        <v>292</v>
      </c>
    </row>
    <row r="31" spans="1:12" ht="15.75" customHeight="1" x14ac:dyDescent="0.15">
      <c r="A31" s="23" t="str">
        <f>VLOOKUP(E31,'Campaign x Landing Pages'!$A$2:$D$9,2,0)</f>
        <v>Q1</v>
      </c>
      <c r="B31" s="16" t="s">
        <v>7</v>
      </c>
      <c r="C31" t="str">
        <f t="shared" si="0"/>
        <v>Cat</v>
      </c>
      <c r="D31" s="16" t="s">
        <v>7</v>
      </c>
      <c r="E31" s="3" t="s">
        <v>8</v>
      </c>
      <c r="F31" s="3" t="s">
        <v>64</v>
      </c>
      <c r="G31" s="4" t="s">
        <v>65</v>
      </c>
      <c r="H31" s="5">
        <v>4492.25</v>
      </c>
      <c r="I31" s="5">
        <v>95055.84</v>
      </c>
      <c r="J31" s="32">
        <v>2568</v>
      </c>
      <c r="K31" s="32">
        <v>179439</v>
      </c>
      <c r="L31" s="32">
        <v>296</v>
      </c>
    </row>
    <row r="32" spans="1:12" ht="15.75" customHeight="1" x14ac:dyDescent="0.15">
      <c r="A32" s="23" t="str">
        <f>VLOOKUP(E32,'Campaign x Landing Pages'!$A$2:$D$9,2,0)</f>
        <v>Q1</v>
      </c>
      <c r="B32" s="16" t="s">
        <v>7</v>
      </c>
      <c r="C32" t="str">
        <f t="shared" si="0"/>
        <v>Cat</v>
      </c>
      <c r="D32" s="16" t="s">
        <v>7</v>
      </c>
      <c r="E32" s="3" t="s">
        <v>8</v>
      </c>
      <c r="F32" s="3" t="s">
        <v>66</v>
      </c>
      <c r="G32" s="4" t="s">
        <v>67</v>
      </c>
      <c r="H32" s="5">
        <v>4158.625</v>
      </c>
      <c r="I32" s="5">
        <v>109378.34</v>
      </c>
      <c r="J32" s="32">
        <v>2487</v>
      </c>
      <c r="K32" s="32">
        <v>203105</v>
      </c>
      <c r="L32" s="32">
        <v>290</v>
      </c>
    </row>
    <row r="33" spans="1:12" ht="15.75" customHeight="1" x14ac:dyDescent="0.15">
      <c r="A33" s="23" t="str">
        <f>VLOOKUP(E33,'Campaign x Landing Pages'!$A$2:$D$9,2,0)</f>
        <v>Q1</v>
      </c>
      <c r="B33" s="16" t="s">
        <v>7</v>
      </c>
      <c r="C33" t="str">
        <f t="shared" si="0"/>
        <v>Cat</v>
      </c>
      <c r="D33" s="16" t="s">
        <v>7</v>
      </c>
      <c r="E33" s="3" t="s">
        <v>8</v>
      </c>
      <c r="F33" s="3" t="s">
        <v>68</v>
      </c>
      <c r="G33" s="4" t="s">
        <v>69</v>
      </c>
      <c r="H33" s="5">
        <v>4249.2945</v>
      </c>
      <c r="I33" s="5">
        <v>109505.84</v>
      </c>
      <c r="J33" s="32">
        <v>2307</v>
      </c>
      <c r="K33" s="32">
        <v>193753</v>
      </c>
      <c r="L33" s="32">
        <v>268</v>
      </c>
    </row>
    <row r="34" spans="1:12" ht="15.75" customHeight="1" x14ac:dyDescent="0.15">
      <c r="A34" s="23" t="str">
        <f>VLOOKUP(E34,'Campaign x Landing Pages'!$A$2:$D$9,2,0)</f>
        <v>Q1</v>
      </c>
      <c r="B34" s="16" t="s">
        <v>7</v>
      </c>
      <c r="C34" t="str">
        <f t="shared" ref="C34:C65" si="1">_xlfn.TEXTAFTER(E34,"_",3)</f>
        <v>Cat</v>
      </c>
      <c r="D34" s="16" t="s">
        <v>7</v>
      </c>
      <c r="E34" s="3" t="s">
        <v>8</v>
      </c>
      <c r="F34" s="3" t="s">
        <v>70</v>
      </c>
      <c r="G34" s="4" t="s">
        <v>71</v>
      </c>
      <c r="H34" s="5">
        <v>4830.8389999999999</v>
      </c>
      <c r="I34" s="5">
        <v>105085.84</v>
      </c>
      <c r="J34" s="32">
        <v>4680</v>
      </c>
      <c r="K34" s="32">
        <v>229223</v>
      </c>
      <c r="L34" s="32">
        <v>268</v>
      </c>
    </row>
    <row r="35" spans="1:12" ht="15.75" customHeight="1" x14ac:dyDescent="0.15">
      <c r="A35" s="23" t="str">
        <f>VLOOKUP(E35,'Campaign x Landing Pages'!$A$2:$D$9,2,0)</f>
        <v>Q1</v>
      </c>
      <c r="B35" s="16" t="s">
        <v>7</v>
      </c>
      <c r="C35" t="str">
        <f t="shared" si="1"/>
        <v>Cat</v>
      </c>
      <c r="D35" s="16" t="s">
        <v>7</v>
      </c>
      <c r="E35" s="3" t="s">
        <v>8</v>
      </c>
      <c r="F35" s="3" t="s">
        <v>72</v>
      </c>
      <c r="G35" s="4" t="s">
        <v>73</v>
      </c>
      <c r="H35" s="5">
        <v>4553.1695</v>
      </c>
      <c r="I35" s="5">
        <v>152767.5</v>
      </c>
      <c r="J35" s="32">
        <v>2652</v>
      </c>
      <c r="K35" s="32">
        <v>231778</v>
      </c>
      <c r="L35" s="32">
        <v>348</v>
      </c>
    </row>
    <row r="36" spans="1:12" ht="15.75" customHeight="1" x14ac:dyDescent="0.15">
      <c r="A36" s="23" t="str">
        <f>VLOOKUP(E36,'Campaign x Landing Pages'!$A$2:$D$9,2,0)</f>
        <v>Q2</v>
      </c>
      <c r="B36" s="16" t="s">
        <v>7</v>
      </c>
      <c r="C36" t="str">
        <f t="shared" si="1"/>
        <v>Cat</v>
      </c>
      <c r="D36" s="16" t="s">
        <v>7</v>
      </c>
      <c r="E36" s="3" t="s">
        <v>16</v>
      </c>
      <c r="F36" s="3" t="s">
        <v>74</v>
      </c>
      <c r="G36" s="4" t="s">
        <v>75</v>
      </c>
      <c r="H36" s="5">
        <v>5178.625</v>
      </c>
      <c r="I36" s="5">
        <v>221893.34</v>
      </c>
      <c r="J36" s="32">
        <v>3942</v>
      </c>
      <c r="K36" s="32">
        <v>215176</v>
      </c>
      <c r="L36" s="32">
        <v>558</v>
      </c>
    </row>
    <row r="37" spans="1:12" ht="15.75" customHeight="1" x14ac:dyDescent="0.15">
      <c r="A37" s="23" t="str">
        <f>VLOOKUP(E37,'Campaign x Landing Pages'!$A$2:$D$9,2,0)</f>
        <v>Q2</v>
      </c>
      <c r="B37" s="16" t="s">
        <v>7</v>
      </c>
      <c r="C37" t="str">
        <f t="shared" si="1"/>
        <v>Cat</v>
      </c>
      <c r="D37" s="16" t="s">
        <v>7</v>
      </c>
      <c r="E37" s="3" t="s">
        <v>16</v>
      </c>
      <c r="F37" s="3" t="s">
        <v>76</v>
      </c>
      <c r="G37" s="4" t="s">
        <v>77</v>
      </c>
      <c r="H37" s="5">
        <v>3681.2139999999999</v>
      </c>
      <c r="I37" s="5">
        <v>135075.84</v>
      </c>
      <c r="J37" s="32">
        <v>1932</v>
      </c>
      <c r="K37" s="32">
        <v>138161</v>
      </c>
      <c r="L37" s="32">
        <v>412</v>
      </c>
    </row>
    <row r="38" spans="1:12" ht="15.75" customHeight="1" x14ac:dyDescent="0.15">
      <c r="A38" s="23" t="str">
        <f>VLOOKUP(E38,'Campaign x Landing Pages'!$A$2:$D$9,2,0)</f>
        <v>Q2</v>
      </c>
      <c r="B38" s="16" t="s">
        <v>7</v>
      </c>
      <c r="C38" t="str">
        <f t="shared" si="1"/>
        <v>Cat</v>
      </c>
      <c r="D38" s="16" t="s">
        <v>7</v>
      </c>
      <c r="E38" s="3" t="s">
        <v>16</v>
      </c>
      <c r="F38" s="3" t="s">
        <v>78</v>
      </c>
      <c r="G38" s="4" t="s">
        <v>79</v>
      </c>
      <c r="H38" s="5">
        <v>3175.4639999999999</v>
      </c>
      <c r="I38" s="5">
        <v>125649.17</v>
      </c>
      <c r="J38" s="32">
        <v>1623</v>
      </c>
      <c r="K38" s="32">
        <v>131843</v>
      </c>
      <c r="L38" s="32">
        <v>360</v>
      </c>
    </row>
    <row r="39" spans="1:12" ht="15.75" customHeight="1" x14ac:dyDescent="0.15">
      <c r="A39" s="23" t="str">
        <f>VLOOKUP(E39,'Campaign x Landing Pages'!$A$2:$D$9,2,0)</f>
        <v>Q2</v>
      </c>
      <c r="B39" s="16" t="s">
        <v>7</v>
      </c>
      <c r="C39" t="str">
        <f t="shared" si="1"/>
        <v>Cat</v>
      </c>
      <c r="D39" s="16" t="s">
        <v>7</v>
      </c>
      <c r="E39" s="3" t="s">
        <v>16</v>
      </c>
      <c r="F39" s="3" t="s">
        <v>80</v>
      </c>
      <c r="G39" s="4" t="s">
        <v>81</v>
      </c>
      <c r="H39" s="5">
        <v>3408.5</v>
      </c>
      <c r="I39" s="5">
        <v>129739.17</v>
      </c>
      <c r="J39" s="32">
        <v>1761</v>
      </c>
      <c r="K39" s="32">
        <v>141983</v>
      </c>
      <c r="L39" s="32">
        <v>356</v>
      </c>
    </row>
    <row r="40" spans="1:12" ht="15.75" customHeight="1" x14ac:dyDescent="0.15">
      <c r="A40" s="23" t="str">
        <f>VLOOKUP(E40,'Campaign x Landing Pages'!$A$2:$D$9,2,0)</f>
        <v>Q1</v>
      </c>
      <c r="B40" s="16" t="s">
        <v>7</v>
      </c>
      <c r="C40" t="str">
        <f t="shared" si="1"/>
        <v>Cat</v>
      </c>
      <c r="D40" s="16" t="s">
        <v>7</v>
      </c>
      <c r="E40" s="3" t="s">
        <v>8</v>
      </c>
      <c r="F40" s="3" t="s">
        <v>82</v>
      </c>
      <c r="G40" s="4" t="s">
        <v>83</v>
      </c>
      <c r="H40" s="5">
        <v>5031.2945</v>
      </c>
      <c r="I40" s="5">
        <v>134935</v>
      </c>
      <c r="J40" s="32">
        <v>2295</v>
      </c>
      <c r="K40" s="32">
        <v>235991</v>
      </c>
      <c r="L40" s="32">
        <v>340</v>
      </c>
    </row>
    <row r="41" spans="1:12" ht="15.75" customHeight="1" x14ac:dyDescent="0.15">
      <c r="A41" s="23" t="str">
        <f>VLOOKUP(E41,'Campaign x Landing Pages'!$A$2:$D$9,2,0)</f>
        <v>Q1</v>
      </c>
      <c r="B41" s="16" t="s">
        <v>7</v>
      </c>
      <c r="C41" t="str">
        <f t="shared" si="1"/>
        <v>Cat</v>
      </c>
      <c r="D41" s="16" t="s">
        <v>7</v>
      </c>
      <c r="E41" s="3" t="s">
        <v>8</v>
      </c>
      <c r="F41" s="3" t="s">
        <v>84</v>
      </c>
      <c r="G41" s="4" t="s">
        <v>85</v>
      </c>
      <c r="H41" s="5">
        <v>5369.875</v>
      </c>
      <c r="I41" s="5">
        <v>172563.34</v>
      </c>
      <c r="J41" s="32">
        <v>2658</v>
      </c>
      <c r="K41" s="32">
        <v>246992</v>
      </c>
      <c r="L41" s="32">
        <v>464</v>
      </c>
    </row>
    <row r="42" spans="1:12" ht="15.75" customHeight="1" x14ac:dyDescent="0.15">
      <c r="A42" s="23" t="str">
        <f>VLOOKUP(E42,'Campaign x Landing Pages'!$A$2:$D$9,2,0)</f>
        <v>Q1</v>
      </c>
      <c r="B42" s="16" t="s">
        <v>7</v>
      </c>
      <c r="C42" t="str">
        <f t="shared" si="1"/>
        <v>Cat</v>
      </c>
      <c r="D42" s="16" t="s">
        <v>7</v>
      </c>
      <c r="E42" s="3" t="s">
        <v>8</v>
      </c>
      <c r="F42" s="3" t="s">
        <v>86</v>
      </c>
      <c r="G42" s="4" t="s">
        <v>87</v>
      </c>
      <c r="H42" s="5">
        <v>5440</v>
      </c>
      <c r="I42" s="5">
        <v>149302.5</v>
      </c>
      <c r="J42" s="32">
        <v>3012</v>
      </c>
      <c r="K42" s="32">
        <v>258601</v>
      </c>
      <c r="L42" s="32">
        <v>374</v>
      </c>
    </row>
    <row r="43" spans="1:12" ht="15.75" customHeight="1" x14ac:dyDescent="0.15">
      <c r="A43" s="23" t="str">
        <f>VLOOKUP(E43,'Campaign x Landing Pages'!$A$2:$D$9,2,0)</f>
        <v>Q1</v>
      </c>
      <c r="B43" s="16" t="s">
        <v>7</v>
      </c>
      <c r="C43" t="str">
        <f t="shared" si="1"/>
        <v>Cat</v>
      </c>
      <c r="D43" s="16" t="s">
        <v>7</v>
      </c>
      <c r="E43" s="3" t="s">
        <v>8</v>
      </c>
      <c r="F43" s="3" t="s">
        <v>88</v>
      </c>
      <c r="G43" s="4" t="s">
        <v>89</v>
      </c>
      <c r="H43" s="5">
        <v>5355</v>
      </c>
      <c r="I43" s="5">
        <v>158110.84</v>
      </c>
      <c r="J43" s="32">
        <v>2751</v>
      </c>
      <c r="K43" s="32">
        <v>249859</v>
      </c>
      <c r="L43" s="32">
        <v>440</v>
      </c>
    </row>
    <row r="44" spans="1:12" ht="15.75" customHeight="1" x14ac:dyDescent="0.15">
      <c r="A44" s="23" t="str">
        <f>VLOOKUP(E44,'Campaign x Landing Pages'!$A$2:$D$9,2,0)</f>
        <v>Q2</v>
      </c>
      <c r="B44" s="16" t="s">
        <v>7</v>
      </c>
      <c r="C44" t="str">
        <f t="shared" si="1"/>
        <v>Cat</v>
      </c>
      <c r="D44" s="16" t="s">
        <v>7</v>
      </c>
      <c r="E44" s="3" t="s">
        <v>16</v>
      </c>
      <c r="F44" s="3" t="s">
        <v>90</v>
      </c>
      <c r="G44" s="4" t="s">
        <v>91</v>
      </c>
      <c r="H44" s="5">
        <v>4220.9639999999999</v>
      </c>
      <c r="I44" s="5">
        <v>116961.67</v>
      </c>
      <c r="J44" s="32">
        <v>2067</v>
      </c>
      <c r="K44" s="32">
        <v>160157</v>
      </c>
      <c r="L44" s="32">
        <v>312</v>
      </c>
    </row>
    <row r="45" spans="1:12" ht="15.75" customHeight="1" x14ac:dyDescent="0.15">
      <c r="A45" s="23" t="str">
        <f>VLOOKUP(E45,'Campaign x Landing Pages'!$A$2:$D$9,2,0)</f>
        <v>Q2</v>
      </c>
      <c r="B45" s="16" t="s">
        <v>7</v>
      </c>
      <c r="C45" t="str">
        <f t="shared" si="1"/>
        <v>Cat</v>
      </c>
      <c r="D45" s="16" t="s">
        <v>7</v>
      </c>
      <c r="E45" s="3" t="s">
        <v>16</v>
      </c>
      <c r="F45" s="3" t="s">
        <v>92</v>
      </c>
      <c r="G45" s="4" t="s">
        <v>93</v>
      </c>
      <c r="H45" s="5">
        <v>4308.7945</v>
      </c>
      <c r="I45" s="5">
        <v>130326.67</v>
      </c>
      <c r="J45" s="32">
        <v>2463</v>
      </c>
      <c r="K45" s="32">
        <v>166286</v>
      </c>
      <c r="L45" s="32">
        <v>322</v>
      </c>
    </row>
    <row r="46" spans="1:12" ht="15.75" customHeight="1" x14ac:dyDescent="0.15">
      <c r="A46" s="23" t="str">
        <f>VLOOKUP(E46,'Campaign x Landing Pages'!$A$2:$D$9,2,0)</f>
        <v>Q2</v>
      </c>
      <c r="B46" s="16" t="s">
        <v>7</v>
      </c>
      <c r="C46" t="str">
        <f t="shared" si="1"/>
        <v>Cat</v>
      </c>
      <c r="D46" s="16" t="s">
        <v>7</v>
      </c>
      <c r="E46" s="3" t="s">
        <v>16</v>
      </c>
      <c r="F46" s="3" t="s">
        <v>94</v>
      </c>
      <c r="G46" s="4" t="s">
        <v>95</v>
      </c>
      <c r="H46" s="5">
        <v>4352.7139999999999</v>
      </c>
      <c r="I46" s="5">
        <v>119295</v>
      </c>
      <c r="J46" s="32">
        <v>3441</v>
      </c>
      <c r="K46" s="32">
        <v>163003</v>
      </c>
      <c r="L46" s="32">
        <v>330</v>
      </c>
    </row>
    <row r="47" spans="1:12" ht="15.75" customHeight="1" x14ac:dyDescent="0.15">
      <c r="A47" s="23" t="str">
        <f>VLOOKUP(E47,'Campaign x Landing Pages'!$A$2:$D$9,2,0)</f>
        <v>Q2</v>
      </c>
      <c r="B47" s="16" t="s">
        <v>7</v>
      </c>
      <c r="C47" t="str">
        <f t="shared" si="1"/>
        <v>Cat</v>
      </c>
      <c r="D47" s="16" t="s">
        <v>7</v>
      </c>
      <c r="E47" s="3" t="s">
        <v>16</v>
      </c>
      <c r="F47" s="3" t="s">
        <v>96</v>
      </c>
      <c r="G47" s="4" t="s">
        <v>97</v>
      </c>
      <c r="H47" s="5">
        <v>4808.1695</v>
      </c>
      <c r="I47" s="5">
        <v>141703.34</v>
      </c>
      <c r="J47" s="32">
        <v>4845</v>
      </c>
      <c r="K47" s="32">
        <v>182381</v>
      </c>
      <c r="L47" s="32">
        <v>420</v>
      </c>
    </row>
    <row r="48" spans="1:12" ht="13" x14ac:dyDescent="0.15">
      <c r="A48" s="23" t="str">
        <f>VLOOKUP(E48,'Campaign x Landing Pages'!$A$2:$D$9,2,0)</f>
        <v>Q1</v>
      </c>
      <c r="B48" s="16" t="s">
        <v>7</v>
      </c>
      <c r="C48" t="str">
        <f t="shared" si="1"/>
        <v>Cat</v>
      </c>
      <c r="D48" s="16" t="s">
        <v>7</v>
      </c>
      <c r="E48" s="3" t="s">
        <v>8</v>
      </c>
      <c r="F48" s="3" t="s">
        <v>98</v>
      </c>
      <c r="G48" s="4" t="s">
        <v>99</v>
      </c>
      <c r="H48" s="5">
        <v>4516.9915384615388</v>
      </c>
      <c r="I48" s="5">
        <v>113753</v>
      </c>
      <c r="J48" s="32">
        <v>9339</v>
      </c>
      <c r="K48" s="32">
        <v>337608</v>
      </c>
      <c r="L48" s="32">
        <v>384</v>
      </c>
    </row>
    <row r="49" spans="1:12" ht="13" x14ac:dyDescent="0.15">
      <c r="A49" s="23" t="str">
        <f>VLOOKUP(E49,'Campaign x Landing Pages'!$A$2:$D$9,2,0)</f>
        <v>Q1</v>
      </c>
      <c r="B49" s="16" t="s">
        <v>7</v>
      </c>
      <c r="C49" t="str">
        <f t="shared" si="1"/>
        <v>Cat</v>
      </c>
      <c r="D49" s="16" t="s">
        <v>7</v>
      </c>
      <c r="E49" s="3" t="s">
        <v>8</v>
      </c>
      <c r="F49" s="3" t="s">
        <v>100</v>
      </c>
      <c r="G49" s="4" t="s">
        <v>101</v>
      </c>
      <c r="H49" s="5">
        <v>3045.1838461538459</v>
      </c>
      <c r="I49" s="5">
        <v>121301</v>
      </c>
      <c r="J49" s="32">
        <v>2826</v>
      </c>
      <c r="K49" s="32">
        <v>226131</v>
      </c>
      <c r="L49" s="32">
        <v>382</v>
      </c>
    </row>
    <row r="50" spans="1:12" ht="13" x14ac:dyDescent="0.15">
      <c r="A50" s="23" t="str">
        <f>VLOOKUP(E50,'Campaign x Landing Pages'!$A$2:$D$9,2,0)</f>
        <v>Q1</v>
      </c>
      <c r="B50" s="16" t="s">
        <v>7</v>
      </c>
      <c r="C50" t="str">
        <f t="shared" si="1"/>
        <v>Cat</v>
      </c>
      <c r="D50" s="16" t="s">
        <v>7</v>
      </c>
      <c r="E50" s="3" t="s">
        <v>8</v>
      </c>
      <c r="F50" s="3" t="s">
        <v>102</v>
      </c>
      <c r="G50" s="4" t="s">
        <v>103</v>
      </c>
      <c r="H50" s="5">
        <v>3677.1261538461536</v>
      </c>
      <c r="I50" s="5">
        <v>153356</v>
      </c>
      <c r="J50" s="32">
        <v>8694</v>
      </c>
      <c r="K50" s="32">
        <v>320078</v>
      </c>
      <c r="L50" s="32">
        <v>450</v>
      </c>
    </row>
    <row r="51" spans="1:12" ht="13" x14ac:dyDescent="0.15">
      <c r="A51" s="23" t="str">
        <f>VLOOKUP(E51,'Campaign x Landing Pages'!$A$2:$D$9,2,0)</f>
        <v>Q1</v>
      </c>
      <c r="B51" s="16" t="s">
        <v>7</v>
      </c>
      <c r="C51" t="str">
        <f t="shared" si="1"/>
        <v>Cat</v>
      </c>
      <c r="D51" s="16" t="s">
        <v>7</v>
      </c>
      <c r="E51" s="3" t="s">
        <v>8</v>
      </c>
      <c r="F51" s="3" t="s">
        <v>104</v>
      </c>
      <c r="G51" s="4" t="s">
        <v>105</v>
      </c>
      <c r="H51" s="5">
        <v>3234.0342307692308</v>
      </c>
      <c r="I51" s="5">
        <v>49276</v>
      </c>
      <c r="J51" s="32">
        <v>3012</v>
      </c>
      <c r="K51" s="32">
        <v>489011</v>
      </c>
      <c r="L51" s="32">
        <v>260</v>
      </c>
    </row>
    <row r="52" spans="1:12" ht="13" x14ac:dyDescent="0.15">
      <c r="A52" s="23" t="str">
        <f>VLOOKUP(E52,'Campaign x Landing Pages'!$A$2:$D$9,2,0)</f>
        <v>Q2</v>
      </c>
      <c r="B52" s="16" t="s">
        <v>7</v>
      </c>
      <c r="C52" t="str">
        <f t="shared" si="1"/>
        <v>Dog</v>
      </c>
      <c r="D52" s="16" t="s">
        <v>7</v>
      </c>
      <c r="E52" s="3" t="s">
        <v>17</v>
      </c>
      <c r="F52" s="3" t="s">
        <v>56</v>
      </c>
      <c r="G52" s="4" t="s">
        <v>57</v>
      </c>
      <c r="H52" s="5">
        <v>4847.8389999999999</v>
      </c>
      <c r="I52" s="5">
        <v>149714.17000000001</v>
      </c>
      <c r="J52" s="32">
        <v>8040</v>
      </c>
      <c r="K52" s="32">
        <v>236977</v>
      </c>
      <c r="L52" s="32">
        <v>346</v>
      </c>
    </row>
    <row r="53" spans="1:12" ht="13" x14ac:dyDescent="0.15">
      <c r="A53" s="23" t="str">
        <f>VLOOKUP(E53,'Campaign x Landing Pages'!$A$2:$D$9,2,0)</f>
        <v>Q2</v>
      </c>
      <c r="B53" s="16" t="s">
        <v>7</v>
      </c>
      <c r="C53" t="str">
        <f t="shared" si="1"/>
        <v>Dog</v>
      </c>
      <c r="D53" s="16" t="s">
        <v>7</v>
      </c>
      <c r="E53" s="3" t="s">
        <v>17</v>
      </c>
      <c r="F53" s="3" t="s">
        <v>58</v>
      </c>
      <c r="G53" s="4" t="s">
        <v>59</v>
      </c>
      <c r="H53" s="5">
        <v>4990.2139999999999</v>
      </c>
      <c r="I53" s="5">
        <v>157322.5</v>
      </c>
      <c r="J53" s="32">
        <v>7950</v>
      </c>
      <c r="K53" s="32">
        <v>248904</v>
      </c>
      <c r="L53" s="32">
        <v>380</v>
      </c>
    </row>
    <row r="54" spans="1:12" ht="13" x14ac:dyDescent="0.15">
      <c r="A54" s="23" t="str">
        <f>VLOOKUP(E54,'Campaign x Landing Pages'!$A$2:$D$9,2,0)</f>
        <v>Q2</v>
      </c>
      <c r="B54" s="16" t="s">
        <v>7</v>
      </c>
      <c r="C54" t="str">
        <f t="shared" si="1"/>
        <v>Dog</v>
      </c>
      <c r="D54" s="16" t="s">
        <v>7</v>
      </c>
      <c r="E54" s="3" t="s">
        <v>17</v>
      </c>
      <c r="F54" s="3" t="s">
        <v>60</v>
      </c>
      <c r="G54" s="4" t="s">
        <v>61</v>
      </c>
      <c r="H54" s="5">
        <v>5045.4639999999999</v>
      </c>
      <c r="I54" s="5">
        <v>153161.67000000001</v>
      </c>
      <c r="J54" s="32">
        <v>9699</v>
      </c>
      <c r="K54" s="32">
        <v>239921</v>
      </c>
      <c r="L54" s="32">
        <v>402</v>
      </c>
    </row>
    <row r="55" spans="1:12" ht="13" x14ac:dyDescent="0.15">
      <c r="A55" s="23" t="str">
        <f>VLOOKUP(E55,'Campaign x Landing Pages'!$A$2:$D$9,2,0)</f>
        <v>Q2</v>
      </c>
      <c r="B55" s="16" t="s">
        <v>7</v>
      </c>
      <c r="C55" t="str">
        <f t="shared" si="1"/>
        <v>Dog</v>
      </c>
      <c r="D55" s="16" t="s">
        <v>7</v>
      </c>
      <c r="E55" s="3" t="s">
        <v>17</v>
      </c>
      <c r="F55" s="3" t="s">
        <v>62</v>
      </c>
      <c r="G55" s="4" t="s">
        <v>63</v>
      </c>
      <c r="H55" s="5">
        <v>5135.4195</v>
      </c>
      <c r="I55" s="5">
        <v>194141.67</v>
      </c>
      <c r="J55" s="32">
        <v>12243</v>
      </c>
      <c r="K55" s="32">
        <v>293585</v>
      </c>
      <c r="L55" s="32">
        <v>476</v>
      </c>
    </row>
    <row r="56" spans="1:12" ht="13" x14ac:dyDescent="0.15">
      <c r="A56" s="23" t="str">
        <f>VLOOKUP(E56,'Campaign x Landing Pages'!$A$2:$D$9,2,0)</f>
        <v>Q2</v>
      </c>
      <c r="B56" s="16" t="s">
        <v>7</v>
      </c>
      <c r="C56" t="str">
        <f t="shared" si="1"/>
        <v>Dog</v>
      </c>
      <c r="D56" s="16" t="s">
        <v>7</v>
      </c>
      <c r="E56" s="3" t="s">
        <v>17</v>
      </c>
      <c r="F56" s="3" t="s">
        <v>64</v>
      </c>
      <c r="G56" s="4" t="s">
        <v>65</v>
      </c>
      <c r="H56" s="5">
        <v>4978.875</v>
      </c>
      <c r="I56" s="5">
        <v>207762.5</v>
      </c>
      <c r="J56" s="32">
        <v>10782</v>
      </c>
      <c r="K56" s="32">
        <v>267486</v>
      </c>
      <c r="L56" s="32">
        <v>496</v>
      </c>
    </row>
    <row r="57" spans="1:12" ht="13" x14ac:dyDescent="0.15">
      <c r="A57" s="23" t="str">
        <f>VLOOKUP(E57,'Campaign x Landing Pages'!$A$2:$D$9,2,0)</f>
        <v>Q1</v>
      </c>
      <c r="B57" s="16" t="s">
        <v>7</v>
      </c>
      <c r="C57" t="str">
        <f t="shared" si="1"/>
        <v>Dog</v>
      </c>
      <c r="D57" s="16" t="s">
        <v>7</v>
      </c>
      <c r="E57" s="3" t="s">
        <v>10</v>
      </c>
      <c r="F57" s="3" t="s">
        <v>66</v>
      </c>
      <c r="G57" s="4" t="s">
        <v>67</v>
      </c>
      <c r="H57" s="5">
        <v>4012.7139999999999</v>
      </c>
      <c r="I57" s="5">
        <v>195600</v>
      </c>
      <c r="J57" s="32">
        <v>8565</v>
      </c>
      <c r="K57" s="32">
        <v>210477</v>
      </c>
      <c r="L57" s="32">
        <v>510</v>
      </c>
    </row>
    <row r="58" spans="1:12" ht="13" x14ac:dyDescent="0.15">
      <c r="A58" s="23" t="str">
        <f>VLOOKUP(E58,'Campaign x Landing Pages'!$A$2:$D$9,2,0)</f>
        <v>Q1</v>
      </c>
      <c r="B58" s="16" t="s">
        <v>7</v>
      </c>
      <c r="C58" t="str">
        <f t="shared" si="1"/>
        <v>Dog</v>
      </c>
      <c r="D58" s="16" t="s">
        <v>7</v>
      </c>
      <c r="E58" s="3" t="s">
        <v>10</v>
      </c>
      <c r="F58" s="3" t="s">
        <v>68</v>
      </c>
      <c r="G58" s="4" t="s">
        <v>69</v>
      </c>
      <c r="H58" s="5">
        <v>4035.375</v>
      </c>
      <c r="I58" s="5">
        <v>170661.67</v>
      </c>
      <c r="J58" s="32">
        <v>8037</v>
      </c>
      <c r="K58" s="32">
        <v>187272</v>
      </c>
      <c r="L58" s="32">
        <v>448</v>
      </c>
    </row>
    <row r="59" spans="1:12" ht="13" x14ac:dyDescent="0.15">
      <c r="A59" s="23" t="str">
        <f>VLOOKUP(E59,'Campaign x Landing Pages'!$A$2:$D$9,2,0)</f>
        <v>Q1</v>
      </c>
      <c r="B59" s="16" t="s">
        <v>7</v>
      </c>
      <c r="C59" t="str">
        <f t="shared" si="1"/>
        <v>Dog</v>
      </c>
      <c r="D59" s="16" t="s">
        <v>7</v>
      </c>
      <c r="E59" s="3" t="s">
        <v>10</v>
      </c>
      <c r="F59" s="3" t="s">
        <v>70</v>
      </c>
      <c r="G59" s="4" t="s">
        <v>71</v>
      </c>
      <c r="H59" s="5">
        <v>4469.5889999999999</v>
      </c>
      <c r="I59" s="5">
        <v>175710.84</v>
      </c>
      <c r="J59" s="32">
        <v>12948</v>
      </c>
      <c r="K59" s="32">
        <v>215518</v>
      </c>
      <c r="L59" s="32">
        <v>500</v>
      </c>
    </row>
    <row r="60" spans="1:12" ht="13" x14ac:dyDescent="0.15">
      <c r="A60" s="23" t="str">
        <f>VLOOKUP(E60,'Campaign x Landing Pages'!$A$2:$D$9,2,0)</f>
        <v>Q1</v>
      </c>
      <c r="B60" s="16" t="s">
        <v>7</v>
      </c>
      <c r="C60" t="str">
        <f t="shared" si="1"/>
        <v>Dog</v>
      </c>
      <c r="D60" s="16" t="s">
        <v>7</v>
      </c>
      <c r="E60" s="3" t="s">
        <v>10</v>
      </c>
      <c r="F60" s="3" t="s">
        <v>72</v>
      </c>
      <c r="G60" s="4" t="s">
        <v>73</v>
      </c>
      <c r="H60" s="5">
        <v>4275.5</v>
      </c>
      <c r="I60" s="5">
        <v>183667.5</v>
      </c>
      <c r="J60" s="32">
        <v>10413</v>
      </c>
      <c r="K60" s="32">
        <v>224743</v>
      </c>
      <c r="L60" s="32">
        <v>510</v>
      </c>
    </row>
    <row r="61" spans="1:12" ht="13" x14ac:dyDescent="0.15">
      <c r="A61" s="23" t="str">
        <f>VLOOKUP(E61,'Campaign x Landing Pages'!$A$2:$D$9,2,0)</f>
        <v>Q2</v>
      </c>
      <c r="B61" s="16" t="s">
        <v>7</v>
      </c>
      <c r="C61" t="str">
        <f t="shared" si="1"/>
        <v>Dog</v>
      </c>
      <c r="D61" s="16" t="s">
        <v>7</v>
      </c>
      <c r="E61" s="3" t="s">
        <v>17</v>
      </c>
      <c r="F61" s="3" t="s">
        <v>74</v>
      </c>
      <c r="G61" s="4" t="s">
        <v>75</v>
      </c>
      <c r="H61" s="5">
        <v>2766.75</v>
      </c>
      <c r="I61" s="5">
        <v>200692.5</v>
      </c>
      <c r="J61" s="32">
        <v>6129</v>
      </c>
      <c r="K61" s="32">
        <v>137321</v>
      </c>
      <c r="L61" s="32">
        <v>480</v>
      </c>
    </row>
    <row r="62" spans="1:12" ht="13" x14ac:dyDescent="0.15">
      <c r="A62" s="23" t="str">
        <f>VLOOKUP(E62,'Campaign x Landing Pages'!$A$2:$D$9,2,0)</f>
        <v>Q2</v>
      </c>
      <c r="B62" s="16" t="s">
        <v>7</v>
      </c>
      <c r="C62" t="str">
        <f t="shared" si="1"/>
        <v>Dog</v>
      </c>
      <c r="D62" s="16" t="s">
        <v>7</v>
      </c>
      <c r="E62" s="3" t="s">
        <v>17</v>
      </c>
      <c r="F62" s="3" t="s">
        <v>76</v>
      </c>
      <c r="G62" s="4" t="s">
        <v>77</v>
      </c>
      <c r="H62" s="5">
        <v>3166.9639999999999</v>
      </c>
      <c r="I62" s="5">
        <v>127878.34</v>
      </c>
      <c r="J62" s="32">
        <v>9582</v>
      </c>
      <c r="K62" s="32">
        <v>156178</v>
      </c>
      <c r="L62" s="32">
        <v>390</v>
      </c>
    </row>
    <row r="63" spans="1:12" ht="13" x14ac:dyDescent="0.15">
      <c r="A63" s="23" t="str">
        <f>VLOOKUP(E63,'Campaign x Landing Pages'!$A$2:$D$9,2,0)</f>
        <v>Q2</v>
      </c>
      <c r="B63" s="16" t="s">
        <v>7</v>
      </c>
      <c r="C63" t="str">
        <f t="shared" si="1"/>
        <v>Dog</v>
      </c>
      <c r="D63" s="16" t="s">
        <v>7</v>
      </c>
      <c r="E63" s="3" t="s">
        <v>17</v>
      </c>
      <c r="F63" s="3" t="s">
        <v>78</v>
      </c>
      <c r="G63" s="4" t="s">
        <v>79</v>
      </c>
      <c r="H63" s="5">
        <v>4633.2139999999999</v>
      </c>
      <c r="I63" s="5">
        <v>215707.5</v>
      </c>
      <c r="J63" s="32">
        <v>21351</v>
      </c>
      <c r="K63" s="32">
        <v>293998</v>
      </c>
      <c r="L63" s="32">
        <v>558</v>
      </c>
    </row>
    <row r="64" spans="1:12" ht="13" x14ac:dyDescent="0.15">
      <c r="A64" s="23" t="str">
        <f>VLOOKUP(E64,'Campaign x Landing Pages'!$A$2:$D$9,2,0)</f>
        <v>Q2</v>
      </c>
      <c r="B64" s="16" t="s">
        <v>7</v>
      </c>
      <c r="C64" t="str">
        <f t="shared" si="1"/>
        <v>Dog</v>
      </c>
      <c r="D64" s="16" t="s">
        <v>7</v>
      </c>
      <c r="E64" s="3" t="s">
        <v>17</v>
      </c>
      <c r="F64" s="3" t="s">
        <v>80</v>
      </c>
      <c r="G64" s="4" t="s">
        <v>81</v>
      </c>
      <c r="H64" s="5">
        <v>4930.7139999999999</v>
      </c>
      <c r="I64" s="5">
        <v>205876.67</v>
      </c>
      <c r="J64" s="32">
        <v>22047</v>
      </c>
      <c r="K64" s="32">
        <v>322635</v>
      </c>
      <c r="L64" s="32">
        <v>594</v>
      </c>
    </row>
    <row r="65" spans="1:12" ht="13" x14ac:dyDescent="0.15">
      <c r="A65" s="23" t="str">
        <f>VLOOKUP(E65,'Campaign x Landing Pages'!$A$2:$D$9,2,0)</f>
        <v>Q1</v>
      </c>
      <c r="B65" s="16" t="s">
        <v>7</v>
      </c>
      <c r="C65" t="str">
        <f t="shared" si="1"/>
        <v>Dog</v>
      </c>
      <c r="D65" s="16" t="s">
        <v>7</v>
      </c>
      <c r="E65" s="3" t="s">
        <v>10</v>
      </c>
      <c r="F65" s="3" t="s">
        <v>82</v>
      </c>
      <c r="G65" s="4" t="s">
        <v>83</v>
      </c>
      <c r="H65" s="5">
        <v>4671.4639999999999</v>
      </c>
      <c r="I65" s="5">
        <v>168085</v>
      </c>
      <c r="J65" s="32">
        <v>8187</v>
      </c>
      <c r="K65" s="32">
        <v>232016</v>
      </c>
      <c r="L65" s="32">
        <v>442</v>
      </c>
    </row>
    <row r="66" spans="1:12" ht="13" x14ac:dyDescent="0.15">
      <c r="A66" s="23" t="str">
        <f>VLOOKUP(E66,'Campaign x Landing Pages'!$A$2:$D$9,2,0)</f>
        <v>Q1</v>
      </c>
      <c r="B66" s="16" t="s">
        <v>7</v>
      </c>
      <c r="C66" t="str">
        <f t="shared" ref="C66:C101" si="2">_xlfn.TEXTAFTER(E66,"_",3)</f>
        <v>Dog</v>
      </c>
      <c r="D66" s="16" t="s">
        <v>7</v>
      </c>
      <c r="E66" s="3" t="s">
        <v>10</v>
      </c>
      <c r="F66" s="3" t="s">
        <v>84</v>
      </c>
      <c r="G66" s="4" t="s">
        <v>85</v>
      </c>
      <c r="H66" s="5">
        <v>4964</v>
      </c>
      <c r="I66" s="5">
        <v>186583.34</v>
      </c>
      <c r="J66" s="32">
        <v>10407</v>
      </c>
      <c r="K66" s="32">
        <v>251154</v>
      </c>
      <c r="L66" s="32">
        <v>464</v>
      </c>
    </row>
    <row r="67" spans="1:12" ht="13" x14ac:dyDescent="0.15">
      <c r="A67" s="23" t="str">
        <f>VLOOKUP(E67,'Campaign x Landing Pages'!$A$2:$D$9,2,0)</f>
        <v>Q1</v>
      </c>
      <c r="B67" s="16" t="s">
        <v>7</v>
      </c>
      <c r="C67" t="str">
        <f t="shared" si="2"/>
        <v>Dog</v>
      </c>
      <c r="D67" s="16" t="s">
        <v>7</v>
      </c>
      <c r="E67" s="3" t="s">
        <v>10</v>
      </c>
      <c r="F67" s="3" t="s">
        <v>86</v>
      </c>
      <c r="G67" s="4" t="s">
        <v>87</v>
      </c>
      <c r="H67" s="5">
        <v>5052.5445</v>
      </c>
      <c r="I67" s="5">
        <v>192699.17</v>
      </c>
      <c r="J67" s="32">
        <v>8277</v>
      </c>
      <c r="K67" s="32">
        <v>246380</v>
      </c>
      <c r="L67" s="32">
        <v>510</v>
      </c>
    </row>
    <row r="68" spans="1:12" ht="13" x14ac:dyDescent="0.15">
      <c r="A68" s="23" t="str">
        <f>VLOOKUP(E68,'Campaign x Landing Pages'!$A$2:$D$9,2,0)</f>
        <v>Q1</v>
      </c>
      <c r="B68" s="16" t="s">
        <v>7</v>
      </c>
      <c r="C68" t="str">
        <f t="shared" si="2"/>
        <v>Dog</v>
      </c>
      <c r="D68" s="16" t="s">
        <v>7</v>
      </c>
      <c r="E68" s="3" t="s">
        <v>10</v>
      </c>
      <c r="F68" s="3" t="s">
        <v>88</v>
      </c>
      <c r="G68" s="4" t="s">
        <v>89</v>
      </c>
      <c r="H68" s="5">
        <v>4832.25</v>
      </c>
      <c r="I68" s="5">
        <v>188400</v>
      </c>
      <c r="J68" s="32">
        <v>7236</v>
      </c>
      <c r="K68" s="32">
        <v>221926</v>
      </c>
      <c r="L68" s="32">
        <v>490</v>
      </c>
    </row>
    <row r="69" spans="1:12" ht="13" x14ac:dyDescent="0.15">
      <c r="A69" s="23" t="str">
        <f>VLOOKUP(E69,'Campaign x Landing Pages'!$A$2:$D$9,2,0)</f>
        <v>Q2</v>
      </c>
      <c r="B69" s="16" t="s">
        <v>7</v>
      </c>
      <c r="C69" t="str">
        <f t="shared" si="2"/>
        <v>Dog</v>
      </c>
      <c r="D69" s="16" t="s">
        <v>7</v>
      </c>
      <c r="E69" s="3" t="s">
        <v>17</v>
      </c>
      <c r="F69" s="3" t="s">
        <v>90</v>
      </c>
      <c r="G69" s="4" t="s">
        <v>91</v>
      </c>
      <c r="H69" s="5">
        <v>4567.3389999999999</v>
      </c>
      <c r="I69" s="5">
        <v>178958.34</v>
      </c>
      <c r="J69" s="32">
        <v>9159</v>
      </c>
      <c r="K69" s="32">
        <v>240971</v>
      </c>
      <c r="L69" s="32">
        <v>484</v>
      </c>
    </row>
    <row r="70" spans="1:12" ht="13" x14ac:dyDescent="0.15">
      <c r="A70" s="23" t="str">
        <f>VLOOKUP(E70,'Campaign x Landing Pages'!$A$2:$D$9,2,0)</f>
        <v>Q2</v>
      </c>
      <c r="B70" s="16" t="s">
        <v>7</v>
      </c>
      <c r="C70" t="str">
        <f t="shared" si="2"/>
        <v>Dog</v>
      </c>
      <c r="D70" s="16" t="s">
        <v>7</v>
      </c>
      <c r="E70" s="3" t="s">
        <v>17</v>
      </c>
      <c r="F70" s="3" t="s">
        <v>92</v>
      </c>
      <c r="G70" s="4" t="s">
        <v>93</v>
      </c>
      <c r="H70" s="5">
        <v>4606.2945</v>
      </c>
      <c r="I70" s="5">
        <v>171141.67</v>
      </c>
      <c r="J70" s="32">
        <v>7581</v>
      </c>
      <c r="K70" s="32">
        <v>205015</v>
      </c>
      <c r="L70" s="32">
        <v>400</v>
      </c>
    </row>
    <row r="71" spans="1:12" ht="13" x14ac:dyDescent="0.15">
      <c r="A71" s="23" t="str">
        <f>VLOOKUP(E71,'Campaign x Landing Pages'!$A$2:$D$9,2,0)</f>
        <v>Q2</v>
      </c>
      <c r="B71" s="16" t="s">
        <v>7</v>
      </c>
      <c r="C71" t="str">
        <f t="shared" si="2"/>
        <v>Dog</v>
      </c>
      <c r="D71" s="16" t="s">
        <v>7</v>
      </c>
      <c r="E71" s="3" t="s">
        <v>17</v>
      </c>
      <c r="F71" s="3" t="s">
        <v>94</v>
      </c>
      <c r="G71" s="4" t="s">
        <v>95</v>
      </c>
      <c r="H71" s="5">
        <v>4526.9639999999999</v>
      </c>
      <c r="I71" s="5">
        <v>176508.34</v>
      </c>
      <c r="J71" s="32">
        <v>7182</v>
      </c>
      <c r="K71" s="32">
        <v>196167</v>
      </c>
      <c r="L71" s="32">
        <v>436</v>
      </c>
    </row>
    <row r="72" spans="1:12" ht="13" x14ac:dyDescent="0.15">
      <c r="A72" s="23" t="str">
        <f>VLOOKUP(E72,'Campaign x Landing Pages'!$A$2:$D$9,2,0)</f>
        <v>Q2</v>
      </c>
      <c r="B72" s="16" t="s">
        <v>7</v>
      </c>
      <c r="C72" t="str">
        <f t="shared" si="2"/>
        <v>Dog</v>
      </c>
      <c r="D72" s="16" t="s">
        <v>7</v>
      </c>
      <c r="E72" s="3" t="s">
        <v>17</v>
      </c>
      <c r="F72" s="3" t="s">
        <v>96</v>
      </c>
      <c r="G72" s="4" t="s">
        <v>97</v>
      </c>
      <c r="H72" s="5">
        <v>4726</v>
      </c>
      <c r="I72" s="5">
        <v>310160</v>
      </c>
      <c r="J72" s="32">
        <v>8421</v>
      </c>
      <c r="K72" s="32">
        <v>207981</v>
      </c>
      <c r="L72" s="32">
        <v>644</v>
      </c>
    </row>
    <row r="73" spans="1:12" ht="13" x14ac:dyDescent="0.15">
      <c r="A73" s="23" t="str">
        <f>VLOOKUP(E73,'Campaign x Landing Pages'!$A$2:$D$9,2,0)</f>
        <v>Q1</v>
      </c>
      <c r="B73" s="16" t="s">
        <v>7</v>
      </c>
      <c r="C73" t="str">
        <f t="shared" si="2"/>
        <v>Dog</v>
      </c>
      <c r="D73" s="16" t="s">
        <v>7</v>
      </c>
      <c r="E73" s="3" t="s">
        <v>10</v>
      </c>
      <c r="F73" s="3" t="s">
        <v>98</v>
      </c>
      <c r="G73" s="4" t="s">
        <v>99</v>
      </c>
      <c r="H73" s="5">
        <v>4782.4530769230769</v>
      </c>
      <c r="I73" s="5">
        <v>101978</v>
      </c>
      <c r="J73" s="32">
        <v>10164</v>
      </c>
      <c r="K73" s="32">
        <v>374120</v>
      </c>
      <c r="L73" s="32">
        <v>402</v>
      </c>
    </row>
    <row r="74" spans="1:12" ht="13" x14ac:dyDescent="0.15">
      <c r="A74" s="23" t="str">
        <f>VLOOKUP(E74,'Campaign x Landing Pages'!$A$2:$D$9,2,0)</f>
        <v>Q1</v>
      </c>
      <c r="B74" s="16" t="s">
        <v>7</v>
      </c>
      <c r="C74" t="str">
        <f t="shared" si="2"/>
        <v>Dog</v>
      </c>
      <c r="D74" s="16" t="s">
        <v>7</v>
      </c>
      <c r="E74" s="3" t="s">
        <v>10</v>
      </c>
      <c r="F74" s="3" t="s">
        <v>100</v>
      </c>
      <c r="G74" s="4" t="s">
        <v>101</v>
      </c>
      <c r="H74" s="5">
        <v>3177.6923076923072</v>
      </c>
      <c r="I74" s="5">
        <v>112347</v>
      </c>
      <c r="J74" s="32">
        <v>3033</v>
      </c>
      <c r="K74" s="32">
        <v>192913</v>
      </c>
      <c r="L74" s="32">
        <v>400</v>
      </c>
    </row>
    <row r="75" spans="1:12" ht="13" x14ac:dyDescent="0.15">
      <c r="A75" s="23" t="str">
        <f>VLOOKUP(E75,'Campaign x Landing Pages'!$A$2:$D$9,2,0)</f>
        <v>Q1</v>
      </c>
      <c r="B75" s="16" t="s">
        <v>7</v>
      </c>
      <c r="C75" t="str">
        <f t="shared" si="2"/>
        <v>Dog</v>
      </c>
      <c r="D75" s="16" t="s">
        <v>7</v>
      </c>
      <c r="E75" s="3" t="s">
        <v>10</v>
      </c>
      <c r="F75" s="3" t="s">
        <v>102</v>
      </c>
      <c r="G75" s="4" t="s">
        <v>103</v>
      </c>
      <c r="H75" s="5">
        <v>3453.8376923076921</v>
      </c>
      <c r="I75" s="5">
        <v>172992</v>
      </c>
      <c r="J75" s="32">
        <v>10536</v>
      </c>
      <c r="K75" s="32">
        <v>314031</v>
      </c>
      <c r="L75" s="32">
        <v>494</v>
      </c>
    </row>
    <row r="76" spans="1:12" ht="13" x14ac:dyDescent="0.15">
      <c r="A76" s="23" t="str">
        <f>VLOOKUP(E76,'Campaign x Landing Pages'!$A$2:$D$9,2,0)</f>
        <v>Q1</v>
      </c>
      <c r="B76" s="16" t="s">
        <v>7</v>
      </c>
      <c r="C76" t="str">
        <f t="shared" si="2"/>
        <v>Dog</v>
      </c>
      <c r="D76" s="16" t="s">
        <v>7</v>
      </c>
      <c r="E76" s="3" t="s">
        <v>10</v>
      </c>
      <c r="F76" s="3" t="s">
        <v>104</v>
      </c>
      <c r="G76" s="4" t="s">
        <v>105</v>
      </c>
      <c r="H76" s="5">
        <v>3428.1153846153843</v>
      </c>
      <c r="I76" s="5">
        <v>40966</v>
      </c>
      <c r="J76" s="32">
        <v>3453</v>
      </c>
      <c r="K76" s="32">
        <v>470955</v>
      </c>
      <c r="L76" s="32">
        <v>180</v>
      </c>
    </row>
    <row r="77" spans="1:12" ht="13" x14ac:dyDescent="0.15">
      <c r="A77" s="23" t="str">
        <f>VLOOKUP(E77,'Campaign x Landing Pages'!$A$2:$D$9,2,0)</f>
        <v>Q2</v>
      </c>
      <c r="B77" s="16" t="s">
        <v>7</v>
      </c>
      <c r="C77" t="str">
        <f t="shared" si="2"/>
        <v>Fish</v>
      </c>
      <c r="D77" s="16" t="s">
        <v>7</v>
      </c>
      <c r="E77" s="3" t="s">
        <v>18</v>
      </c>
      <c r="F77" s="3" t="s">
        <v>56</v>
      </c>
      <c r="G77" s="4" t="s">
        <v>57</v>
      </c>
      <c r="H77" s="5">
        <v>2020.8183333333334</v>
      </c>
      <c r="I77" s="5">
        <v>13043.898809523811</v>
      </c>
      <c r="J77" s="32">
        <v>1323</v>
      </c>
      <c r="K77" s="32">
        <v>464180</v>
      </c>
      <c r="L77" s="32">
        <v>172</v>
      </c>
    </row>
    <row r="78" spans="1:12" ht="13" x14ac:dyDescent="0.15">
      <c r="A78" s="23" t="str">
        <f>VLOOKUP(E78,'Campaign x Landing Pages'!$A$2:$D$9,2,0)</f>
        <v>Q2</v>
      </c>
      <c r="B78" s="16" t="s">
        <v>7</v>
      </c>
      <c r="C78" t="str">
        <f t="shared" si="2"/>
        <v>Fish</v>
      </c>
      <c r="D78" s="16" t="s">
        <v>7</v>
      </c>
      <c r="E78" s="3" t="s">
        <v>18</v>
      </c>
      <c r="F78" s="3" t="s">
        <v>58</v>
      </c>
      <c r="G78" s="4" t="s">
        <v>59</v>
      </c>
      <c r="H78" s="5">
        <v>1825.4352083333335</v>
      </c>
      <c r="I78" s="5">
        <v>15994.791666666668</v>
      </c>
      <c r="J78" s="32">
        <v>1146</v>
      </c>
      <c r="K78" s="32">
        <v>374668</v>
      </c>
      <c r="L78" s="32">
        <v>180</v>
      </c>
    </row>
    <row r="79" spans="1:12" ht="13" x14ac:dyDescent="0.15">
      <c r="A79" s="23" t="str">
        <f>VLOOKUP(E79,'Campaign x Landing Pages'!$A$2:$D$9,2,0)</f>
        <v>Q2</v>
      </c>
      <c r="B79" s="16" t="s">
        <v>7</v>
      </c>
      <c r="C79" t="str">
        <f t="shared" si="2"/>
        <v>Fish</v>
      </c>
      <c r="D79" s="16" t="s">
        <v>7</v>
      </c>
      <c r="E79" s="3" t="s">
        <v>18</v>
      </c>
      <c r="F79" s="3" t="s">
        <v>60</v>
      </c>
      <c r="G79" s="4" t="s">
        <v>61</v>
      </c>
      <c r="H79" s="5">
        <v>1857.3102083333335</v>
      </c>
      <c r="I79" s="5">
        <v>9310.0208333333339</v>
      </c>
      <c r="J79" s="32">
        <v>1077</v>
      </c>
      <c r="K79" s="32">
        <v>353980</v>
      </c>
      <c r="L79" s="32">
        <v>154</v>
      </c>
    </row>
    <row r="80" spans="1:12" ht="13" x14ac:dyDescent="0.15">
      <c r="A80" s="23" t="str">
        <f>VLOOKUP(E80,'Campaign x Landing Pages'!$A$2:$D$9,2,0)</f>
        <v>Q2</v>
      </c>
      <c r="B80" s="16" t="s">
        <v>7</v>
      </c>
      <c r="C80" t="str">
        <f t="shared" si="2"/>
        <v>Fish</v>
      </c>
      <c r="D80" s="16" t="s">
        <v>7</v>
      </c>
      <c r="E80" s="3" t="s">
        <v>18</v>
      </c>
      <c r="F80" s="3" t="s">
        <v>62</v>
      </c>
      <c r="G80" s="4" t="s">
        <v>63</v>
      </c>
      <c r="H80" s="5">
        <v>1845.5058333333334</v>
      </c>
      <c r="I80" s="5">
        <v>8443.4523809523816</v>
      </c>
      <c r="J80" s="32">
        <v>993</v>
      </c>
      <c r="K80" s="32">
        <v>345890</v>
      </c>
      <c r="L80" s="32">
        <v>132</v>
      </c>
    </row>
    <row r="81" spans="1:12" ht="13" x14ac:dyDescent="0.15">
      <c r="A81" s="23" t="str">
        <f>VLOOKUP(E81,'Campaign x Landing Pages'!$A$2:$D$9,2,0)</f>
        <v>Q2</v>
      </c>
      <c r="B81" s="16" t="s">
        <v>7</v>
      </c>
      <c r="C81" t="str">
        <f t="shared" si="2"/>
        <v>Fish</v>
      </c>
      <c r="D81" s="16" t="s">
        <v>7</v>
      </c>
      <c r="E81" s="3" t="s">
        <v>18</v>
      </c>
      <c r="F81" s="3" t="s">
        <v>64</v>
      </c>
      <c r="G81" s="4" t="s">
        <v>65</v>
      </c>
      <c r="H81" s="5">
        <v>1924.3079166666669</v>
      </c>
      <c r="I81" s="5">
        <v>13700.148809523811</v>
      </c>
      <c r="J81" s="32">
        <v>1167</v>
      </c>
      <c r="K81" s="32">
        <v>369293</v>
      </c>
      <c r="L81" s="32">
        <v>154</v>
      </c>
    </row>
    <row r="82" spans="1:12" ht="13" x14ac:dyDescent="0.15">
      <c r="A82" s="23" t="str">
        <f>VLOOKUP(E82,'Campaign x Landing Pages'!$A$2:$D$9,2,0)</f>
        <v>Q1</v>
      </c>
      <c r="B82" s="16" t="s">
        <v>7</v>
      </c>
      <c r="C82" t="str">
        <f t="shared" si="2"/>
        <v>Fish</v>
      </c>
      <c r="D82" s="16" t="s">
        <v>7</v>
      </c>
      <c r="E82" s="3" t="s">
        <v>12</v>
      </c>
      <c r="F82" s="3" t="s">
        <v>66</v>
      </c>
      <c r="G82" s="4" t="s">
        <v>67</v>
      </c>
      <c r="H82" s="5">
        <v>1617.65625</v>
      </c>
      <c r="I82" s="5">
        <v>9786.211309523811</v>
      </c>
      <c r="J82" s="32">
        <v>1341</v>
      </c>
      <c r="K82" s="32">
        <v>325249</v>
      </c>
      <c r="L82" s="32">
        <v>160</v>
      </c>
    </row>
    <row r="83" spans="1:12" ht="13" x14ac:dyDescent="0.15">
      <c r="A83" s="23" t="str">
        <f>VLOOKUP(E83,'Campaign x Landing Pages'!$A$2:$D$9,2,0)</f>
        <v>Q1</v>
      </c>
      <c r="B83" s="16" t="s">
        <v>7</v>
      </c>
      <c r="C83" t="str">
        <f t="shared" si="2"/>
        <v>Fish</v>
      </c>
      <c r="D83" s="16" t="s">
        <v>7</v>
      </c>
      <c r="E83" s="3" t="s">
        <v>12</v>
      </c>
      <c r="F83" s="3" t="s">
        <v>68</v>
      </c>
      <c r="G83" s="4" t="s">
        <v>69</v>
      </c>
      <c r="H83" s="5">
        <v>1625.625</v>
      </c>
      <c r="I83" s="5">
        <v>14365.327380952383</v>
      </c>
      <c r="J83" s="32">
        <v>1995</v>
      </c>
      <c r="K83" s="32">
        <v>326016</v>
      </c>
      <c r="L83" s="32">
        <v>172</v>
      </c>
    </row>
    <row r="84" spans="1:12" ht="13" x14ac:dyDescent="0.15">
      <c r="A84" s="23" t="str">
        <f>VLOOKUP(E84,'Campaign x Landing Pages'!$A$2:$D$9,2,0)</f>
        <v>Q1</v>
      </c>
      <c r="B84" s="16" t="s">
        <v>7</v>
      </c>
      <c r="C84" t="str">
        <f t="shared" si="2"/>
        <v>Fish</v>
      </c>
      <c r="D84" s="16" t="s">
        <v>7</v>
      </c>
      <c r="E84" s="3" t="s">
        <v>12</v>
      </c>
      <c r="F84" s="3" t="s">
        <v>70</v>
      </c>
      <c r="G84" s="4" t="s">
        <v>71</v>
      </c>
      <c r="H84" s="5">
        <v>1830.15625</v>
      </c>
      <c r="I84" s="5">
        <v>18519.842261904763</v>
      </c>
      <c r="J84" s="32">
        <v>3681</v>
      </c>
      <c r="K84" s="32">
        <v>357650</v>
      </c>
      <c r="L84" s="32">
        <v>214</v>
      </c>
    </row>
    <row r="85" spans="1:12" ht="13" x14ac:dyDescent="0.15">
      <c r="A85" s="23" t="str">
        <f>VLOOKUP(E85,'Campaign x Landing Pages'!$A$2:$D$9,2,0)</f>
        <v>Q1</v>
      </c>
      <c r="B85" s="16" t="s">
        <v>7</v>
      </c>
      <c r="C85" t="str">
        <f t="shared" si="2"/>
        <v>Fish</v>
      </c>
      <c r="D85" s="16" t="s">
        <v>7</v>
      </c>
      <c r="E85" s="3" t="s">
        <v>12</v>
      </c>
      <c r="F85" s="3" t="s">
        <v>72</v>
      </c>
      <c r="G85" s="4" t="s">
        <v>73</v>
      </c>
      <c r="H85" s="5">
        <v>1774.0810416666666</v>
      </c>
      <c r="I85" s="5">
        <v>18160.964285714286</v>
      </c>
      <c r="J85" s="32">
        <v>2100</v>
      </c>
      <c r="K85" s="32">
        <v>347937</v>
      </c>
      <c r="L85" s="32">
        <v>222</v>
      </c>
    </row>
    <row r="86" spans="1:12" ht="13" x14ac:dyDescent="0.15">
      <c r="A86" s="23" t="str">
        <f>VLOOKUP(E86,'Campaign x Landing Pages'!$A$2:$D$9,2,0)</f>
        <v>Q2</v>
      </c>
      <c r="B86" s="16" t="s">
        <v>7</v>
      </c>
      <c r="C86" t="str">
        <f t="shared" si="2"/>
        <v>Fish</v>
      </c>
      <c r="D86" s="16" t="s">
        <v>7</v>
      </c>
      <c r="E86" s="3" t="s">
        <v>18</v>
      </c>
      <c r="F86" s="3" t="s">
        <v>74</v>
      </c>
      <c r="G86" s="4" t="s">
        <v>75</v>
      </c>
      <c r="H86" s="5">
        <v>2718.229166666667</v>
      </c>
      <c r="I86" s="5">
        <v>25267.857142857145</v>
      </c>
      <c r="J86" s="32">
        <v>2349</v>
      </c>
      <c r="K86" s="32">
        <v>491035</v>
      </c>
      <c r="L86" s="32">
        <v>274</v>
      </c>
    </row>
    <row r="87" spans="1:12" ht="13" x14ac:dyDescent="0.15">
      <c r="A87" s="23" t="str">
        <f>VLOOKUP(E87,'Campaign x Landing Pages'!$A$2:$D$9,2,0)</f>
        <v>Q2</v>
      </c>
      <c r="B87" s="16" t="s">
        <v>7</v>
      </c>
      <c r="C87" t="str">
        <f t="shared" si="2"/>
        <v>Fish</v>
      </c>
      <c r="D87" s="16" t="s">
        <v>7</v>
      </c>
      <c r="E87" s="3" t="s">
        <v>18</v>
      </c>
      <c r="F87" s="3" t="s">
        <v>76</v>
      </c>
      <c r="G87" s="4" t="s">
        <v>77</v>
      </c>
      <c r="H87" s="5">
        <v>1949.3935416666666</v>
      </c>
      <c r="I87" s="5">
        <v>15747.273809523811</v>
      </c>
      <c r="J87" s="32">
        <v>1452</v>
      </c>
      <c r="K87" s="32">
        <v>366028</v>
      </c>
      <c r="L87" s="32">
        <v>180</v>
      </c>
    </row>
    <row r="88" spans="1:12" ht="13" x14ac:dyDescent="0.15">
      <c r="A88" s="23" t="str">
        <f>VLOOKUP(E88,'Campaign x Landing Pages'!$A$2:$D$9,2,0)</f>
        <v>Q2</v>
      </c>
      <c r="B88" s="16" t="s">
        <v>7</v>
      </c>
      <c r="C88" t="str">
        <f t="shared" si="2"/>
        <v>Fish</v>
      </c>
      <c r="D88" s="16" t="s">
        <v>7</v>
      </c>
      <c r="E88" s="3" t="s">
        <v>18</v>
      </c>
      <c r="F88" s="3" t="s">
        <v>78</v>
      </c>
      <c r="G88" s="4" t="s">
        <v>79</v>
      </c>
      <c r="H88" s="5">
        <v>1779.9850000000004</v>
      </c>
      <c r="I88" s="5">
        <v>13033.23511904762</v>
      </c>
      <c r="J88" s="32">
        <v>1512</v>
      </c>
      <c r="K88" s="32">
        <v>336778</v>
      </c>
      <c r="L88" s="32">
        <v>170</v>
      </c>
    </row>
    <row r="89" spans="1:12" ht="13" x14ac:dyDescent="0.15">
      <c r="A89" s="23" t="str">
        <f>VLOOKUP(E89,'Campaign x Landing Pages'!$A$2:$D$9,2,0)</f>
        <v>Q2</v>
      </c>
      <c r="B89" s="16" t="s">
        <v>7</v>
      </c>
      <c r="C89" t="str">
        <f t="shared" si="2"/>
        <v>Fish</v>
      </c>
      <c r="D89" s="16" t="s">
        <v>7</v>
      </c>
      <c r="E89" s="3" t="s">
        <v>18</v>
      </c>
      <c r="F89" s="3" t="s">
        <v>80</v>
      </c>
      <c r="G89" s="4" t="s">
        <v>81</v>
      </c>
      <c r="H89" s="5">
        <v>1854.6539583333335</v>
      </c>
      <c r="I89" s="5">
        <v>15979.166666666668</v>
      </c>
      <c r="J89" s="32">
        <v>1668</v>
      </c>
      <c r="K89" s="32">
        <v>351262</v>
      </c>
      <c r="L89" s="32">
        <v>196</v>
      </c>
    </row>
    <row r="90" spans="1:12" ht="13" x14ac:dyDescent="0.15">
      <c r="A90" s="23" t="str">
        <f>VLOOKUP(E90,'Campaign x Landing Pages'!$A$2:$D$9,2,0)</f>
        <v>Q1</v>
      </c>
      <c r="B90" s="16" t="s">
        <v>7</v>
      </c>
      <c r="C90" t="str">
        <f t="shared" si="2"/>
        <v>Fish</v>
      </c>
      <c r="D90" s="16" t="s">
        <v>7</v>
      </c>
      <c r="E90" s="3" t="s">
        <v>12</v>
      </c>
      <c r="F90" s="3" t="s">
        <v>82</v>
      </c>
      <c r="G90" s="4" t="s">
        <v>83</v>
      </c>
      <c r="H90" s="5">
        <v>1982.447916666667</v>
      </c>
      <c r="I90" s="5">
        <v>18513.889880952382</v>
      </c>
      <c r="J90" s="32">
        <v>1593</v>
      </c>
      <c r="K90" s="32">
        <v>395506</v>
      </c>
      <c r="L90" s="32">
        <v>240</v>
      </c>
    </row>
    <row r="91" spans="1:12" ht="13" x14ac:dyDescent="0.15">
      <c r="A91" s="23" t="str">
        <f>VLOOKUP(E91,'Campaign x Landing Pages'!$A$2:$D$9,2,0)</f>
        <v>Q1</v>
      </c>
      <c r="B91" s="16" t="s">
        <v>7</v>
      </c>
      <c r="C91" t="str">
        <f t="shared" si="2"/>
        <v>Fish</v>
      </c>
      <c r="D91" s="16" t="s">
        <v>7</v>
      </c>
      <c r="E91" s="3" t="s">
        <v>12</v>
      </c>
      <c r="F91" s="3" t="s">
        <v>84</v>
      </c>
      <c r="G91" s="4" t="s">
        <v>85</v>
      </c>
      <c r="H91" s="5">
        <v>2117.03125</v>
      </c>
      <c r="I91" s="5">
        <v>14734.872023809525</v>
      </c>
      <c r="J91" s="32">
        <v>1419</v>
      </c>
      <c r="K91" s="32">
        <v>403667</v>
      </c>
      <c r="L91" s="32">
        <v>206</v>
      </c>
    </row>
    <row r="92" spans="1:12" ht="13" x14ac:dyDescent="0.15">
      <c r="A92" s="23" t="str">
        <f>VLOOKUP(E92,'Campaign x Landing Pages'!$A$2:$D$9,2,0)</f>
        <v>Q1</v>
      </c>
      <c r="B92" s="16" t="s">
        <v>7</v>
      </c>
      <c r="C92" t="str">
        <f t="shared" si="2"/>
        <v>Fish</v>
      </c>
      <c r="D92" s="16" t="s">
        <v>7</v>
      </c>
      <c r="E92" s="3" t="s">
        <v>12</v>
      </c>
      <c r="F92" s="3" t="s">
        <v>86</v>
      </c>
      <c r="G92" s="4" t="s">
        <v>87</v>
      </c>
      <c r="H92" s="5">
        <v>2175.46875</v>
      </c>
      <c r="I92" s="5">
        <v>17017.610119047618</v>
      </c>
      <c r="J92" s="32">
        <v>1308</v>
      </c>
      <c r="K92" s="32">
        <v>428988</v>
      </c>
      <c r="L92" s="32">
        <v>220</v>
      </c>
    </row>
    <row r="93" spans="1:12" ht="13" x14ac:dyDescent="0.15">
      <c r="A93" s="23" t="str">
        <f>VLOOKUP(E93,'Campaign x Landing Pages'!$A$2:$D$9,2,0)</f>
        <v>Q1</v>
      </c>
      <c r="B93" s="16" t="s">
        <v>7</v>
      </c>
      <c r="C93" t="str">
        <f t="shared" si="2"/>
        <v>Fish</v>
      </c>
      <c r="D93" s="16" t="s">
        <v>7</v>
      </c>
      <c r="E93" s="3" t="s">
        <v>12</v>
      </c>
      <c r="F93" s="3" t="s">
        <v>88</v>
      </c>
      <c r="G93" s="4" t="s">
        <v>89</v>
      </c>
      <c r="H93" s="5">
        <v>2129.7245833333332</v>
      </c>
      <c r="I93" s="5">
        <v>16238.592261904763</v>
      </c>
      <c r="J93" s="32">
        <v>1194</v>
      </c>
      <c r="K93" s="32">
        <v>442500</v>
      </c>
      <c r="L93" s="32">
        <v>200</v>
      </c>
    </row>
    <row r="94" spans="1:12" ht="13" x14ac:dyDescent="0.15">
      <c r="A94" s="23" t="str">
        <f>VLOOKUP(E94,'Campaign x Landing Pages'!$A$2:$D$9,2,0)</f>
        <v>Q2</v>
      </c>
      <c r="B94" s="16" t="s">
        <v>7</v>
      </c>
      <c r="C94" t="str">
        <f t="shared" si="2"/>
        <v>Fish</v>
      </c>
      <c r="D94" s="16" t="s">
        <v>7</v>
      </c>
      <c r="E94" s="3" t="s">
        <v>18</v>
      </c>
      <c r="F94" s="3" t="s">
        <v>90</v>
      </c>
      <c r="G94" s="4" t="s">
        <v>91</v>
      </c>
      <c r="H94" s="5">
        <v>1875.3125</v>
      </c>
      <c r="I94" s="5">
        <v>14116.815476190477</v>
      </c>
      <c r="J94" s="32">
        <v>870</v>
      </c>
      <c r="K94" s="32">
        <v>360791</v>
      </c>
      <c r="L94" s="32">
        <v>160</v>
      </c>
    </row>
    <row r="95" spans="1:12" ht="13" x14ac:dyDescent="0.15">
      <c r="A95" s="23" t="str">
        <f>VLOOKUP(E95,'Campaign x Landing Pages'!$A$2:$D$9,2,0)</f>
        <v>Q2</v>
      </c>
      <c r="B95" s="16" t="s">
        <v>7</v>
      </c>
      <c r="C95" t="str">
        <f t="shared" si="2"/>
        <v>Fish</v>
      </c>
      <c r="D95" s="16" t="s">
        <v>7</v>
      </c>
      <c r="E95" s="3" t="s">
        <v>18</v>
      </c>
      <c r="F95" s="3" t="s">
        <v>92</v>
      </c>
      <c r="G95" s="4" t="s">
        <v>93</v>
      </c>
      <c r="H95" s="5">
        <v>1917.2245833333334</v>
      </c>
      <c r="I95" s="5">
        <v>10682.044642857143</v>
      </c>
      <c r="J95" s="32">
        <v>915</v>
      </c>
      <c r="K95" s="32">
        <v>356323</v>
      </c>
      <c r="L95" s="32">
        <v>152</v>
      </c>
    </row>
    <row r="96" spans="1:12" ht="13" x14ac:dyDescent="0.15">
      <c r="A96" s="23" t="str">
        <f>VLOOKUP(E96,'Campaign x Landing Pages'!$A$2:$D$9,2,0)</f>
        <v>Q2</v>
      </c>
      <c r="B96" s="16" t="s">
        <v>7</v>
      </c>
      <c r="C96" t="str">
        <f t="shared" si="2"/>
        <v>Fish</v>
      </c>
      <c r="D96" s="16" t="s">
        <v>7</v>
      </c>
      <c r="E96" s="3" t="s">
        <v>18</v>
      </c>
      <c r="F96" s="3" t="s">
        <v>94</v>
      </c>
      <c r="G96" s="4" t="s">
        <v>95</v>
      </c>
      <c r="H96" s="5">
        <v>1894.2037500000004</v>
      </c>
      <c r="I96" s="5">
        <v>12054.068452380952</v>
      </c>
      <c r="J96" s="32">
        <v>1662</v>
      </c>
      <c r="K96" s="32">
        <v>347415</v>
      </c>
      <c r="L96" s="32">
        <v>156</v>
      </c>
    </row>
    <row r="97" spans="1:12" ht="13" x14ac:dyDescent="0.15">
      <c r="A97" s="23" t="str">
        <f>VLOOKUP(E97,'Campaign x Landing Pages'!$A$2:$D$9,2,0)</f>
        <v>Q2</v>
      </c>
      <c r="B97" s="16" t="s">
        <v>7</v>
      </c>
      <c r="C97" t="str">
        <f t="shared" si="2"/>
        <v>Fish</v>
      </c>
      <c r="D97" s="16" t="s">
        <v>7</v>
      </c>
      <c r="E97" s="3" t="s">
        <v>18</v>
      </c>
      <c r="F97" s="3" t="s">
        <v>96</v>
      </c>
      <c r="G97" s="4" t="s">
        <v>97</v>
      </c>
      <c r="H97" s="5">
        <v>2059.1852083333338</v>
      </c>
      <c r="I97" s="5">
        <v>21978.175595238095</v>
      </c>
      <c r="J97" s="32">
        <v>2442</v>
      </c>
      <c r="K97" s="32">
        <v>345492</v>
      </c>
      <c r="L97" s="32">
        <v>250</v>
      </c>
    </row>
    <row r="98" spans="1:12" ht="13" x14ac:dyDescent="0.15">
      <c r="A98" s="23" t="str">
        <f>VLOOKUP(E98,'Campaign x Landing Pages'!$A$2:$D$9,2,0)</f>
        <v>Q1</v>
      </c>
      <c r="B98" s="16" t="s">
        <v>7</v>
      </c>
      <c r="C98" t="str">
        <f t="shared" si="2"/>
        <v>Fish</v>
      </c>
      <c r="D98" s="16" t="s">
        <v>7</v>
      </c>
      <c r="E98" s="3" t="s">
        <v>12</v>
      </c>
      <c r="F98" s="3" t="s">
        <v>98</v>
      </c>
      <c r="G98" s="4" t="s">
        <v>99</v>
      </c>
      <c r="H98" s="5">
        <v>2325.104166666667</v>
      </c>
      <c r="I98" s="5">
        <v>35280.059523809534</v>
      </c>
      <c r="J98" s="32">
        <v>5505</v>
      </c>
      <c r="K98" s="32">
        <v>388369</v>
      </c>
      <c r="L98" s="32">
        <v>384</v>
      </c>
    </row>
    <row r="99" spans="1:12" ht="13" x14ac:dyDescent="0.15">
      <c r="A99" s="23" t="str">
        <f>VLOOKUP(E99,'Campaign x Landing Pages'!$A$2:$D$9,2,0)</f>
        <v>Q1</v>
      </c>
      <c r="B99" s="16" t="s">
        <v>7</v>
      </c>
      <c r="C99" t="str">
        <f t="shared" si="2"/>
        <v>Fish</v>
      </c>
      <c r="D99" s="16" t="s">
        <v>7</v>
      </c>
      <c r="E99" s="3" t="s">
        <v>12</v>
      </c>
      <c r="F99" s="3" t="s">
        <v>100</v>
      </c>
      <c r="G99" s="4" t="s">
        <v>101</v>
      </c>
      <c r="H99" s="5">
        <v>1388.1072115384613</v>
      </c>
      <c r="I99" s="5">
        <v>36565.773809523809</v>
      </c>
      <c r="J99" s="32">
        <v>2118</v>
      </c>
      <c r="K99" s="32">
        <v>218372</v>
      </c>
      <c r="L99" s="32">
        <v>362</v>
      </c>
    </row>
    <row r="100" spans="1:12" ht="13" x14ac:dyDescent="0.15">
      <c r="A100" s="23" t="str">
        <f>VLOOKUP(E100,'Campaign x Landing Pages'!$A$2:$D$9,2,0)</f>
        <v>Q1</v>
      </c>
      <c r="B100" s="16" t="s">
        <v>7</v>
      </c>
      <c r="C100" t="str">
        <f t="shared" si="2"/>
        <v>Fish</v>
      </c>
      <c r="D100" s="16" t="s">
        <v>7</v>
      </c>
      <c r="E100" s="3" t="s">
        <v>12</v>
      </c>
      <c r="F100" s="3" t="s">
        <v>102</v>
      </c>
      <c r="G100" s="4" t="s">
        <v>103</v>
      </c>
      <c r="H100" s="5">
        <v>1494.0847756410255</v>
      </c>
      <c r="I100" s="5">
        <v>48564.285714285717</v>
      </c>
      <c r="J100" s="32">
        <v>4578</v>
      </c>
      <c r="K100" s="32">
        <v>266564</v>
      </c>
      <c r="L100" s="32">
        <v>450</v>
      </c>
    </row>
    <row r="101" spans="1:12" ht="13" x14ac:dyDescent="0.15">
      <c r="A101" s="23" t="str">
        <f>VLOOKUP(E101,'Campaign x Landing Pages'!$A$2:$D$9,2,0)</f>
        <v>Q1</v>
      </c>
      <c r="B101" s="16" t="s">
        <v>7</v>
      </c>
      <c r="C101" t="str">
        <f t="shared" si="2"/>
        <v>Fish</v>
      </c>
      <c r="D101" s="16" t="s">
        <v>7</v>
      </c>
      <c r="E101" s="3" t="s">
        <v>12</v>
      </c>
      <c r="F101" s="3" t="s">
        <v>104</v>
      </c>
      <c r="G101" s="4" t="s">
        <v>105</v>
      </c>
      <c r="H101" s="5">
        <v>1503.1214743589744</v>
      </c>
      <c r="I101" s="5">
        <v>8162.5</v>
      </c>
      <c r="J101" s="32">
        <v>1821</v>
      </c>
      <c r="K101" s="32">
        <v>463323</v>
      </c>
      <c r="L101" s="32">
        <v>212</v>
      </c>
    </row>
  </sheetData>
  <phoneticPr fontId="1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1"/>
  <sheetViews>
    <sheetView topLeftCell="C1" zoomScale="150" zoomScaleNormal="106" workbookViewId="0">
      <selection activeCell="J66" sqref="J66"/>
    </sheetView>
  </sheetViews>
  <sheetFormatPr baseColWidth="10" defaultColWidth="12.6640625" defaultRowHeight="15.75" customHeight="1" x14ac:dyDescent="0.15"/>
  <cols>
    <col min="1" max="1" width="8.33203125" style="24" customWidth="1"/>
    <col min="5" max="5" width="26.33203125" bestFit="1" customWidth="1"/>
    <col min="6" max="6" width="11.5" customWidth="1"/>
    <col min="7" max="7" width="14.6640625" bestFit="1" customWidth="1"/>
    <col min="8" max="8" width="10.5" customWidth="1"/>
    <col min="9" max="9" width="10.83203125" bestFit="1" customWidth="1"/>
    <col min="10" max="10" width="9.1640625" style="17" bestFit="1" customWidth="1"/>
    <col min="11" max="11" width="14.83203125" style="17" bestFit="1" customWidth="1"/>
    <col min="12" max="12" width="8.83203125" style="17" customWidth="1"/>
  </cols>
  <sheetData>
    <row r="1" spans="1:12" ht="15.75" customHeight="1" x14ac:dyDescent="0.15">
      <c r="A1" s="22" t="s">
        <v>1</v>
      </c>
      <c r="B1" s="21" t="s">
        <v>113</v>
      </c>
      <c r="C1" s="21" t="s">
        <v>114</v>
      </c>
      <c r="D1" s="21" t="s">
        <v>115</v>
      </c>
      <c r="E1" s="11" t="s">
        <v>0</v>
      </c>
      <c r="F1" s="11" t="s">
        <v>49</v>
      </c>
      <c r="G1" s="26" t="s">
        <v>50</v>
      </c>
      <c r="H1" s="26" t="s">
        <v>51</v>
      </c>
      <c r="I1" s="25" t="s">
        <v>52</v>
      </c>
      <c r="J1" s="21" t="s">
        <v>53</v>
      </c>
      <c r="K1" s="21" t="s">
        <v>54</v>
      </c>
      <c r="L1" s="21" t="s">
        <v>55</v>
      </c>
    </row>
    <row r="2" spans="1:12" ht="15.75" customHeight="1" x14ac:dyDescent="0.15">
      <c r="A2" s="23" t="str">
        <f>VLOOKUP(E2,'Campaign x Landing Pages'!$A$10:$D$17,2,0)</f>
        <v>Q2</v>
      </c>
      <c r="B2" s="16" t="s">
        <v>7</v>
      </c>
      <c r="C2" t="s">
        <v>107</v>
      </c>
      <c r="D2" s="16" t="s">
        <v>116</v>
      </c>
      <c r="E2" s="8" t="s">
        <v>23</v>
      </c>
      <c r="F2" s="3" t="s">
        <v>56</v>
      </c>
      <c r="G2" s="4" t="s">
        <v>57</v>
      </c>
      <c r="H2" s="5">
        <v>788.66700000000003</v>
      </c>
      <c r="I2" s="5">
        <v>11009.25</v>
      </c>
      <c r="J2" s="32">
        <v>302</v>
      </c>
      <c r="K2" s="32">
        <v>83146</v>
      </c>
      <c r="L2" s="32">
        <v>58</v>
      </c>
    </row>
    <row r="3" spans="1:12" ht="15.75" customHeight="1" x14ac:dyDescent="0.15">
      <c r="A3" s="23" t="str">
        <f>VLOOKUP(E3,'Campaign x Landing Pages'!$A$10:$D$17,2,0)</f>
        <v>Q2</v>
      </c>
      <c r="B3" s="16" t="s">
        <v>7</v>
      </c>
      <c r="C3" t="s">
        <v>107</v>
      </c>
      <c r="D3" s="16" t="s">
        <v>116</v>
      </c>
      <c r="E3" s="3" t="s">
        <v>23</v>
      </c>
      <c r="F3" s="3" t="s">
        <v>58</v>
      </c>
      <c r="G3" s="4" t="s">
        <v>59</v>
      </c>
      <c r="H3" s="5">
        <v>723.33400000000006</v>
      </c>
      <c r="I3" s="5">
        <v>11671.917000000001</v>
      </c>
      <c r="J3" s="32">
        <v>293</v>
      </c>
      <c r="K3" s="32">
        <v>77764</v>
      </c>
      <c r="L3" s="32">
        <v>78</v>
      </c>
    </row>
    <row r="4" spans="1:12" ht="15.75" customHeight="1" x14ac:dyDescent="0.15">
      <c r="A4" s="23" t="str">
        <f>VLOOKUP(E4,'Campaign x Landing Pages'!$A$10:$D$17,2,0)</f>
        <v>Q2</v>
      </c>
      <c r="B4" s="16" t="s">
        <v>7</v>
      </c>
      <c r="C4" t="s">
        <v>107</v>
      </c>
      <c r="D4" s="16" t="s">
        <v>116</v>
      </c>
      <c r="E4" s="3" t="s">
        <v>23</v>
      </c>
      <c r="F4" s="3" t="s">
        <v>60</v>
      </c>
      <c r="G4" s="4" t="s">
        <v>61</v>
      </c>
      <c r="H4" s="5">
        <v>748.33400000000006</v>
      </c>
      <c r="I4" s="5">
        <v>10694.417000000001</v>
      </c>
      <c r="J4" s="32">
        <v>294</v>
      </c>
      <c r="K4" s="32">
        <v>85585</v>
      </c>
      <c r="L4" s="32">
        <v>66</v>
      </c>
    </row>
    <row r="5" spans="1:12" ht="15.75" customHeight="1" x14ac:dyDescent="0.15">
      <c r="A5" s="23" t="str">
        <f>VLOOKUP(E5,'Campaign x Landing Pages'!$A$10:$D$17,2,0)</f>
        <v>Q2</v>
      </c>
      <c r="B5" s="16" t="s">
        <v>7</v>
      </c>
      <c r="C5" t="s">
        <v>107</v>
      </c>
      <c r="D5" s="16" t="s">
        <v>116</v>
      </c>
      <c r="E5" s="3" t="s">
        <v>23</v>
      </c>
      <c r="F5" s="3" t="s">
        <v>62</v>
      </c>
      <c r="G5" s="4" t="s">
        <v>63</v>
      </c>
      <c r="H5" s="5">
        <v>730.75</v>
      </c>
      <c r="I5" s="5">
        <v>11643.167000000001</v>
      </c>
      <c r="J5" s="32">
        <v>261</v>
      </c>
      <c r="K5" s="32">
        <v>76674</v>
      </c>
      <c r="L5" s="32">
        <v>69</v>
      </c>
    </row>
    <row r="6" spans="1:12" ht="15.75" customHeight="1" x14ac:dyDescent="0.15">
      <c r="A6" s="23" t="str">
        <f>VLOOKUP(E6,'Campaign x Landing Pages'!$A$10:$D$17,2,0)</f>
        <v>Q2</v>
      </c>
      <c r="B6" s="16" t="s">
        <v>7</v>
      </c>
      <c r="C6" t="s">
        <v>107</v>
      </c>
      <c r="D6" s="16" t="s">
        <v>116</v>
      </c>
      <c r="E6" s="3" t="s">
        <v>23</v>
      </c>
      <c r="F6" s="3" t="s">
        <v>64</v>
      </c>
      <c r="G6" s="4" t="s">
        <v>65</v>
      </c>
      <c r="H6" s="5">
        <v>773.75</v>
      </c>
      <c r="I6" s="5">
        <v>10886.834000000001</v>
      </c>
      <c r="J6" s="32">
        <v>275</v>
      </c>
      <c r="K6" s="32">
        <v>76834</v>
      </c>
      <c r="L6" s="32">
        <v>85</v>
      </c>
    </row>
    <row r="7" spans="1:12" ht="15.75" customHeight="1" x14ac:dyDescent="0.15">
      <c r="A7" s="23" t="str">
        <f>VLOOKUP(E7,'Campaign x Landing Pages'!$A$10:$D$17,2,0)</f>
        <v>Q1</v>
      </c>
      <c r="B7" s="16" t="s">
        <v>7</v>
      </c>
      <c r="C7" t="s">
        <v>107</v>
      </c>
      <c r="D7" s="16" t="s">
        <v>116</v>
      </c>
      <c r="E7" s="3" t="s">
        <v>19</v>
      </c>
      <c r="F7" s="3" t="s">
        <v>66</v>
      </c>
      <c r="G7" s="4" t="s">
        <v>67</v>
      </c>
      <c r="H7" s="5">
        <v>831.58400000000006</v>
      </c>
      <c r="I7" s="5">
        <v>14546.084000000001</v>
      </c>
      <c r="J7" s="32">
        <v>349</v>
      </c>
      <c r="K7" s="32">
        <v>90172</v>
      </c>
      <c r="L7" s="32">
        <v>80</v>
      </c>
    </row>
    <row r="8" spans="1:12" ht="15.75" customHeight="1" x14ac:dyDescent="0.15">
      <c r="A8" s="23" t="str">
        <f>VLOOKUP(E8,'Campaign x Landing Pages'!$A$10:$D$17,2,0)</f>
        <v>Q1</v>
      </c>
      <c r="B8" s="16" t="s">
        <v>7</v>
      </c>
      <c r="C8" t="s">
        <v>107</v>
      </c>
      <c r="D8" s="16" t="s">
        <v>116</v>
      </c>
      <c r="E8" s="3" t="s">
        <v>19</v>
      </c>
      <c r="F8" s="3" t="s">
        <v>68</v>
      </c>
      <c r="G8" s="4" t="s">
        <v>69</v>
      </c>
      <c r="H8" s="5">
        <v>864.16700000000003</v>
      </c>
      <c r="I8" s="5">
        <v>13023.25</v>
      </c>
      <c r="J8" s="32">
        <v>378</v>
      </c>
      <c r="K8" s="32">
        <v>92070</v>
      </c>
      <c r="L8" s="32">
        <v>98</v>
      </c>
    </row>
    <row r="9" spans="1:12" ht="15.75" customHeight="1" x14ac:dyDescent="0.15">
      <c r="A9" s="23" t="str">
        <f>VLOOKUP(E9,'Campaign x Landing Pages'!$A$10:$D$17,2,0)</f>
        <v>Q1</v>
      </c>
      <c r="B9" s="16" t="s">
        <v>7</v>
      </c>
      <c r="C9" t="s">
        <v>107</v>
      </c>
      <c r="D9" s="16" t="s">
        <v>116</v>
      </c>
      <c r="E9" s="3" t="s">
        <v>19</v>
      </c>
      <c r="F9" s="3" t="s">
        <v>70</v>
      </c>
      <c r="G9" s="4" t="s">
        <v>71</v>
      </c>
      <c r="H9" s="5">
        <v>966.08400000000006</v>
      </c>
      <c r="I9" s="5">
        <v>16461.417000000001</v>
      </c>
      <c r="J9" s="32">
        <v>488</v>
      </c>
      <c r="K9" s="32">
        <v>105447</v>
      </c>
      <c r="L9" s="32">
        <v>87</v>
      </c>
    </row>
    <row r="10" spans="1:12" ht="15.75" customHeight="1" x14ac:dyDescent="0.15">
      <c r="A10" s="23" t="str">
        <f>VLOOKUP(E10,'Campaign x Landing Pages'!$A$10:$D$17,2,0)</f>
        <v>Q1</v>
      </c>
      <c r="B10" s="16" t="s">
        <v>7</v>
      </c>
      <c r="C10" t="s">
        <v>107</v>
      </c>
      <c r="D10" s="16" t="s">
        <v>116</v>
      </c>
      <c r="E10" s="3" t="s">
        <v>19</v>
      </c>
      <c r="F10" s="3" t="s">
        <v>72</v>
      </c>
      <c r="G10" s="4" t="s">
        <v>73</v>
      </c>
      <c r="H10" s="5">
        <v>918.66700000000003</v>
      </c>
      <c r="I10" s="5">
        <v>14776.834000000001</v>
      </c>
      <c r="J10" s="32">
        <v>407</v>
      </c>
      <c r="K10" s="32">
        <v>96261</v>
      </c>
      <c r="L10" s="32">
        <v>96</v>
      </c>
    </row>
    <row r="11" spans="1:12" ht="15.75" customHeight="1" x14ac:dyDescent="0.15">
      <c r="A11" s="23" t="str">
        <f>VLOOKUP(E11,'Campaign x Landing Pages'!$A$10:$D$17,2,0)</f>
        <v>Q2</v>
      </c>
      <c r="B11" s="16" t="s">
        <v>7</v>
      </c>
      <c r="C11" t="s">
        <v>107</v>
      </c>
      <c r="D11" s="16" t="s">
        <v>116</v>
      </c>
      <c r="E11" s="3" t="s">
        <v>23</v>
      </c>
      <c r="F11" s="3" t="s">
        <v>74</v>
      </c>
      <c r="G11" s="4" t="s">
        <v>75</v>
      </c>
      <c r="H11" s="5">
        <v>636.33400000000006</v>
      </c>
      <c r="I11" s="5">
        <v>13056.75</v>
      </c>
      <c r="J11" s="32">
        <v>341</v>
      </c>
      <c r="K11" s="32">
        <v>69297</v>
      </c>
      <c r="L11" s="32">
        <v>71</v>
      </c>
    </row>
    <row r="12" spans="1:12" ht="15.75" customHeight="1" x14ac:dyDescent="0.15">
      <c r="A12" s="23" t="str">
        <f>VLOOKUP(E12,'Campaign x Landing Pages'!$A$10:$D$17,2,0)</f>
        <v>Q2</v>
      </c>
      <c r="B12" s="16" t="s">
        <v>7</v>
      </c>
      <c r="C12" t="s">
        <v>107</v>
      </c>
      <c r="D12" s="16" t="s">
        <v>116</v>
      </c>
      <c r="E12" s="3" t="s">
        <v>23</v>
      </c>
      <c r="F12" s="3" t="s">
        <v>76</v>
      </c>
      <c r="G12" s="4" t="s">
        <v>77</v>
      </c>
      <c r="H12" s="5">
        <v>427.83400000000006</v>
      </c>
      <c r="I12" s="5">
        <v>9899</v>
      </c>
      <c r="J12" s="32">
        <v>177</v>
      </c>
      <c r="K12" s="32">
        <v>47796</v>
      </c>
      <c r="L12" s="32">
        <v>69</v>
      </c>
    </row>
    <row r="13" spans="1:12" ht="15.75" customHeight="1" x14ac:dyDescent="0.15">
      <c r="A13" s="23" t="str">
        <f>VLOOKUP(E13,'Campaign x Landing Pages'!$A$10:$D$17,2,0)</f>
        <v>Q2</v>
      </c>
      <c r="B13" s="16" t="s">
        <v>7</v>
      </c>
      <c r="C13" t="s">
        <v>107</v>
      </c>
      <c r="D13" s="16" t="s">
        <v>116</v>
      </c>
      <c r="E13" s="3" t="s">
        <v>23</v>
      </c>
      <c r="F13" s="3" t="s">
        <v>78</v>
      </c>
      <c r="G13" s="4" t="s">
        <v>79</v>
      </c>
      <c r="H13" s="5">
        <v>384.25</v>
      </c>
      <c r="I13" s="5">
        <v>8165.3339999999998</v>
      </c>
      <c r="J13" s="32">
        <v>187</v>
      </c>
      <c r="K13" s="32">
        <v>44918</v>
      </c>
      <c r="L13" s="32">
        <v>46</v>
      </c>
    </row>
    <row r="14" spans="1:12" ht="15.75" customHeight="1" x14ac:dyDescent="0.15">
      <c r="A14" s="23" t="str">
        <f>VLOOKUP(E14,'Campaign x Landing Pages'!$A$10:$D$17,2,0)</f>
        <v>Q2</v>
      </c>
      <c r="B14" s="16" t="s">
        <v>7</v>
      </c>
      <c r="C14" t="s">
        <v>107</v>
      </c>
      <c r="D14" s="16" t="s">
        <v>116</v>
      </c>
      <c r="E14" s="3" t="s">
        <v>23</v>
      </c>
      <c r="F14" s="3" t="s">
        <v>80</v>
      </c>
      <c r="G14" s="4" t="s">
        <v>81</v>
      </c>
      <c r="H14" s="5">
        <v>400.08400000000006</v>
      </c>
      <c r="I14" s="5">
        <v>8778.4169999999995</v>
      </c>
      <c r="J14" s="32">
        <v>187</v>
      </c>
      <c r="K14" s="32">
        <v>48056</v>
      </c>
      <c r="L14" s="32">
        <v>54</v>
      </c>
    </row>
    <row r="15" spans="1:12" ht="15.75" customHeight="1" x14ac:dyDescent="0.15">
      <c r="A15" s="23" t="str">
        <f>VLOOKUP(E15,'Campaign x Landing Pages'!$A$10:$D$17,2,0)</f>
        <v>Q1</v>
      </c>
      <c r="B15" s="16" t="s">
        <v>7</v>
      </c>
      <c r="C15" t="s">
        <v>107</v>
      </c>
      <c r="D15" s="16" t="s">
        <v>116</v>
      </c>
      <c r="E15" s="3" t="s">
        <v>19</v>
      </c>
      <c r="F15" s="3" t="s">
        <v>82</v>
      </c>
      <c r="G15" s="4" t="s">
        <v>83</v>
      </c>
      <c r="H15" s="5">
        <v>871.66700000000003</v>
      </c>
      <c r="I15" s="5">
        <v>15832.667000000001</v>
      </c>
      <c r="J15" s="32">
        <v>383</v>
      </c>
      <c r="K15" s="32">
        <v>92961</v>
      </c>
      <c r="L15" s="32">
        <v>90</v>
      </c>
    </row>
    <row r="16" spans="1:12" ht="15.75" customHeight="1" x14ac:dyDescent="0.15">
      <c r="A16" s="23" t="str">
        <f>VLOOKUP(E16,'Campaign x Landing Pages'!$A$10:$D$17,2,0)</f>
        <v>Q1</v>
      </c>
      <c r="B16" s="16" t="s">
        <v>7</v>
      </c>
      <c r="C16" t="s">
        <v>107</v>
      </c>
      <c r="D16" s="16" t="s">
        <v>116</v>
      </c>
      <c r="E16" s="3" t="s">
        <v>19</v>
      </c>
      <c r="F16" s="3" t="s">
        <v>84</v>
      </c>
      <c r="G16" s="4" t="s">
        <v>85</v>
      </c>
      <c r="H16" s="5">
        <v>922.41700000000003</v>
      </c>
      <c r="I16" s="5">
        <v>13800.75</v>
      </c>
      <c r="J16" s="32">
        <v>380</v>
      </c>
      <c r="K16" s="32">
        <v>98322</v>
      </c>
      <c r="L16" s="32">
        <v>95</v>
      </c>
    </row>
    <row r="17" spans="1:12" ht="15.75" customHeight="1" x14ac:dyDescent="0.15">
      <c r="A17" s="23" t="str">
        <f>VLOOKUP(E17,'Campaign x Landing Pages'!$A$10:$D$17,2,0)</f>
        <v>Q1</v>
      </c>
      <c r="B17" s="16" t="s">
        <v>7</v>
      </c>
      <c r="C17" t="s">
        <v>107</v>
      </c>
      <c r="D17" s="16" t="s">
        <v>116</v>
      </c>
      <c r="E17" s="3" t="s">
        <v>19</v>
      </c>
      <c r="F17" s="3" t="s">
        <v>86</v>
      </c>
      <c r="G17" s="4" t="s">
        <v>87</v>
      </c>
      <c r="H17" s="5">
        <v>937.66700000000003</v>
      </c>
      <c r="I17" s="5">
        <v>12726.084000000001</v>
      </c>
      <c r="J17" s="32">
        <v>342</v>
      </c>
      <c r="K17" s="32">
        <v>94283</v>
      </c>
      <c r="L17" s="32">
        <v>83</v>
      </c>
    </row>
    <row r="18" spans="1:12" ht="15.75" customHeight="1" x14ac:dyDescent="0.15">
      <c r="A18" s="23" t="str">
        <f>VLOOKUP(E18,'Campaign x Landing Pages'!$A$10:$D$17,2,0)</f>
        <v>Q1</v>
      </c>
      <c r="B18" s="16" t="s">
        <v>7</v>
      </c>
      <c r="C18" t="s">
        <v>107</v>
      </c>
      <c r="D18" s="16" t="s">
        <v>116</v>
      </c>
      <c r="E18" s="3" t="s">
        <v>19</v>
      </c>
      <c r="F18" s="3" t="s">
        <v>88</v>
      </c>
      <c r="G18" s="4" t="s">
        <v>89</v>
      </c>
      <c r="H18" s="5">
        <v>937.75</v>
      </c>
      <c r="I18" s="5">
        <v>13462.417000000001</v>
      </c>
      <c r="J18" s="32">
        <v>357</v>
      </c>
      <c r="K18" s="32">
        <v>91902</v>
      </c>
      <c r="L18" s="32">
        <v>95</v>
      </c>
    </row>
    <row r="19" spans="1:12" ht="15.75" customHeight="1" x14ac:dyDescent="0.15">
      <c r="A19" s="23" t="str">
        <f>VLOOKUP(E19,'Campaign x Landing Pages'!$A$10:$D$17,2,0)</f>
        <v>Q2</v>
      </c>
      <c r="B19" s="16" t="s">
        <v>7</v>
      </c>
      <c r="C19" t="s">
        <v>107</v>
      </c>
      <c r="D19" s="16" t="s">
        <v>116</v>
      </c>
      <c r="E19" s="3" t="s">
        <v>23</v>
      </c>
      <c r="F19" s="3" t="s">
        <v>90</v>
      </c>
      <c r="G19" s="4" t="s">
        <v>91</v>
      </c>
      <c r="H19" s="5">
        <v>828.08400000000006</v>
      </c>
      <c r="I19" s="5">
        <v>11501.667000000001</v>
      </c>
      <c r="J19" s="32">
        <v>332</v>
      </c>
      <c r="K19" s="32">
        <v>81462</v>
      </c>
      <c r="L19" s="32">
        <v>67</v>
      </c>
    </row>
    <row r="20" spans="1:12" ht="15.75" customHeight="1" x14ac:dyDescent="0.15">
      <c r="A20" s="23" t="str">
        <f>VLOOKUP(E20,'Campaign x Landing Pages'!$A$10:$D$17,2,0)</f>
        <v>Q2</v>
      </c>
      <c r="B20" s="16" t="s">
        <v>7</v>
      </c>
      <c r="C20" t="s">
        <v>107</v>
      </c>
      <c r="D20" s="16" t="s">
        <v>116</v>
      </c>
      <c r="E20" s="3" t="s">
        <v>23</v>
      </c>
      <c r="F20" s="3" t="s">
        <v>92</v>
      </c>
      <c r="G20" s="4" t="s">
        <v>93</v>
      </c>
      <c r="H20" s="5">
        <v>854.75</v>
      </c>
      <c r="I20" s="5">
        <v>12550.667000000001</v>
      </c>
      <c r="J20" s="32">
        <v>313</v>
      </c>
      <c r="K20" s="32">
        <v>88972</v>
      </c>
      <c r="L20" s="32">
        <v>81</v>
      </c>
    </row>
    <row r="21" spans="1:12" ht="15.75" customHeight="1" x14ac:dyDescent="0.15">
      <c r="A21" s="23" t="str">
        <f>VLOOKUP(E21,'Campaign x Landing Pages'!$A$10:$D$17,2,0)</f>
        <v>Q2</v>
      </c>
      <c r="B21" s="16" t="s">
        <v>7</v>
      </c>
      <c r="C21" t="s">
        <v>107</v>
      </c>
      <c r="D21" s="16" t="s">
        <v>116</v>
      </c>
      <c r="E21" s="3" t="s">
        <v>23</v>
      </c>
      <c r="F21" s="3" t="s">
        <v>94</v>
      </c>
      <c r="G21" s="4" t="s">
        <v>95</v>
      </c>
      <c r="H21" s="5">
        <v>842.5</v>
      </c>
      <c r="I21" s="5">
        <v>12733.167000000001</v>
      </c>
      <c r="J21" s="32">
        <v>322</v>
      </c>
      <c r="K21" s="32">
        <v>83043</v>
      </c>
      <c r="L21" s="32">
        <v>84</v>
      </c>
    </row>
    <row r="22" spans="1:12" ht="15.75" customHeight="1" x14ac:dyDescent="0.15">
      <c r="A22" s="23" t="str">
        <f>VLOOKUP(E22,'Campaign x Landing Pages'!$A$10:$D$17,2,0)</f>
        <v>Q2</v>
      </c>
      <c r="B22" s="16" t="s">
        <v>7</v>
      </c>
      <c r="C22" t="s">
        <v>107</v>
      </c>
      <c r="D22" s="16" t="s">
        <v>116</v>
      </c>
      <c r="E22" s="3" t="s">
        <v>23</v>
      </c>
      <c r="F22" s="3" t="s">
        <v>96</v>
      </c>
      <c r="G22" s="4" t="s">
        <v>97</v>
      </c>
      <c r="H22" s="5">
        <v>927.41700000000003</v>
      </c>
      <c r="I22" s="5">
        <v>15970.25</v>
      </c>
      <c r="J22" s="32">
        <v>372</v>
      </c>
      <c r="K22" s="32">
        <v>81355</v>
      </c>
      <c r="L22" s="32">
        <v>92</v>
      </c>
    </row>
    <row r="23" spans="1:12" ht="15.75" customHeight="1" x14ac:dyDescent="0.15">
      <c r="A23" s="23" t="str">
        <f>VLOOKUP(E23,'Campaign x Landing Pages'!$A$10:$D$17,2,0)</f>
        <v>Q1</v>
      </c>
      <c r="B23" s="16" t="s">
        <v>7</v>
      </c>
      <c r="C23" t="s">
        <v>107</v>
      </c>
      <c r="D23" s="16" t="s">
        <v>116</v>
      </c>
      <c r="E23" s="3" t="s">
        <v>19</v>
      </c>
      <c r="F23" s="3" t="s">
        <v>98</v>
      </c>
      <c r="G23" s="4" t="s">
        <v>99</v>
      </c>
      <c r="H23" s="5">
        <v>566.66692307692313</v>
      </c>
      <c r="I23" s="5">
        <v>10909.300000000001</v>
      </c>
      <c r="J23" s="32">
        <v>312</v>
      </c>
      <c r="K23" s="32">
        <v>108120</v>
      </c>
      <c r="L23" s="32">
        <v>76</v>
      </c>
    </row>
    <row r="24" spans="1:12" ht="15.75" customHeight="1" x14ac:dyDescent="0.15">
      <c r="A24" s="23" t="str">
        <f>VLOOKUP(E24,'Campaign x Landing Pages'!$A$10:$D$17,2,0)</f>
        <v>Q1</v>
      </c>
      <c r="B24" s="16" t="s">
        <v>7</v>
      </c>
      <c r="C24" t="s">
        <v>107</v>
      </c>
      <c r="D24" s="16" t="s">
        <v>116</v>
      </c>
      <c r="E24" s="3" t="s">
        <v>19</v>
      </c>
      <c r="F24" s="3" t="s">
        <v>100</v>
      </c>
      <c r="G24" s="4" t="s">
        <v>101</v>
      </c>
      <c r="H24" s="5">
        <v>407.69230769230774</v>
      </c>
      <c r="I24" s="5">
        <v>11830.5</v>
      </c>
      <c r="J24" s="32">
        <v>91</v>
      </c>
      <c r="K24" s="32">
        <v>93336</v>
      </c>
      <c r="L24" s="32">
        <v>62</v>
      </c>
    </row>
    <row r="25" spans="1:12" ht="15.75" customHeight="1" x14ac:dyDescent="0.15">
      <c r="A25" s="23" t="str">
        <f>VLOOKUP(E25,'Campaign x Landing Pages'!$A$10:$D$17,2,0)</f>
        <v>Q1</v>
      </c>
      <c r="B25" s="16" t="s">
        <v>7</v>
      </c>
      <c r="C25" t="s">
        <v>107</v>
      </c>
      <c r="D25" s="16" t="s">
        <v>116</v>
      </c>
      <c r="E25" s="3" t="s">
        <v>19</v>
      </c>
      <c r="F25" s="3" t="s">
        <v>102</v>
      </c>
      <c r="G25" s="4" t="s">
        <v>103</v>
      </c>
      <c r="H25" s="5">
        <v>398.71846153846155</v>
      </c>
      <c r="I25" s="5">
        <v>14771.5</v>
      </c>
      <c r="J25" s="32">
        <v>282</v>
      </c>
      <c r="K25" s="32">
        <v>90902</v>
      </c>
      <c r="L25" s="32">
        <v>83</v>
      </c>
    </row>
    <row r="26" spans="1:12" ht="15.75" customHeight="1" x14ac:dyDescent="0.15">
      <c r="A26" s="23" t="str">
        <f>VLOOKUP(E26,'Campaign x Landing Pages'!$A$10:$D$17,2,0)</f>
        <v>Q1</v>
      </c>
      <c r="B26" s="16" t="s">
        <v>7</v>
      </c>
      <c r="C26" t="s">
        <v>107</v>
      </c>
      <c r="D26" s="16" t="s">
        <v>116</v>
      </c>
      <c r="E26" s="3" t="s">
        <v>19</v>
      </c>
      <c r="F26" s="3" t="s">
        <v>104</v>
      </c>
      <c r="G26" s="4" t="s">
        <v>105</v>
      </c>
      <c r="H26" s="5">
        <v>413.91076923076929</v>
      </c>
      <c r="I26" s="5">
        <v>4136.1000000000004</v>
      </c>
      <c r="J26" s="32">
        <v>88</v>
      </c>
      <c r="K26" s="32">
        <v>180522</v>
      </c>
      <c r="L26" s="32">
        <v>31</v>
      </c>
    </row>
    <row r="27" spans="1:12" ht="15.75" customHeight="1" x14ac:dyDescent="0.15">
      <c r="A27" s="23" t="str">
        <f>VLOOKUP(E27,'Campaign x Landing Pages'!$A$10:$D$17,2,0)</f>
        <v>Q2</v>
      </c>
      <c r="B27" s="16" t="s">
        <v>7</v>
      </c>
      <c r="C27" t="s">
        <v>108</v>
      </c>
      <c r="D27" s="16" t="s">
        <v>116</v>
      </c>
      <c r="E27" s="3" t="s">
        <v>24</v>
      </c>
      <c r="F27" s="3" t="s">
        <v>56</v>
      </c>
      <c r="G27" s="4" t="s">
        <v>57</v>
      </c>
      <c r="H27" s="5">
        <v>1125</v>
      </c>
      <c r="I27" s="5">
        <v>23940.834000000003</v>
      </c>
      <c r="J27" s="32">
        <v>151</v>
      </c>
      <c r="K27" s="32">
        <v>71762</v>
      </c>
      <c r="L27" s="32">
        <v>135</v>
      </c>
    </row>
    <row r="28" spans="1:12" ht="15.75" customHeight="1" x14ac:dyDescent="0.15">
      <c r="A28" s="23" t="str">
        <f>VLOOKUP(E28,'Campaign x Landing Pages'!$A$10:$D$17,2,0)</f>
        <v>Q2</v>
      </c>
      <c r="B28" s="16" t="s">
        <v>7</v>
      </c>
      <c r="C28" t="s">
        <v>108</v>
      </c>
      <c r="D28" s="16" t="s">
        <v>116</v>
      </c>
      <c r="E28" s="3" t="s">
        <v>24</v>
      </c>
      <c r="F28" s="3" t="s">
        <v>58</v>
      </c>
      <c r="G28" s="4" t="s">
        <v>59</v>
      </c>
      <c r="H28" s="5">
        <v>988.66800000000012</v>
      </c>
      <c r="I28" s="5">
        <v>24953.334000000003</v>
      </c>
      <c r="J28" s="32">
        <v>140</v>
      </c>
      <c r="K28" s="32">
        <v>51648</v>
      </c>
      <c r="L28" s="32">
        <v>148</v>
      </c>
    </row>
    <row r="29" spans="1:12" ht="15.75" customHeight="1" x14ac:dyDescent="0.15">
      <c r="A29" s="23" t="str">
        <f>VLOOKUP(E29,'Campaign x Landing Pages'!$A$10:$D$17,2,0)</f>
        <v>Q2</v>
      </c>
      <c r="B29" s="16" t="s">
        <v>7</v>
      </c>
      <c r="C29" t="s">
        <v>108</v>
      </c>
      <c r="D29" s="16" t="s">
        <v>116</v>
      </c>
      <c r="E29" s="3" t="s">
        <v>24</v>
      </c>
      <c r="F29" s="3" t="s">
        <v>60</v>
      </c>
      <c r="G29" s="4" t="s">
        <v>61</v>
      </c>
      <c r="H29" s="5">
        <v>998</v>
      </c>
      <c r="I29" s="5">
        <v>23562.668000000001</v>
      </c>
      <c r="J29" s="32">
        <v>110</v>
      </c>
      <c r="K29" s="32">
        <v>44301</v>
      </c>
      <c r="L29" s="32">
        <v>135</v>
      </c>
    </row>
    <row r="30" spans="1:12" ht="15.75" customHeight="1" x14ac:dyDescent="0.15">
      <c r="A30" s="23" t="str">
        <f>VLOOKUP(E30,'Campaign x Landing Pages'!$A$10:$D$17,2,0)</f>
        <v>Q2</v>
      </c>
      <c r="B30" s="16" t="s">
        <v>7</v>
      </c>
      <c r="C30" t="s">
        <v>108</v>
      </c>
      <c r="D30" s="16" t="s">
        <v>116</v>
      </c>
      <c r="E30" s="3" t="s">
        <v>24</v>
      </c>
      <c r="F30" s="3" t="s">
        <v>62</v>
      </c>
      <c r="G30" s="4" t="s">
        <v>63</v>
      </c>
      <c r="H30" s="5">
        <v>993.83400000000006</v>
      </c>
      <c r="I30" s="5">
        <v>21388.168000000001</v>
      </c>
      <c r="J30" s="32">
        <v>210</v>
      </c>
      <c r="K30" s="32">
        <v>55205</v>
      </c>
      <c r="L30" s="32">
        <v>131</v>
      </c>
    </row>
    <row r="31" spans="1:12" ht="15.75" customHeight="1" x14ac:dyDescent="0.15">
      <c r="A31" s="23" t="str">
        <f>VLOOKUP(E31,'Campaign x Landing Pages'!$A$10:$D$17,2,0)</f>
        <v>Q1</v>
      </c>
      <c r="B31" s="16" t="s">
        <v>7</v>
      </c>
      <c r="C31" t="s">
        <v>108</v>
      </c>
      <c r="D31" s="16" t="s">
        <v>116</v>
      </c>
      <c r="E31" s="3" t="s">
        <v>20</v>
      </c>
      <c r="F31" s="3" t="s">
        <v>64</v>
      </c>
      <c r="G31" s="4" t="s">
        <v>65</v>
      </c>
      <c r="H31" s="5">
        <v>1057</v>
      </c>
      <c r="I31" s="5">
        <v>19011.168000000001</v>
      </c>
      <c r="J31" s="32">
        <v>162</v>
      </c>
      <c r="K31" s="32">
        <v>52891</v>
      </c>
      <c r="L31" s="32">
        <v>141</v>
      </c>
    </row>
    <row r="32" spans="1:12" ht="15.75" customHeight="1" x14ac:dyDescent="0.15">
      <c r="A32" s="23" t="str">
        <f>VLOOKUP(E32,'Campaign x Landing Pages'!$A$10:$D$17,2,0)</f>
        <v>Q1</v>
      </c>
      <c r="B32" s="16" t="s">
        <v>7</v>
      </c>
      <c r="C32" t="s">
        <v>108</v>
      </c>
      <c r="D32" s="16" t="s">
        <v>116</v>
      </c>
      <c r="E32" s="3" t="s">
        <v>20</v>
      </c>
      <c r="F32" s="3" t="s">
        <v>66</v>
      </c>
      <c r="G32" s="4" t="s">
        <v>67</v>
      </c>
      <c r="H32" s="5">
        <v>978.5</v>
      </c>
      <c r="I32" s="5">
        <v>21875.668000000001</v>
      </c>
      <c r="J32" s="32">
        <v>162</v>
      </c>
      <c r="K32" s="32">
        <v>60587</v>
      </c>
      <c r="L32" s="32">
        <v>133</v>
      </c>
    </row>
    <row r="33" spans="1:12" ht="15.75" customHeight="1" x14ac:dyDescent="0.15">
      <c r="A33" s="23" t="str">
        <f>VLOOKUP(E33,'Campaign x Landing Pages'!$A$10:$D$17,2,0)</f>
        <v>Q1</v>
      </c>
      <c r="B33" s="16" t="s">
        <v>7</v>
      </c>
      <c r="C33" t="s">
        <v>108</v>
      </c>
      <c r="D33" s="16" t="s">
        <v>116</v>
      </c>
      <c r="E33" s="3" t="s">
        <v>20</v>
      </c>
      <c r="F33" s="3" t="s">
        <v>68</v>
      </c>
      <c r="G33" s="4" t="s">
        <v>69</v>
      </c>
      <c r="H33" s="5">
        <v>999.83400000000006</v>
      </c>
      <c r="I33" s="5">
        <v>21901.168000000001</v>
      </c>
      <c r="J33" s="32">
        <v>150</v>
      </c>
      <c r="K33" s="32">
        <v>56814</v>
      </c>
      <c r="L33" s="32">
        <v>122</v>
      </c>
    </row>
    <row r="34" spans="1:12" ht="15.75" customHeight="1" x14ac:dyDescent="0.15">
      <c r="A34" s="23" t="str">
        <f>VLOOKUP(E34,'Campaign x Landing Pages'!$A$10:$D$17,2,0)</f>
        <v>Q1</v>
      </c>
      <c r="B34" s="16" t="s">
        <v>7</v>
      </c>
      <c r="C34" t="s">
        <v>108</v>
      </c>
      <c r="D34" s="16" t="s">
        <v>116</v>
      </c>
      <c r="E34" s="3" t="s">
        <v>20</v>
      </c>
      <c r="F34" s="3" t="s">
        <v>70</v>
      </c>
      <c r="G34" s="4" t="s">
        <v>71</v>
      </c>
      <c r="H34" s="5">
        <v>1136.6680000000001</v>
      </c>
      <c r="I34" s="5">
        <v>21017.168000000001</v>
      </c>
      <c r="J34" s="32">
        <v>308</v>
      </c>
      <c r="K34" s="32">
        <v>68495</v>
      </c>
      <c r="L34" s="32">
        <v>112</v>
      </c>
    </row>
    <row r="35" spans="1:12" ht="15.75" customHeight="1" x14ac:dyDescent="0.15">
      <c r="A35" s="23" t="str">
        <f>VLOOKUP(E35,'Campaign x Landing Pages'!$A$10:$D$17,2,0)</f>
        <v>Q1</v>
      </c>
      <c r="B35" s="16" t="s">
        <v>7</v>
      </c>
      <c r="C35" t="s">
        <v>108</v>
      </c>
      <c r="D35" s="16" t="s">
        <v>116</v>
      </c>
      <c r="E35" s="3" t="s">
        <v>20</v>
      </c>
      <c r="F35" s="3" t="s">
        <v>72</v>
      </c>
      <c r="G35" s="4" t="s">
        <v>73</v>
      </c>
      <c r="H35" s="5">
        <v>1071.3340000000001</v>
      </c>
      <c r="I35" s="5">
        <v>30553.5</v>
      </c>
      <c r="J35" s="32">
        <v>161</v>
      </c>
      <c r="K35" s="32">
        <v>68688</v>
      </c>
      <c r="L35" s="32">
        <v>157</v>
      </c>
    </row>
    <row r="36" spans="1:12" ht="15.75" customHeight="1" x14ac:dyDescent="0.15">
      <c r="A36" s="23" t="str">
        <f>VLOOKUP(E36,'Campaign x Landing Pages'!$A$10:$D$17,2,0)</f>
        <v>Q2</v>
      </c>
      <c r="B36" s="16" t="s">
        <v>7</v>
      </c>
      <c r="C36" t="s">
        <v>108</v>
      </c>
      <c r="D36" s="16" t="s">
        <v>116</v>
      </c>
      <c r="E36" s="3" t="s">
        <v>24</v>
      </c>
      <c r="F36" s="3" t="s">
        <v>74</v>
      </c>
      <c r="G36" s="4" t="s">
        <v>75</v>
      </c>
      <c r="H36" s="5">
        <v>1218.5</v>
      </c>
      <c r="I36" s="5">
        <v>44378.668000000005</v>
      </c>
      <c r="J36" s="32">
        <v>248</v>
      </c>
      <c r="K36" s="32">
        <v>64014</v>
      </c>
      <c r="L36" s="32">
        <v>268</v>
      </c>
    </row>
    <row r="37" spans="1:12" ht="15.75" customHeight="1" x14ac:dyDescent="0.15">
      <c r="A37" s="23" t="str">
        <f>VLOOKUP(E37,'Campaign x Landing Pages'!$A$10:$D$17,2,0)</f>
        <v>Q2</v>
      </c>
      <c r="B37" s="16" t="s">
        <v>7</v>
      </c>
      <c r="C37" t="s">
        <v>108</v>
      </c>
      <c r="D37" s="16" t="s">
        <v>116</v>
      </c>
      <c r="E37" s="3" t="s">
        <v>24</v>
      </c>
      <c r="F37" s="3" t="s">
        <v>76</v>
      </c>
      <c r="G37" s="4" t="s">
        <v>77</v>
      </c>
      <c r="H37" s="5">
        <v>866.16800000000012</v>
      </c>
      <c r="I37" s="5">
        <v>27015.168000000001</v>
      </c>
      <c r="J37" s="32">
        <v>123</v>
      </c>
      <c r="K37" s="32">
        <v>40814</v>
      </c>
      <c r="L37" s="32">
        <v>199</v>
      </c>
    </row>
    <row r="38" spans="1:12" ht="15.75" customHeight="1" x14ac:dyDescent="0.15">
      <c r="A38" s="23" t="str">
        <f>VLOOKUP(E38,'Campaign x Landing Pages'!$A$10:$D$17,2,0)</f>
        <v>Q2</v>
      </c>
      <c r="B38" s="16" t="s">
        <v>7</v>
      </c>
      <c r="C38" t="s">
        <v>108</v>
      </c>
      <c r="D38" s="16" t="s">
        <v>116</v>
      </c>
      <c r="E38" s="3" t="s">
        <v>24</v>
      </c>
      <c r="F38" s="3" t="s">
        <v>78</v>
      </c>
      <c r="G38" s="4" t="s">
        <v>79</v>
      </c>
      <c r="H38" s="5">
        <v>747.16800000000012</v>
      </c>
      <c r="I38" s="5">
        <v>25129.834000000003</v>
      </c>
      <c r="J38" s="32">
        <v>95</v>
      </c>
      <c r="K38" s="32">
        <v>38672</v>
      </c>
      <c r="L38" s="32">
        <v>167</v>
      </c>
    </row>
    <row r="39" spans="1:12" ht="15.75" customHeight="1" x14ac:dyDescent="0.15">
      <c r="A39" s="23" t="str">
        <f>VLOOKUP(E39,'Campaign x Landing Pages'!$A$10:$D$17,2,0)</f>
        <v>Q2</v>
      </c>
      <c r="B39" s="16" t="s">
        <v>7</v>
      </c>
      <c r="C39" t="s">
        <v>108</v>
      </c>
      <c r="D39" s="16" t="s">
        <v>116</v>
      </c>
      <c r="E39" s="3" t="s">
        <v>24</v>
      </c>
      <c r="F39" s="3" t="s">
        <v>80</v>
      </c>
      <c r="G39" s="4" t="s">
        <v>81</v>
      </c>
      <c r="H39" s="5">
        <v>802</v>
      </c>
      <c r="I39" s="5">
        <v>25947.834000000003</v>
      </c>
      <c r="J39" s="32">
        <v>112</v>
      </c>
      <c r="K39" s="32">
        <v>42314</v>
      </c>
      <c r="L39" s="32">
        <v>157</v>
      </c>
    </row>
    <row r="40" spans="1:12" ht="15.75" customHeight="1" x14ac:dyDescent="0.15">
      <c r="A40" s="23" t="str">
        <f>VLOOKUP(E40,'Campaign x Landing Pages'!$A$10:$D$17,2,0)</f>
        <v>Q1</v>
      </c>
      <c r="B40" s="16" t="s">
        <v>7</v>
      </c>
      <c r="C40" t="s">
        <v>108</v>
      </c>
      <c r="D40" s="16" t="s">
        <v>116</v>
      </c>
      <c r="E40" s="3" t="s">
        <v>20</v>
      </c>
      <c r="F40" s="3" t="s">
        <v>82</v>
      </c>
      <c r="G40" s="4" t="s">
        <v>83</v>
      </c>
      <c r="H40" s="5">
        <v>1183.8340000000001</v>
      </c>
      <c r="I40" s="5">
        <v>26987</v>
      </c>
      <c r="J40" s="32">
        <v>135</v>
      </c>
      <c r="K40" s="32">
        <v>69604</v>
      </c>
      <c r="L40" s="32">
        <v>152</v>
      </c>
    </row>
    <row r="41" spans="1:12" ht="15.75" customHeight="1" x14ac:dyDescent="0.15">
      <c r="A41" s="23" t="str">
        <f>VLOOKUP(E41,'Campaign x Landing Pages'!$A$10:$D$17,2,0)</f>
        <v>Q1</v>
      </c>
      <c r="B41" s="16" t="s">
        <v>7</v>
      </c>
      <c r="C41" t="s">
        <v>108</v>
      </c>
      <c r="D41" s="16" t="s">
        <v>116</v>
      </c>
      <c r="E41" s="3" t="s">
        <v>20</v>
      </c>
      <c r="F41" s="3" t="s">
        <v>84</v>
      </c>
      <c r="G41" s="4" t="s">
        <v>85</v>
      </c>
      <c r="H41" s="5">
        <v>1263.5</v>
      </c>
      <c r="I41" s="5">
        <v>34512.667999999998</v>
      </c>
      <c r="J41" s="32">
        <v>167</v>
      </c>
      <c r="K41" s="32">
        <v>72841</v>
      </c>
      <c r="L41" s="32">
        <v>208</v>
      </c>
    </row>
    <row r="42" spans="1:12" ht="15.75" customHeight="1" x14ac:dyDescent="0.15">
      <c r="A42" s="23" t="str">
        <f>VLOOKUP(E42,'Campaign x Landing Pages'!$A$10:$D$17,2,0)</f>
        <v>Q1</v>
      </c>
      <c r="B42" s="16" t="s">
        <v>7</v>
      </c>
      <c r="C42" t="s">
        <v>108</v>
      </c>
      <c r="D42" s="16" t="s">
        <v>116</v>
      </c>
      <c r="E42" s="3" t="s">
        <v>20</v>
      </c>
      <c r="F42" s="3" t="s">
        <v>86</v>
      </c>
      <c r="G42" s="4" t="s">
        <v>87</v>
      </c>
      <c r="H42" s="5">
        <v>1280</v>
      </c>
      <c r="I42" s="5">
        <v>29860.5</v>
      </c>
      <c r="J42" s="32">
        <v>187</v>
      </c>
      <c r="K42" s="32">
        <v>77002</v>
      </c>
      <c r="L42" s="32">
        <v>180</v>
      </c>
    </row>
    <row r="43" spans="1:12" ht="15.75" customHeight="1" x14ac:dyDescent="0.15">
      <c r="A43" s="23" t="str">
        <f>VLOOKUP(E43,'Campaign x Landing Pages'!$A$10:$D$17,2,0)</f>
        <v>Q1</v>
      </c>
      <c r="B43" s="16" t="s">
        <v>7</v>
      </c>
      <c r="C43" t="s">
        <v>108</v>
      </c>
      <c r="D43" s="16" t="s">
        <v>116</v>
      </c>
      <c r="E43" s="3" t="s">
        <v>20</v>
      </c>
      <c r="F43" s="3" t="s">
        <v>88</v>
      </c>
      <c r="G43" s="4" t="s">
        <v>89</v>
      </c>
      <c r="H43" s="5">
        <v>1260</v>
      </c>
      <c r="I43" s="5">
        <v>31622.168000000001</v>
      </c>
      <c r="J43" s="32">
        <v>164</v>
      </c>
      <c r="K43" s="32">
        <v>74882</v>
      </c>
      <c r="L43" s="32">
        <v>201</v>
      </c>
    </row>
    <row r="44" spans="1:12" ht="15.75" customHeight="1" x14ac:dyDescent="0.15">
      <c r="A44" s="23" t="str">
        <f>VLOOKUP(E44,'Campaign x Landing Pages'!$A$10:$D$17,2,0)</f>
        <v>Q2</v>
      </c>
      <c r="B44" s="16" t="s">
        <v>7</v>
      </c>
      <c r="C44" t="s">
        <v>108</v>
      </c>
      <c r="D44" s="16" t="s">
        <v>116</v>
      </c>
      <c r="E44" s="3" t="s">
        <v>24</v>
      </c>
      <c r="F44" s="3" t="s">
        <v>90</v>
      </c>
      <c r="G44" s="4" t="s">
        <v>91</v>
      </c>
      <c r="H44" s="5">
        <v>993.16800000000012</v>
      </c>
      <c r="I44" s="5">
        <v>23392.334000000003</v>
      </c>
      <c r="J44" s="32">
        <v>132</v>
      </c>
      <c r="K44" s="32">
        <v>47674</v>
      </c>
      <c r="L44" s="32">
        <v>143</v>
      </c>
    </row>
    <row r="45" spans="1:12" ht="15.75" customHeight="1" x14ac:dyDescent="0.15">
      <c r="A45" s="23" t="str">
        <f>VLOOKUP(E45,'Campaign x Landing Pages'!$A$10:$D$17,2,0)</f>
        <v>Q2</v>
      </c>
      <c r="B45" s="16" t="s">
        <v>7</v>
      </c>
      <c r="C45" t="s">
        <v>108</v>
      </c>
      <c r="D45" s="16" t="s">
        <v>116</v>
      </c>
      <c r="E45" s="3" t="s">
        <v>24</v>
      </c>
      <c r="F45" s="3" t="s">
        <v>92</v>
      </c>
      <c r="G45" s="4" t="s">
        <v>93</v>
      </c>
      <c r="H45" s="5">
        <v>1013.8340000000001</v>
      </c>
      <c r="I45" s="5">
        <v>26065.334000000003</v>
      </c>
      <c r="J45" s="32">
        <v>160</v>
      </c>
      <c r="K45" s="32">
        <v>49824</v>
      </c>
      <c r="L45" s="32">
        <v>142</v>
      </c>
    </row>
    <row r="46" spans="1:12" ht="15.75" customHeight="1" x14ac:dyDescent="0.15">
      <c r="A46" s="23" t="str">
        <f>VLOOKUP(E46,'Campaign x Landing Pages'!$A$10:$D$17,2,0)</f>
        <v>Q2</v>
      </c>
      <c r="B46" s="16" t="s">
        <v>7</v>
      </c>
      <c r="C46" t="s">
        <v>108</v>
      </c>
      <c r="D46" s="16" t="s">
        <v>116</v>
      </c>
      <c r="E46" s="3" t="s">
        <v>24</v>
      </c>
      <c r="F46" s="3" t="s">
        <v>94</v>
      </c>
      <c r="G46" s="4" t="s">
        <v>95</v>
      </c>
      <c r="H46" s="5">
        <v>1024.1680000000001</v>
      </c>
      <c r="I46" s="5">
        <v>23859</v>
      </c>
      <c r="J46" s="32">
        <v>210</v>
      </c>
      <c r="K46" s="32">
        <v>48652</v>
      </c>
      <c r="L46" s="32">
        <v>158</v>
      </c>
    </row>
    <row r="47" spans="1:12" ht="15.75" customHeight="1" x14ac:dyDescent="0.15">
      <c r="A47" s="23" t="str">
        <f>VLOOKUP(E47,'Campaign x Landing Pages'!$A$10:$D$17,2,0)</f>
        <v>Q2</v>
      </c>
      <c r="B47" s="16" t="s">
        <v>7</v>
      </c>
      <c r="C47" t="s">
        <v>108</v>
      </c>
      <c r="D47" s="16" t="s">
        <v>116</v>
      </c>
      <c r="E47" s="3" t="s">
        <v>24</v>
      </c>
      <c r="F47" s="3" t="s">
        <v>96</v>
      </c>
      <c r="G47" s="4" t="s">
        <v>97</v>
      </c>
      <c r="H47" s="5">
        <v>1131.3340000000001</v>
      </c>
      <c r="I47" s="5">
        <v>28340.668000000001</v>
      </c>
      <c r="J47" s="32">
        <v>308</v>
      </c>
      <c r="K47" s="32">
        <v>54297</v>
      </c>
      <c r="L47" s="32">
        <v>185</v>
      </c>
    </row>
    <row r="48" spans="1:12" ht="13" x14ac:dyDescent="0.15">
      <c r="A48" s="23" t="str">
        <f>VLOOKUP(E48,'Campaign x Landing Pages'!$A$10:$D$17,2,0)</f>
        <v>Q1</v>
      </c>
      <c r="B48" s="16" t="s">
        <v>7</v>
      </c>
      <c r="C48" t="s">
        <v>108</v>
      </c>
      <c r="D48" s="16" t="s">
        <v>116</v>
      </c>
      <c r="E48" s="3" t="s">
        <v>20</v>
      </c>
      <c r="F48" s="3" t="s">
        <v>98</v>
      </c>
      <c r="G48" s="4" t="s">
        <v>99</v>
      </c>
      <c r="H48" s="5">
        <v>1062.8215384615385</v>
      </c>
      <c r="I48" s="5">
        <v>22750.600000000002</v>
      </c>
      <c r="J48" s="32">
        <v>616</v>
      </c>
      <c r="K48" s="32">
        <v>101139</v>
      </c>
      <c r="L48" s="32">
        <v>182</v>
      </c>
    </row>
    <row r="49" spans="1:12" ht="13" x14ac:dyDescent="0.15">
      <c r="A49" s="23" t="str">
        <f>VLOOKUP(E49,'Campaign x Landing Pages'!$A$10:$D$17,2,0)</f>
        <v>Q1</v>
      </c>
      <c r="B49" s="16" t="s">
        <v>7</v>
      </c>
      <c r="C49" t="s">
        <v>108</v>
      </c>
      <c r="D49" s="16" t="s">
        <v>116</v>
      </c>
      <c r="E49" s="3" t="s">
        <v>20</v>
      </c>
      <c r="F49" s="3" t="s">
        <v>100</v>
      </c>
      <c r="G49" s="4" t="s">
        <v>101</v>
      </c>
      <c r="H49" s="5">
        <v>716.5138461538462</v>
      </c>
      <c r="I49" s="5">
        <v>24260.2</v>
      </c>
      <c r="J49" s="32">
        <v>180</v>
      </c>
      <c r="K49" s="32">
        <v>67202</v>
      </c>
      <c r="L49" s="32">
        <v>174</v>
      </c>
    </row>
    <row r="50" spans="1:12" ht="13" x14ac:dyDescent="0.15">
      <c r="A50" s="23" t="str">
        <f>VLOOKUP(E50,'Campaign x Landing Pages'!$A$10:$D$17,2,0)</f>
        <v>Q1</v>
      </c>
      <c r="B50" s="16" t="s">
        <v>7</v>
      </c>
      <c r="C50" t="s">
        <v>108</v>
      </c>
      <c r="D50" s="16" t="s">
        <v>116</v>
      </c>
      <c r="E50" s="3" t="s">
        <v>20</v>
      </c>
      <c r="F50" s="3" t="s">
        <v>102</v>
      </c>
      <c r="G50" s="4" t="s">
        <v>103</v>
      </c>
      <c r="H50" s="5">
        <v>865.20615384615382</v>
      </c>
      <c r="I50" s="5">
        <v>30671.200000000001</v>
      </c>
      <c r="J50" s="32">
        <v>567</v>
      </c>
      <c r="K50" s="32">
        <v>95405</v>
      </c>
      <c r="L50" s="32">
        <v>202</v>
      </c>
    </row>
    <row r="51" spans="1:12" ht="13" x14ac:dyDescent="0.15">
      <c r="A51" s="23" t="str">
        <f>VLOOKUP(E51,'Campaign x Landing Pages'!$A$10:$D$17,2,0)</f>
        <v>Q1</v>
      </c>
      <c r="B51" s="16" t="s">
        <v>7</v>
      </c>
      <c r="C51" t="s">
        <v>108</v>
      </c>
      <c r="D51" s="16" t="s">
        <v>116</v>
      </c>
      <c r="E51" s="3" t="s">
        <v>20</v>
      </c>
      <c r="F51" s="3" t="s">
        <v>104</v>
      </c>
      <c r="G51" s="4" t="s">
        <v>105</v>
      </c>
      <c r="H51" s="5">
        <v>760.94923076923078</v>
      </c>
      <c r="I51" s="5">
        <v>9855.2000000000007</v>
      </c>
      <c r="J51" s="32">
        <v>196</v>
      </c>
      <c r="K51" s="32">
        <v>145509</v>
      </c>
      <c r="L51" s="32">
        <v>120</v>
      </c>
    </row>
    <row r="52" spans="1:12" ht="13" x14ac:dyDescent="0.15">
      <c r="A52" s="23" t="str">
        <f>VLOOKUP(E52,'Campaign x Landing Pages'!$A$10:$D$17,2,0)</f>
        <v>Q2</v>
      </c>
      <c r="B52" s="16" t="s">
        <v>7</v>
      </c>
      <c r="C52" t="s">
        <v>109</v>
      </c>
      <c r="D52" s="16" t="s">
        <v>116</v>
      </c>
      <c r="E52" s="3" t="s">
        <v>25</v>
      </c>
      <c r="F52" s="3" t="s">
        <v>56</v>
      </c>
      <c r="G52" s="4" t="s">
        <v>57</v>
      </c>
      <c r="H52" s="5">
        <v>1140.6680000000001</v>
      </c>
      <c r="I52" s="5">
        <v>29942.834000000003</v>
      </c>
      <c r="J52" s="32">
        <v>524</v>
      </c>
      <c r="K52" s="32">
        <v>69878</v>
      </c>
      <c r="L52" s="32">
        <v>161</v>
      </c>
    </row>
    <row r="53" spans="1:12" ht="13" x14ac:dyDescent="0.15">
      <c r="A53" s="23" t="str">
        <f>VLOOKUP(E53,'Campaign x Landing Pages'!$A$10:$D$17,2,0)</f>
        <v>Q2</v>
      </c>
      <c r="B53" s="16" t="s">
        <v>7</v>
      </c>
      <c r="C53" t="s">
        <v>109</v>
      </c>
      <c r="D53" s="16" t="s">
        <v>116</v>
      </c>
      <c r="E53" s="3" t="s">
        <v>25</v>
      </c>
      <c r="F53" s="3" t="s">
        <v>58</v>
      </c>
      <c r="G53" s="4" t="s">
        <v>59</v>
      </c>
      <c r="H53" s="5">
        <v>1174.1680000000001</v>
      </c>
      <c r="I53" s="5">
        <v>31464.5</v>
      </c>
      <c r="J53" s="32">
        <v>517</v>
      </c>
      <c r="K53" s="32">
        <v>73331</v>
      </c>
      <c r="L53" s="32">
        <v>185</v>
      </c>
    </row>
    <row r="54" spans="1:12" ht="13" x14ac:dyDescent="0.15">
      <c r="A54" s="23" t="str">
        <f>VLOOKUP(E54,'Campaign x Landing Pages'!$A$10:$D$17,2,0)</f>
        <v>Q2</v>
      </c>
      <c r="B54" s="16" t="s">
        <v>7</v>
      </c>
      <c r="C54" t="s">
        <v>109</v>
      </c>
      <c r="D54" s="16" t="s">
        <v>116</v>
      </c>
      <c r="E54" s="3" t="s">
        <v>25</v>
      </c>
      <c r="F54" s="3" t="s">
        <v>60</v>
      </c>
      <c r="G54" s="4" t="s">
        <v>61</v>
      </c>
      <c r="H54" s="5">
        <v>1187.1680000000001</v>
      </c>
      <c r="I54" s="5">
        <v>30632.334000000003</v>
      </c>
      <c r="J54" s="32">
        <v>637</v>
      </c>
      <c r="K54" s="32">
        <v>71308</v>
      </c>
      <c r="L54" s="32">
        <v>181</v>
      </c>
    </row>
    <row r="55" spans="1:12" ht="13" x14ac:dyDescent="0.15">
      <c r="A55" s="23" t="str">
        <f>VLOOKUP(E55,'Campaign x Landing Pages'!$A$10:$D$17,2,0)</f>
        <v>Q2</v>
      </c>
      <c r="B55" s="16" t="s">
        <v>7</v>
      </c>
      <c r="C55" t="s">
        <v>109</v>
      </c>
      <c r="D55" s="16" t="s">
        <v>116</v>
      </c>
      <c r="E55" s="3" t="s">
        <v>25</v>
      </c>
      <c r="F55" s="3" t="s">
        <v>62</v>
      </c>
      <c r="G55" s="4" t="s">
        <v>63</v>
      </c>
      <c r="H55" s="5">
        <v>1208.3340000000001</v>
      </c>
      <c r="I55" s="5">
        <v>38828.334000000003</v>
      </c>
      <c r="J55" s="32">
        <v>809</v>
      </c>
      <c r="K55" s="32">
        <v>87048</v>
      </c>
      <c r="L55" s="32">
        <v>232</v>
      </c>
    </row>
    <row r="56" spans="1:12" ht="13" x14ac:dyDescent="0.15">
      <c r="A56" s="23" t="str">
        <f>VLOOKUP(E56,'Campaign x Landing Pages'!$A$10:$D$17,2,0)</f>
        <v>Q2</v>
      </c>
      <c r="B56" s="16" t="s">
        <v>7</v>
      </c>
      <c r="C56" t="s">
        <v>109</v>
      </c>
      <c r="D56" s="16" t="s">
        <v>116</v>
      </c>
      <c r="E56" s="3" t="s">
        <v>25</v>
      </c>
      <c r="F56" s="3" t="s">
        <v>64</v>
      </c>
      <c r="G56" s="4" t="s">
        <v>65</v>
      </c>
      <c r="H56" s="5">
        <v>1171.5</v>
      </c>
      <c r="I56" s="5">
        <v>41552.5</v>
      </c>
      <c r="J56" s="32">
        <v>701</v>
      </c>
      <c r="K56" s="32">
        <v>79824</v>
      </c>
      <c r="L56" s="32">
        <v>241</v>
      </c>
    </row>
    <row r="57" spans="1:12" ht="13" x14ac:dyDescent="0.15">
      <c r="A57" s="23" t="str">
        <f>VLOOKUP(E57,'Campaign x Landing Pages'!$A$10:$D$17,2,0)</f>
        <v>Q1</v>
      </c>
      <c r="B57" s="16" t="s">
        <v>7</v>
      </c>
      <c r="C57" t="s">
        <v>109</v>
      </c>
      <c r="D57" s="16" t="s">
        <v>116</v>
      </c>
      <c r="E57" s="3" t="s">
        <v>21</v>
      </c>
      <c r="F57" s="3" t="s">
        <v>66</v>
      </c>
      <c r="G57" s="4" t="s">
        <v>67</v>
      </c>
      <c r="H57" s="5">
        <v>944.16800000000012</v>
      </c>
      <c r="I57" s="5">
        <v>39120</v>
      </c>
      <c r="J57" s="32">
        <v>566</v>
      </c>
      <c r="K57" s="32">
        <v>62810</v>
      </c>
      <c r="L57" s="32">
        <v>247</v>
      </c>
    </row>
    <row r="58" spans="1:12" ht="13" x14ac:dyDescent="0.15">
      <c r="A58" s="23" t="str">
        <f>VLOOKUP(E58,'Campaign x Landing Pages'!$A$10:$D$17,2,0)</f>
        <v>Q1</v>
      </c>
      <c r="B58" s="16" t="s">
        <v>7</v>
      </c>
      <c r="C58" t="s">
        <v>109</v>
      </c>
      <c r="D58" s="16" t="s">
        <v>116</v>
      </c>
      <c r="E58" s="3" t="s">
        <v>21</v>
      </c>
      <c r="F58" s="3" t="s">
        <v>68</v>
      </c>
      <c r="G58" s="4" t="s">
        <v>69</v>
      </c>
      <c r="H58" s="5">
        <v>949.5</v>
      </c>
      <c r="I58" s="5">
        <v>34132.334000000003</v>
      </c>
      <c r="J58" s="32">
        <v>533</v>
      </c>
      <c r="K58" s="32">
        <v>55913</v>
      </c>
      <c r="L58" s="32">
        <v>219</v>
      </c>
    </row>
    <row r="59" spans="1:12" ht="13" x14ac:dyDescent="0.15">
      <c r="A59" s="23" t="str">
        <f>VLOOKUP(E59,'Campaign x Landing Pages'!$A$10:$D$17,2,0)</f>
        <v>Q1</v>
      </c>
      <c r="B59" s="16" t="s">
        <v>7</v>
      </c>
      <c r="C59" t="s">
        <v>109</v>
      </c>
      <c r="D59" s="16" t="s">
        <v>116</v>
      </c>
      <c r="E59" s="3" t="s">
        <v>21</v>
      </c>
      <c r="F59" s="3" t="s">
        <v>70</v>
      </c>
      <c r="G59" s="4" t="s">
        <v>71</v>
      </c>
      <c r="H59" s="5">
        <v>1051.6680000000001</v>
      </c>
      <c r="I59" s="5">
        <v>35142.167999999998</v>
      </c>
      <c r="J59" s="32">
        <v>848</v>
      </c>
      <c r="K59" s="32">
        <v>64011</v>
      </c>
      <c r="L59" s="32">
        <v>237</v>
      </c>
    </row>
    <row r="60" spans="1:12" ht="13" x14ac:dyDescent="0.15">
      <c r="A60" s="23" t="str">
        <f>VLOOKUP(E60,'Campaign x Landing Pages'!$A$10:$D$17,2,0)</f>
        <v>Q1</v>
      </c>
      <c r="B60" s="16" t="s">
        <v>7</v>
      </c>
      <c r="C60" t="s">
        <v>109</v>
      </c>
      <c r="D60" s="16" t="s">
        <v>116</v>
      </c>
      <c r="E60" s="3" t="s">
        <v>21</v>
      </c>
      <c r="F60" s="3" t="s">
        <v>72</v>
      </c>
      <c r="G60" s="4" t="s">
        <v>73</v>
      </c>
      <c r="H60" s="5">
        <v>1006</v>
      </c>
      <c r="I60" s="5">
        <v>36733.5</v>
      </c>
      <c r="J60" s="32">
        <v>686</v>
      </c>
      <c r="K60" s="32">
        <v>66167</v>
      </c>
      <c r="L60" s="32">
        <v>233</v>
      </c>
    </row>
    <row r="61" spans="1:12" ht="13" x14ac:dyDescent="0.15">
      <c r="A61" s="23" t="str">
        <f>VLOOKUP(E61,'Campaign x Landing Pages'!$A$10:$D$17,2,0)</f>
        <v>Q2</v>
      </c>
      <c r="B61" s="16" t="s">
        <v>7</v>
      </c>
      <c r="C61" t="s">
        <v>109</v>
      </c>
      <c r="D61" s="16" t="s">
        <v>116</v>
      </c>
      <c r="E61" s="3" t="s">
        <v>25</v>
      </c>
      <c r="F61" s="3" t="s">
        <v>74</v>
      </c>
      <c r="G61" s="4" t="s">
        <v>75</v>
      </c>
      <c r="H61" s="5">
        <v>651</v>
      </c>
      <c r="I61" s="5">
        <v>40138.5</v>
      </c>
      <c r="J61" s="32">
        <v>404</v>
      </c>
      <c r="K61" s="32">
        <v>40647</v>
      </c>
      <c r="L61" s="32">
        <v>221</v>
      </c>
    </row>
    <row r="62" spans="1:12" ht="13" x14ac:dyDescent="0.15">
      <c r="A62" s="23" t="str">
        <f>VLOOKUP(E62,'Campaign x Landing Pages'!$A$10:$D$17,2,0)</f>
        <v>Q2</v>
      </c>
      <c r="B62" s="16" t="s">
        <v>7</v>
      </c>
      <c r="C62" t="s">
        <v>109</v>
      </c>
      <c r="D62" s="16" t="s">
        <v>116</v>
      </c>
      <c r="E62" s="3" t="s">
        <v>25</v>
      </c>
      <c r="F62" s="3" t="s">
        <v>76</v>
      </c>
      <c r="G62" s="4" t="s">
        <v>77</v>
      </c>
      <c r="H62" s="5">
        <v>745.16800000000012</v>
      </c>
      <c r="I62" s="5">
        <v>25575.668000000001</v>
      </c>
      <c r="J62" s="32">
        <v>619</v>
      </c>
      <c r="K62" s="32">
        <v>46707</v>
      </c>
      <c r="L62" s="32">
        <v>189</v>
      </c>
    </row>
    <row r="63" spans="1:12" ht="13" x14ac:dyDescent="0.15">
      <c r="A63" s="23" t="str">
        <f>VLOOKUP(E63,'Campaign x Landing Pages'!$A$10:$D$17,2,0)</f>
        <v>Q2</v>
      </c>
      <c r="B63" s="16" t="s">
        <v>7</v>
      </c>
      <c r="C63" t="s">
        <v>109</v>
      </c>
      <c r="D63" s="16" t="s">
        <v>116</v>
      </c>
      <c r="E63" s="3" t="s">
        <v>25</v>
      </c>
      <c r="F63" s="3" t="s">
        <v>78</v>
      </c>
      <c r="G63" s="4" t="s">
        <v>79</v>
      </c>
      <c r="H63" s="5">
        <v>1090.1680000000001</v>
      </c>
      <c r="I63" s="5">
        <v>43141.5</v>
      </c>
      <c r="J63" s="32">
        <v>1411</v>
      </c>
      <c r="K63" s="32">
        <v>87006</v>
      </c>
      <c r="L63" s="32">
        <v>262</v>
      </c>
    </row>
    <row r="64" spans="1:12" ht="13" x14ac:dyDescent="0.15">
      <c r="A64" s="23" t="str">
        <f>VLOOKUP(E64,'Campaign x Landing Pages'!$A$10:$D$17,2,0)</f>
        <v>Q2</v>
      </c>
      <c r="B64" s="16" t="s">
        <v>7</v>
      </c>
      <c r="C64" t="s">
        <v>109</v>
      </c>
      <c r="D64" s="16" t="s">
        <v>116</v>
      </c>
      <c r="E64" s="3" t="s">
        <v>25</v>
      </c>
      <c r="F64" s="3" t="s">
        <v>80</v>
      </c>
      <c r="G64" s="4" t="s">
        <v>81</v>
      </c>
      <c r="H64" s="5">
        <v>1160.1680000000001</v>
      </c>
      <c r="I64" s="5">
        <v>41175.334000000003</v>
      </c>
      <c r="J64" s="32">
        <v>1458</v>
      </c>
      <c r="K64" s="32">
        <v>96663</v>
      </c>
      <c r="L64" s="32">
        <v>276</v>
      </c>
    </row>
    <row r="65" spans="1:12" ht="13" x14ac:dyDescent="0.15">
      <c r="A65" s="23" t="str">
        <f>VLOOKUP(E65,'Campaign x Landing Pages'!$A$10:$D$17,2,0)</f>
        <v>Q1</v>
      </c>
      <c r="B65" s="16" t="s">
        <v>7</v>
      </c>
      <c r="C65" t="s">
        <v>109</v>
      </c>
      <c r="D65" s="16" t="s">
        <v>116</v>
      </c>
      <c r="E65" s="3" t="s">
        <v>21</v>
      </c>
      <c r="F65" s="3" t="s">
        <v>82</v>
      </c>
      <c r="G65" s="4" t="s">
        <v>83</v>
      </c>
      <c r="H65" s="5">
        <v>1099.1680000000001</v>
      </c>
      <c r="I65" s="5">
        <v>33617</v>
      </c>
      <c r="J65" s="32">
        <v>539</v>
      </c>
      <c r="K65" s="32">
        <v>68738</v>
      </c>
      <c r="L65" s="32">
        <v>198</v>
      </c>
    </row>
    <row r="66" spans="1:12" ht="13" x14ac:dyDescent="0.15">
      <c r="A66" s="23" t="str">
        <f>VLOOKUP(E66,'Campaign x Landing Pages'!$A$10:$D$17,2,0)</f>
        <v>Q1</v>
      </c>
      <c r="B66" s="16" t="s">
        <v>7</v>
      </c>
      <c r="C66" t="s">
        <v>109</v>
      </c>
      <c r="D66" s="16" t="s">
        <v>116</v>
      </c>
      <c r="E66" s="3" t="s">
        <v>21</v>
      </c>
      <c r="F66" s="3" t="s">
        <v>84</v>
      </c>
      <c r="G66" s="4" t="s">
        <v>85</v>
      </c>
      <c r="H66" s="5">
        <v>1168</v>
      </c>
      <c r="I66" s="5">
        <v>37316.667999999998</v>
      </c>
      <c r="J66" s="32">
        <v>674</v>
      </c>
      <c r="K66" s="32">
        <v>74183</v>
      </c>
      <c r="L66" s="32">
        <v>227</v>
      </c>
    </row>
    <row r="67" spans="1:12" ht="13" x14ac:dyDescent="0.15">
      <c r="A67" s="23" t="str">
        <f>VLOOKUP(E67,'Campaign x Landing Pages'!$A$10:$D$17,2,0)</f>
        <v>Q1</v>
      </c>
      <c r="B67" s="16" t="s">
        <v>7</v>
      </c>
      <c r="C67" t="s">
        <v>109</v>
      </c>
      <c r="D67" s="16" t="s">
        <v>116</v>
      </c>
      <c r="E67" s="3" t="s">
        <v>21</v>
      </c>
      <c r="F67" s="3" t="s">
        <v>86</v>
      </c>
      <c r="G67" s="4" t="s">
        <v>87</v>
      </c>
      <c r="H67" s="5">
        <v>1188.8340000000001</v>
      </c>
      <c r="I67" s="5">
        <v>38539.834000000003</v>
      </c>
      <c r="J67" s="32">
        <v>537</v>
      </c>
      <c r="K67" s="32">
        <v>72948</v>
      </c>
      <c r="L67" s="32">
        <v>230</v>
      </c>
    </row>
    <row r="68" spans="1:12" ht="13" x14ac:dyDescent="0.15">
      <c r="A68" s="23" t="str">
        <f>VLOOKUP(E68,'Campaign x Landing Pages'!$A$10:$D$17,2,0)</f>
        <v>Q1</v>
      </c>
      <c r="B68" s="16" t="s">
        <v>7</v>
      </c>
      <c r="C68" t="s">
        <v>109</v>
      </c>
      <c r="D68" s="16" t="s">
        <v>116</v>
      </c>
      <c r="E68" s="3" t="s">
        <v>21</v>
      </c>
      <c r="F68" s="3" t="s">
        <v>88</v>
      </c>
      <c r="G68" s="4" t="s">
        <v>89</v>
      </c>
      <c r="H68" s="5">
        <v>1137</v>
      </c>
      <c r="I68" s="5">
        <v>37680</v>
      </c>
      <c r="J68" s="32">
        <v>466</v>
      </c>
      <c r="K68" s="32">
        <v>66435</v>
      </c>
      <c r="L68" s="32">
        <v>231</v>
      </c>
    </row>
    <row r="69" spans="1:12" ht="13" x14ac:dyDescent="0.15">
      <c r="A69" s="23" t="str">
        <f>VLOOKUP(E69,'Campaign x Landing Pages'!$A$10:$D$17,2,0)</f>
        <v>Q2</v>
      </c>
      <c r="B69" s="16" t="s">
        <v>7</v>
      </c>
      <c r="C69" t="s">
        <v>109</v>
      </c>
      <c r="D69" s="16" t="s">
        <v>116</v>
      </c>
      <c r="E69" s="3" t="s">
        <v>25</v>
      </c>
      <c r="F69" s="3" t="s">
        <v>90</v>
      </c>
      <c r="G69" s="4" t="s">
        <v>91</v>
      </c>
      <c r="H69" s="5">
        <v>1074.6680000000001</v>
      </c>
      <c r="I69" s="5">
        <v>35791.667999999998</v>
      </c>
      <c r="J69" s="32">
        <v>605</v>
      </c>
      <c r="K69" s="32">
        <v>71480</v>
      </c>
      <c r="L69" s="32">
        <v>218</v>
      </c>
    </row>
    <row r="70" spans="1:12" ht="13" x14ac:dyDescent="0.15">
      <c r="A70" s="23" t="str">
        <f>VLOOKUP(E70,'Campaign x Landing Pages'!$A$10:$D$17,2,0)</f>
        <v>Q2</v>
      </c>
      <c r="B70" s="16" t="s">
        <v>7</v>
      </c>
      <c r="C70" t="s">
        <v>109</v>
      </c>
      <c r="D70" s="16" t="s">
        <v>116</v>
      </c>
      <c r="E70" s="3" t="s">
        <v>25</v>
      </c>
      <c r="F70" s="3" t="s">
        <v>92</v>
      </c>
      <c r="G70" s="4" t="s">
        <v>93</v>
      </c>
      <c r="H70" s="5">
        <v>1083.8340000000001</v>
      </c>
      <c r="I70" s="5">
        <v>34228.334000000003</v>
      </c>
      <c r="J70" s="32">
        <v>496</v>
      </c>
      <c r="K70" s="32">
        <v>60586</v>
      </c>
      <c r="L70" s="32">
        <v>177</v>
      </c>
    </row>
    <row r="71" spans="1:12" ht="13" x14ac:dyDescent="0.15">
      <c r="A71" s="23" t="str">
        <f>VLOOKUP(E71,'Campaign x Landing Pages'!$A$10:$D$17,2,0)</f>
        <v>Q2</v>
      </c>
      <c r="B71" s="16" t="s">
        <v>7</v>
      </c>
      <c r="C71" t="s">
        <v>109</v>
      </c>
      <c r="D71" s="16" t="s">
        <v>116</v>
      </c>
      <c r="E71" s="3" t="s">
        <v>25</v>
      </c>
      <c r="F71" s="3" t="s">
        <v>94</v>
      </c>
      <c r="G71" s="4" t="s">
        <v>95</v>
      </c>
      <c r="H71" s="5">
        <v>1065.1680000000001</v>
      </c>
      <c r="I71" s="5">
        <v>35301.667999999998</v>
      </c>
      <c r="J71" s="32">
        <v>475</v>
      </c>
      <c r="K71" s="32">
        <v>57984</v>
      </c>
      <c r="L71" s="32">
        <v>211</v>
      </c>
    </row>
    <row r="72" spans="1:12" ht="13" x14ac:dyDescent="0.15">
      <c r="A72" s="23" t="str">
        <f>VLOOKUP(E72,'Campaign x Landing Pages'!$A$10:$D$17,2,0)</f>
        <v>Q2</v>
      </c>
      <c r="B72" s="16" t="s">
        <v>7</v>
      </c>
      <c r="C72" t="s">
        <v>109</v>
      </c>
      <c r="D72" s="16" t="s">
        <v>116</v>
      </c>
      <c r="E72" s="3" t="s">
        <v>25</v>
      </c>
      <c r="F72" s="3" t="s">
        <v>96</v>
      </c>
      <c r="G72" s="4" t="s">
        <v>97</v>
      </c>
      <c r="H72" s="5">
        <v>1112</v>
      </c>
      <c r="I72" s="5">
        <v>62032</v>
      </c>
      <c r="J72" s="32">
        <v>548</v>
      </c>
      <c r="K72" s="32">
        <v>61490</v>
      </c>
      <c r="L72" s="32">
        <v>301</v>
      </c>
    </row>
    <row r="73" spans="1:12" ht="13" x14ac:dyDescent="0.15">
      <c r="A73" s="23" t="str">
        <f>VLOOKUP(E73,'Campaign x Landing Pages'!$A$10:$D$17,2,0)</f>
        <v>Q1</v>
      </c>
      <c r="B73" s="16" t="s">
        <v>7</v>
      </c>
      <c r="C73" t="s">
        <v>109</v>
      </c>
      <c r="D73" s="16" t="s">
        <v>116</v>
      </c>
      <c r="E73" s="3" t="s">
        <v>21</v>
      </c>
      <c r="F73" s="3" t="s">
        <v>98</v>
      </c>
      <c r="G73" s="4" t="s">
        <v>99</v>
      </c>
      <c r="H73" s="5">
        <v>1125.283076923077</v>
      </c>
      <c r="I73" s="5">
        <v>20395.600000000002</v>
      </c>
      <c r="J73" s="32">
        <v>658</v>
      </c>
      <c r="K73" s="32">
        <v>111365</v>
      </c>
      <c r="L73" s="32">
        <v>177</v>
      </c>
    </row>
    <row r="74" spans="1:12" ht="13" x14ac:dyDescent="0.15">
      <c r="A74" s="23" t="str">
        <f>VLOOKUP(E74,'Campaign x Landing Pages'!$A$10:$D$17,2,0)</f>
        <v>Q1</v>
      </c>
      <c r="B74" s="16" t="s">
        <v>7</v>
      </c>
      <c r="C74" t="s">
        <v>109</v>
      </c>
      <c r="D74" s="16" t="s">
        <v>116</v>
      </c>
      <c r="E74" s="3" t="s">
        <v>21</v>
      </c>
      <c r="F74" s="3" t="s">
        <v>100</v>
      </c>
      <c r="G74" s="4" t="s">
        <v>101</v>
      </c>
      <c r="H74" s="5">
        <v>747.69230769230762</v>
      </c>
      <c r="I74" s="5">
        <v>22469.4</v>
      </c>
      <c r="J74" s="32">
        <v>190</v>
      </c>
      <c r="K74" s="32">
        <v>57712</v>
      </c>
      <c r="L74" s="32">
        <v>176</v>
      </c>
    </row>
    <row r="75" spans="1:12" ht="13" x14ac:dyDescent="0.15">
      <c r="A75" s="23" t="str">
        <f>VLOOKUP(E75,'Campaign x Landing Pages'!$A$10:$D$17,2,0)</f>
        <v>Q1</v>
      </c>
      <c r="B75" s="16" t="s">
        <v>7</v>
      </c>
      <c r="C75" t="s">
        <v>109</v>
      </c>
      <c r="D75" s="16" t="s">
        <v>116</v>
      </c>
      <c r="E75" s="3" t="s">
        <v>21</v>
      </c>
      <c r="F75" s="3" t="s">
        <v>102</v>
      </c>
      <c r="G75" s="4" t="s">
        <v>103</v>
      </c>
      <c r="H75" s="5">
        <v>812.66769230769228</v>
      </c>
      <c r="I75" s="5">
        <v>34598.400000000001</v>
      </c>
      <c r="J75" s="32">
        <v>695</v>
      </c>
      <c r="K75" s="32">
        <v>93059</v>
      </c>
      <c r="L75" s="32">
        <v>223</v>
      </c>
    </row>
    <row r="76" spans="1:12" ht="13" x14ac:dyDescent="0.15">
      <c r="A76" s="23" t="str">
        <f>VLOOKUP(E76,'Campaign x Landing Pages'!$A$10:$D$17,2,0)</f>
        <v>Q1</v>
      </c>
      <c r="B76" s="16" t="s">
        <v>7</v>
      </c>
      <c r="C76" t="s">
        <v>109</v>
      </c>
      <c r="D76" s="16" t="s">
        <v>116</v>
      </c>
      <c r="E76" s="3" t="s">
        <v>21</v>
      </c>
      <c r="F76" s="3" t="s">
        <v>104</v>
      </c>
      <c r="G76" s="4" t="s">
        <v>105</v>
      </c>
      <c r="H76" s="5">
        <v>806.61538461538464</v>
      </c>
      <c r="I76" s="5">
        <v>8193.2000000000007</v>
      </c>
      <c r="J76" s="32">
        <v>218</v>
      </c>
      <c r="K76" s="32">
        <v>140217</v>
      </c>
      <c r="L76" s="32">
        <v>71</v>
      </c>
    </row>
    <row r="77" spans="1:12" ht="13" x14ac:dyDescent="0.15">
      <c r="A77" s="23" t="str">
        <f>VLOOKUP(E77,'Campaign x Landing Pages'!$A$10:$D$17,2,0)</f>
        <v>Q2</v>
      </c>
      <c r="B77" s="16" t="s">
        <v>7</v>
      </c>
      <c r="C77" t="s">
        <v>110</v>
      </c>
      <c r="D77" s="16" t="s">
        <v>116</v>
      </c>
      <c r="E77" s="3" t="s">
        <v>26</v>
      </c>
      <c r="F77" s="3" t="s">
        <v>56</v>
      </c>
      <c r="G77" s="4" t="s">
        <v>57</v>
      </c>
      <c r="H77" s="5">
        <v>475.48666666666668</v>
      </c>
      <c r="I77" s="5">
        <v>2608.7797619047624</v>
      </c>
      <c r="J77" s="32">
        <v>75</v>
      </c>
      <c r="K77" s="32">
        <v>138840</v>
      </c>
      <c r="L77" s="32">
        <v>65</v>
      </c>
    </row>
    <row r="78" spans="1:12" ht="13" x14ac:dyDescent="0.15">
      <c r="A78" s="23" t="str">
        <f>VLOOKUP(E78,'Campaign x Landing Pages'!$A$10:$D$17,2,0)</f>
        <v>Q2</v>
      </c>
      <c r="B78" s="16" t="s">
        <v>7</v>
      </c>
      <c r="C78" t="s">
        <v>110</v>
      </c>
      <c r="D78" s="16" t="s">
        <v>116</v>
      </c>
      <c r="E78" s="3" t="s">
        <v>26</v>
      </c>
      <c r="F78" s="3" t="s">
        <v>58</v>
      </c>
      <c r="G78" s="4" t="s">
        <v>59</v>
      </c>
      <c r="H78" s="5">
        <v>429.51416666666677</v>
      </c>
      <c r="I78" s="5">
        <v>3198.9583333333339</v>
      </c>
      <c r="J78" s="32">
        <v>65</v>
      </c>
      <c r="K78" s="32">
        <v>111861</v>
      </c>
      <c r="L78" s="32">
        <v>66</v>
      </c>
    </row>
    <row r="79" spans="1:12" ht="13" x14ac:dyDescent="0.15">
      <c r="A79" s="23" t="str">
        <f>VLOOKUP(E79,'Campaign x Landing Pages'!$A$10:$D$17,2,0)</f>
        <v>Q2</v>
      </c>
      <c r="B79" s="16" t="s">
        <v>7</v>
      </c>
      <c r="C79" t="s">
        <v>110</v>
      </c>
      <c r="D79" s="16" t="s">
        <v>116</v>
      </c>
      <c r="E79" s="3" t="s">
        <v>26</v>
      </c>
      <c r="F79" s="3" t="s">
        <v>60</v>
      </c>
      <c r="G79" s="4" t="s">
        <v>61</v>
      </c>
      <c r="H79" s="5">
        <v>437.01416666666677</v>
      </c>
      <c r="I79" s="5">
        <v>1862.0041666666668</v>
      </c>
      <c r="J79" s="32">
        <v>58</v>
      </c>
      <c r="K79" s="32">
        <v>105428</v>
      </c>
      <c r="L79" s="32">
        <v>70</v>
      </c>
    </row>
    <row r="80" spans="1:12" ht="13" x14ac:dyDescent="0.15">
      <c r="A80" s="23" t="str">
        <f>VLOOKUP(E80,'Campaign x Landing Pages'!$A$10:$D$17,2,0)</f>
        <v>Q2</v>
      </c>
      <c r="B80" s="16" t="s">
        <v>7</v>
      </c>
      <c r="C80" t="s">
        <v>110</v>
      </c>
      <c r="D80" s="16" t="s">
        <v>116</v>
      </c>
      <c r="E80" s="3" t="s">
        <v>26</v>
      </c>
      <c r="F80" s="3" t="s">
        <v>62</v>
      </c>
      <c r="G80" s="4" t="s">
        <v>63</v>
      </c>
      <c r="H80" s="5">
        <v>434.23666666666668</v>
      </c>
      <c r="I80" s="5">
        <v>1688.6904761904764</v>
      </c>
      <c r="J80" s="32">
        <v>52</v>
      </c>
      <c r="K80" s="32">
        <v>102731</v>
      </c>
      <c r="L80" s="32">
        <v>57</v>
      </c>
    </row>
    <row r="81" spans="1:12" ht="13" x14ac:dyDescent="0.15">
      <c r="A81" s="23" t="str">
        <f>VLOOKUP(E81,'Campaign x Landing Pages'!$A$10:$D$17,2,0)</f>
        <v>Q2</v>
      </c>
      <c r="B81" s="16" t="s">
        <v>7</v>
      </c>
      <c r="C81" t="s">
        <v>110</v>
      </c>
      <c r="D81" s="16" t="s">
        <v>116</v>
      </c>
      <c r="E81" s="3" t="s">
        <v>26</v>
      </c>
      <c r="F81" s="3" t="s">
        <v>64</v>
      </c>
      <c r="G81" s="4" t="s">
        <v>65</v>
      </c>
      <c r="H81" s="5">
        <v>452.77833333333342</v>
      </c>
      <c r="I81" s="5">
        <v>2740.0297619047624</v>
      </c>
      <c r="J81" s="32">
        <v>59</v>
      </c>
      <c r="K81" s="32">
        <v>110122</v>
      </c>
      <c r="L81" s="32">
        <v>55</v>
      </c>
    </row>
    <row r="82" spans="1:12" ht="13" x14ac:dyDescent="0.15">
      <c r="A82" s="23" t="str">
        <f>VLOOKUP(E82,'Campaign x Landing Pages'!$A$10:$D$17,2,0)</f>
        <v>Q1</v>
      </c>
      <c r="B82" s="16" t="s">
        <v>7</v>
      </c>
      <c r="C82" t="s">
        <v>110</v>
      </c>
      <c r="D82" s="16" t="s">
        <v>116</v>
      </c>
      <c r="E82" s="3" t="s">
        <v>22</v>
      </c>
      <c r="F82" s="3" t="s">
        <v>66</v>
      </c>
      <c r="G82" s="4" t="s">
        <v>67</v>
      </c>
      <c r="H82" s="5">
        <v>380.625</v>
      </c>
      <c r="I82" s="5">
        <v>1957.2422619047622</v>
      </c>
      <c r="J82" s="32">
        <v>79</v>
      </c>
      <c r="K82" s="32">
        <v>97040</v>
      </c>
      <c r="L82" s="32">
        <v>61</v>
      </c>
    </row>
    <row r="83" spans="1:12" ht="13" x14ac:dyDescent="0.15">
      <c r="A83" s="23" t="str">
        <f>VLOOKUP(E83,'Campaign x Landing Pages'!$A$10:$D$17,2,0)</f>
        <v>Q1</v>
      </c>
      <c r="B83" s="16" t="s">
        <v>7</v>
      </c>
      <c r="C83" t="s">
        <v>110</v>
      </c>
      <c r="D83" s="16" t="s">
        <v>116</v>
      </c>
      <c r="E83" s="3" t="s">
        <v>22</v>
      </c>
      <c r="F83" s="3" t="s">
        <v>68</v>
      </c>
      <c r="G83" s="4" t="s">
        <v>69</v>
      </c>
      <c r="H83" s="5">
        <v>382.5</v>
      </c>
      <c r="I83" s="5">
        <v>2873.0654761904771</v>
      </c>
      <c r="J83" s="32">
        <v>121</v>
      </c>
      <c r="K83" s="32">
        <v>96974</v>
      </c>
      <c r="L83" s="32">
        <v>61</v>
      </c>
    </row>
    <row r="84" spans="1:12" ht="13" x14ac:dyDescent="0.15">
      <c r="A84" s="23" t="str">
        <f>VLOOKUP(E84,'Campaign x Landing Pages'!$A$10:$D$17,2,0)</f>
        <v>Q1</v>
      </c>
      <c r="B84" s="16" t="s">
        <v>7</v>
      </c>
      <c r="C84" t="s">
        <v>110</v>
      </c>
      <c r="D84" s="16" t="s">
        <v>116</v>
      </c>
      <c r="E84" s="3" t="s">
        <v>22</v>
      </c>
      <c r="F84" s="3" t="s">
        <v>70</v>
      </c>
      <c r="G84" s="4" t="s">
        <v>71</v>
      </c>
      <c r="H84" s="5">
        <v>430.625</v>
      </c>
      <c r="I84" s="5">
        <v>3703.9684523809528</v>
      </c>
      <c r="J84" s="32">
        <v>241</v>
      </c>
      <c r="K84" s="32">
        <v>106467</v>
      </c>
      <c r="L84" s="32">
        <v>98</v>
      </c>
    </row>
    <row r="85" spans="1:12" ht="13" x14ac:dyDescent="0.15">
      <c r="A85" s="23" t="str">
        <f>VLOOKUP(E85,'Campaign x Landing Pages'!$A$10:$D$17,2,0)</f>
        <v>Q1</v>
      </c>
      <c r="B85" s="16" t="s">
        <v>7</v>
      </c>
      <c r="C85" t="s">
        <v>110</v>
      </c>
      <c r="D85" s="16" t="s">
        <v>116</v>
      </c>
      <c r="E85" s="3" t="s">
        <v>22</v>
      </c>
      <c r="F85" s="3" t="s">
        <v>72</v>
      </c>
      <c r="G85" s="4" t="s">
        <v>73</v>
      </c>
      <c r="H85" s="5">
        <v>417.43083333333334</v>
      </c>
      <c r="I85" s="5">
        <v>3632.1928571428575</v>
      </c>
      <c r="J85" s="32">
        <v>127</v>
      </c>
      <c r="K85" s="32">
        <v>103728</v>
      </c>
      <c r="L85" s="32">
        <v>101</v>
      </c>
    </row>
    <row r="86" spans="1:12" ht="13" x14ac:dyDescent="0.15">
      <c r="A86" s="23" t="str">
        <f>VLOOKUP(E86,'Campaign x Landing Pages'!$A$10:$D$17,2,0)</f>
        <v>Q2</v>
      </c>
      <c r="B86" s="16" t="s">
        <v>7</v>
      </c>
      <c r="C86" t="s">
        <v>110</v>
      </c>
      <c r="D86" s="16" t="s">
        <v>116</v>
      </c>
      <c r="E86" s="3" t="s">
        <v>26</v>
      </c>
      <c r="F86" s="3" t="s">
        <v>74</v>
      </c>
      <c r="G86" s="4" t="s">
        <v>75</v>
      </c>
      <c r="H86" s="5">
        <v>639.58333333333348</v>
      </c>
      <c r="I86" s="5">
        <v>5053.5714285714294</v>
      </c>
      <c r="J86" s="32">
        <v>149</v>
      </c>
      <c r="K86" s="32">
        <v>146175</v>
      </c>
      <c r="L86" s="32">
        <v>123</v>
      </c>
    </row>
    <row r="87" spans="1:12" ht="13" x14ac:dyDescent="0.15">
      <c r="A87" s="23" t="str">
        <f>VLOOKUP(E87,'Campaign x Landing Pages'!$A$10:$D$17,2,0)</f>
        <v>Q2</v>
      </c>
      <c r="B87" s="16" t="s">
        <v>7</v>
      </c>
      <c r="C87" t="s">
        <v>110</v>
      </c>
      <c r="D87" s="16" t="s">
        <v>116</v>
      </c>
      <c r="E87" s="3" t="s">
        <v>26</v>
      </c>
      <c r="F87" s="3" t="s">
        <v>76</v>
      </c>
      <c r="G87" s="4" t="s">
        <v>77</v>
      </c>
      <c r="H87" s="5">
        <v>458.68083333333334</v>
      </c>
      <c r="I87" s="5">
        <v>3149.4547619047626</v>
      </c>
      <c r="J87" s="32">
        <v>85</v>
      </c>
      <c r="K87" s="32">
        <v>109209</v>
      </c>
      <c r="L87" s="32">
        <v>70</v>
      </c>
    </row>
    <row r="88" spans="1:12" ht="13" x14ac:dyDescent="0.15">
      <c r="A88" s="23" t="str">
        <f>VLOOKUP(E88,'Campaign x Landing Pages'!$A$10:$D$17,2,0)</f>
        <v>Q2</v>
      </c>
      <c r="B88" s="16" t="s">
        <v>7</v>
      </c>
      <c r="C88" t="s">
        <v>110</v>
      </c>
      <c r="D88" s="16" t="s">
        <v>116</v>
      </c>
      <c r="E88" s="3" t="s">
        <v>26</v>
      </c>
      <c r="F88" s="3" t="s">
        <v>78</v>
      </c>
      <c r="G88" s="4" t="s">
        <v>79</v>
      </c>
      <c r="H88" s="5">
        <v>418.82000000000011</v>
      </c>
      <c r="I88" s="5">
        <v>2606.6470238095244</v>
      </c>
      <c r="J88" s="32">
        <v>91</v>
      </c>
      <c r="K88" s="32">
        <v>100367</v>
      </c>
      <c r="L88" s="32">
        <v>72</v>
      </c>
    </row>
    <row r="89" spans="1:12" ht="13" x14ac:dyDescent="0.15">
      <c r="A89" s="23" t="str">
        <f>VLOOKUP(E89,'Campaign x Landing Pages'!$A$10:$D$17,2,0)</f>
        <v>Q2</v>
      </c>
      <c r="B89" s="16" t="s">
        <v>7</v>
      </c>
      <c r="C89" t="s">
        <v>110</v>
      </c>
      <c r="D89" s="16" t="s">
        <v>116</v>
      </c>
      <c r="E89" s="3" t="s">
        <v>26</v>
      </c>
      <c r="F89" s="3" t="s">
        <v>80</v>
      </c>
      <c r="G89" s="4" t="s">
        <v>81</v>
      </c>
      <c r="H89" s="5">
        <v>436.38916666666677</v>
      </c>
      <c r="I89" s="5">
        <v>3195.8333333333339</v>
      </c>
      <c r="J89" s="32">
        <v>103</v>
      </c>
      <c r="K89" s="32">
        <v>105231</v>
      </c>
      <c r="L89" s="32">
        <v>74</v>
      </c>
    </row>
    <row r="90" spans="1:12" ht="13" x14ac:dyDescent="0.15">
      <c r="A90" s="23" t="str">
        <f>VLOOKUP(E90,'Campaign x Landing Pages'!$A$10:$D$17,2,0)</f>
        <v>Q1</v>
      </c>
      <c r="B90" s="16" t="s">
        <v>7</v>
      </c>
      <c r="C90" t="s">
        <v>110</v>
      </c>
      <c r="D90" s="16" t="s">
        <v>116</v>
      </c>
      <c r="E90" s="3" t="s">
        <v>22</v>
      </c>
      <c r="F90" s="3" t="s">
        <v>82</v>
      </c>
      <c r="G90" s="4" t="s">
        <v>83</v>
      </c>
      <c r="H90" s="5">
        <v>466.45833333333343</v>
      </c>
      <c r="I90" s="5">
        <v>3702.7779761904767</v>
      </c>
      <c r="J90" s="32">
        <v>90</v>
      </c>
      <c r="K90" s="32">
        <v>117579</v>
      </c>
      <c r="L90" s="32">
        <v>104</v>
      </c>
    </row>
    <row r="91" spans="1:12" ht="13" x14ac:dyDescent="0.15">
      <c r="A91" s="23" t="str">
        <f>VLOOKUP(E91,'Campaign x Landing Pages'!$A$10:$D$17,2,0)</f>
        <v>Q1</v>
      </c>
      <c r="B91" s="16" t="s">
        <v>7</v>
      </c>
      <c r="C91" t="s">
        <v>110</v>
      </c>
      <c r="D91" s="16" t="s">
        <v>116</v>
      </c>
      <c r="E91" s="3" t="s">
        <v>22</v>
      </c>
      <c r="F91" s="3" t="s">
        <v>84</v>
      </c>
      <c r="G91" s="4" t="s">
        <v>85</v>
      </c>
      <c r="H91" s="5">
        <v>498.125</v>
      </c>
      <c r="I91" s="5">
        <v>2946.9744047619051</v>
      </c>
      <c r="J91" s="32">
        <v>83</v>
      </c>
      <c r="K91" s="32">
        <v>120350</v>
      </c>
      <c r="L91" s="32">
        <v>90</v>
      </c>
    </row>
    <row r="92" spans="1:12" ht="13" x14ac:dyDescent="0.15">
      <c r="A92" s="23" t="str">
        <f>VLOOKUP(E92,'Campaign x Landing Pages'!$A$10:$D$17,2,0)</f>
        <v>Q1</v>
      </c>
      <c r="B92" s="16" t="s">
        <v>7</v>
      </c>
      <c r="C92" t="s">
        <v>110</v>
      </c>
      <c r="D92" s="16" t="s">
        <v>116</v>
      </c>
      <c r="E92" s="3" t="s">
        <v>22</v>
      </c>
      <c r="F92" s="3" t="s">
        <v>86</v>
      </c>
      <c r="G92" s="4" t="s">
        <v>87</v>
      </c>
      <c r="H92" s="5">
        <v>511.875</v>
      </c>
      <c r="I92" s="5">
        <v>3403.5220238095239</v>
      </c>
      <c r="J92" s="32">
        <v>71</v>
      </c>
      <c r="K92" s="32">
        <v>128477</v>
      </c>
      <c r="L92" s="32">
        <v>89</v>
      </c>
    </row>
    <row r="93" spans="1:12" ht="13" x14ac:dyDescent="0.15">
      <c r="A93" s="23" t="str">
        <f>VLOOKUP(E93,'Campaign x Landing Pages'!$A$10:$D$17,2,0)</f>
        <v>Q1</v>
      </c>
      <c r="B93" s="16" t="s">
        <v>7</v>
      </c>
      <c r="C93" t="s">
        <v>110</v>
      </c>
      <c r="D93" s="16" t="s">
        <v>116</v>
      </c>
      <c r="E93" s="3" t="s">
        <v>22</v>
      </c>
      <c r="F93" s="3" t="s">
        <v>88</v>
      </c>
      <c r="G93" s="4" t="s">
        <v>89</v>
      </c>
      <c r="H93" s="5">
        <v>501.11166666666668</v>
      </c>
      <c r="I93" s="5">
        <v>3247.7184523809528</v>
      </c>
      <c r="J93" s="32">
        <v>75</v>
      </c>
      <c r="K93" s="32">
        <v>131485</v>
      </c>
      <c r="L93" s="32">
        <v>75</v>
      </c>
    </row>
    <row r="94" spans="1:12" ht="13" x14ac:dyDescent="0.15">
      <c r="A94" s="23" t="str">
        <f>VLOOKUP(E94,'Campaign x Landing Pages'!$A$10:$D$17,2,0)</f>
        <v>Q2</v>
      </c>
      <c r="B94" s="16" t="s">
        <v>7</v>
      </c>
      <c r="C94" t="s">
        <v>110</v>
      </c>
      <c r="D94" s="16" t="s">
        <v>116</v>
      </c>
      <c r="E94" s="3" t="s">
        <v>26</v>
      </c>
      <c r="F94" s="3" t="s">
        <v>90</v>
      </c>
      <c r="G94" s="4" t="s">
        <v>91</v>
      </c>
      <c r="H94" s="5">
        <v>441.25</v>
      </c>
      <c r="I94" s="5">
        <v>2823.3630952380954</v>
      </c>
      <c r="J94" s="32">
        <v>56</v>
      </c>
      <c r="K94" s="32">
        <v>107744</v>
      </c>
      <c r="L94" s="32">
        <v>64</v>
      </c>
    </row>
    <row r="95" spans="1:12" ht="13" x14ac:dyDescent="0.15">
      <c r="A95" s="23" t="str">
        <f>VLOOKUP(E95,'Campaign x Landing Pages'!$A$10:$D$17,2,0)</f>
        <v>Q2</v>
      </c>
      <c r="B95" s="16" t="s">
        <v>7</v>
      </c>
      <c r="C95" t="s">
        <v>110</v>
      </c>
      <c r="D95" s="16" t="s">
        <v>116</v>
      </c>
      <c r="E95" s="3" t="s">
        <v>26</v>
      </c>
      <c r="F95" s="3" t="s">
        <v>92</v>
      </c>
      <c r="G95" s="4" t="s">
        <v>93</v>
      </c>
      <c r="H95" s="5">
        <v>451.11166666666668</v>
      </c>
      <c r="I95" s="5">
        <v>2136.4089285714285</v>
      </c>
      <c r="J95" s="32">
        <v>51</v>
      </c>
      <c r="K95" s="32">
        <v>105833</v>
      </c>
      <c r="L95" s="32">
        <v>68</v>
      </c>
    </row>
    <row r="96" spans="1:12" ht="13" x14ac:dyDescent="0.15">
      <c r="A96" s="23" t="str">
        <f>VLOOKUP(E96,'Campaign x Landing Pages'!$A$10:$D$17,2,0)</f>
        <v>Q2</v>
      </c>
      <c r="B96" s="16" t="s">
        <v>7</v>
      </c>
      <c r="C96" t="s">
        <v>110</v>
      </c>
      <c r="D96" s="16" t="s">
        <v>116</v>
      </c>
      <c r="E96" s="3" t="s">
        <v>26</v>
      </c>
      <c r="F96" s="3" t="s">
        <v>94</v>
      </c>
      <c r="G96" s="4" t="s">
        <v>95</v>
      </c>
      <c r="H96" s="5">
        <v>445.69500000000011</v>
      </c>
      <c r="I96" s="5">
        <v>2410.8136904761905</v>
      </c>
      <c r="J96" s="32">
        <v>99</v>
      </c>
      <c r="K96" s="32">
        <v>104084</v>
      </c>
      <c r="L96" s="32">
        <v>59</v>
      </c>
    </row>
    <row r="97" spans="1:12" ht="13" x14ac:dyDescent="0.15">
      <c r="A97" s="23" t="str">
        <f>VLOOKUP(E97,'Campaign x Landing Pages'!$A$10:$D$17,2,0)</f>
        <v>Q2</v>
      </c>
      <c r="B97" s="16" t="s">
        <v>7</v>
      </c>
      <c r="C97" t="s">
        <v>110</v>
      </c>
      <c r="D97" s="16" t="s">
        <v>116</v>
      </c>
      <c r="E97" s="3" t="s">
        <v>26</v>
      </c>
      <c r="F97" s="3" t="s">
        <v>96</v>
      </c>
      <c r="G97" s="4" t="s">
        <v>97</v>
      </c>
      <c r="H97" s="5">
        <v>484.51416666666677</v>
      </c>
      <c r="I97" s="5">
        <v>4395.6351190476189</v>
      </c>
      <c r="J97" s="32">
        <v>159</v>
      </c>
      <c r="K97" s="32">
        <v>103538</v>
      </c>
      <c r="L97" s="32">
        <v>118</v>
      </c>
    </row>
    <row r="98" spans="1:12" ht="13" x14ac:dyDescent="0.15">
      <c r="A98" s="23" t="str">
        <f>VLOOKUP(E98,'Campaign x Landing Pages'!$A$10:$D$17,2,0)</f>
        <v>Q1</v>
      </c>
      <c r="B98" s="16" t="s">
        <v>7</v>
      </c>
      <c r="C98" t="s">
        <v>110</v>
      </c>
      <c r="D98" s="16" t="s">
        <v>116</v>
      </c>
      <c r="E98" s="3" t="s">
        <v>22</v>
      </c>
      <c r="F98" s="3" t="s">
        <v>98</v>
      </c>
      <c r="G98" s="4" t="s">
        <v>99</v>
      </c>
      <c r="H98" s="5">
        <v>547.08333333333337</v>
      </c>
      <c r="I98" s="5">
        <v>7056.0119047619073</v>
      </c>
      <c r="J98" s="32">
        <v>351</v>
      </c>
      <c r="K98" s="32">
        <v>115828</v>
      </c>
      <c r="L98" s="32">
        <v>182</v>
      </c>
    </row>
    <row r="99" spans="1:12" ht="13" x14ac:dyDescent="0.15">
      <c r="A99" s="23" t="str">
        <f>VLOOKUP(E99,'Campaign x Landing Pages'!$A$10:$D$17,2,0)</f>
        <v>Q1</v>
      </c>
      <c r="B99" s="16" t="s">
        <v>7</v>
      </c>
      <c r="C99" t="s">
        <v>110</v>
      </c>
      <c r="D99" s="16" t="s">
        <v>116</v>
      </c>
      <c r="E99" s="3" t="s">
        <v>22</v>
      </c>
      <c r="F99" s="3" t="s">
        <v>100</v>
      </c>
      <c r="G99" s="4" t="s">
        <v>101</v>
      </c>
      <c r="H99" s="5">
        <v>326.61346153846154</v>
      </c>
      <c r="I99" s="5">
        <v>7313.1547619047624</v>
      </c>
      <c r="J99" s="32">
        <v>133</v>
      </c>
      <c r="K99" s="32">
        <v>64951</v>
      </c>
      <c r="L99" s="32">
        <v>172</v>
      </c>
    </row>
    <row r="100" spans="1:12" ht="13" x14ac:dyDescent="0.15">
      <c r="A100" s="23" t="str">
        <f>VLOOKUP(E100,'Campaign x Landing Pages'!$A$10:$D$17,2,0)</f>
        <v>Q1</v>
      </c>
      <c r="B100" s="16" t="s">
        <v>7</v>
      </c>
      <c r="C100" t="s">
        <v>110</v>
      </c>
      <c r="D100" s="16" t="s">
        <v>116</v>
      </c>
      <c r="E100" s="3" t="s">
        <v>22</v>
      </c>
      <c r="F100" s="3" t="s">
        <v>102</v>
      </c>
      <c r="G100" s="4" t="s">
        <v>103</v>
      </c>
      <c r="H100" s="5">
        <v>351.54935897435894</v>
      </c>
      <c r="I100" s="5">
        <v>9712.8571428571431</v>
      </c>
      <c r="J100" s="32">
        <v>298</v>
      </c>
      <c r="K100" s="32">
        <v>78957</v>
      </c>
      <c r="L100" s="32">
        <v>205</v>
      </c>
    </row>
    <row r="101" spans="1:12" ht="13" x14ac:dyDescent="0.15">
      <c r="A101" s="23" t="str">
        <f>VLOOKUP(E101,'Campaign x Landing Pages'!$A$10:$D$17,2,0)</f>
        <v>Q1</v>
      </c>
      <c r="B101" s="16" t="s">
        <v>7</v>
      </c>
      <c r="C101" t="s">
        <v>110</v>
      </c>
      <c r="D101" s="16" t="s">
        <v>116</v>
      </c>
      <c r="E101" s="3" t="s">
        <v>22</v>
      </c>
      <c r="F101" s="3" t="s">
        <v>104</v>
      </c>
      <c r="G101" s="4" t="s">
        <v>105</v>
      </c>
      <c r="H101" s="5">
        <v>353.67564102564108</v>
      </c>
      <c r="I101" s="5">
        <v>1632.5</v>
      </c>
      <c r="J101" s="32">
        <v>118</v>
      </c>
      <c r="K101" s="32">
        <v>137793</v>
      </c>
      <c r="L101" s="32">
        <v>99</v>
      </c>
    </row>
  </sheetData>
  <phoneticPr fontId="1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126"/>
  <sheetViews>
    <sheetView topLeftCell="D1" zoomScale="75" zoomScaleNormal="150" workbookViewId="0">
      <selection activeCell="K13" sqref="K13"/>
    </sheetView>
  </sheetViews>
  <sheetFormatPr baseColWidth="10" defaultColWidth="12.6640625" defaultRowHeight="15.75" customHeight="1" x14ac:dyDescent="0.15"/>
  <cols>
    <col min="1" max="1" width="10.1640625" style="24" customWidth="1"/>
    <col min="2" max="2" width="13.83203125" style="10" bestFit="1" customWidth="1"/>
    <col min="3" max="3" width="15.33203125" style="10" bestFit="1" customWidth="1"/>
    <col min="4" max="4" width="15.33203125" customWidth="1"/>
    <col min="5" max="5" width="27" bestFit="1" customWidth="1"/>
    <col min="6" max="6" width="11.5" customWidth="1"/>
    <col min="7" max="7" width="14.6640625" bestFit="1" customWidth="1"/>
    <col min="8" max="8" width="10.1640625" bestFit="1" customWidth="1"/>
    <col min="9" max="9" width="13.6640625" style="13" bestFit="1" customWidth="1"/>
    <col min="11" max="11" width="11.83203125" customWidth="1"/>
    <col min="12" max="12" width="11.1640625" style="17" bestFit="1" customWidth="1"/>
  </cols>
  <sheetData>
    <row r="1" spans="1:12" ht="15.75" customHeight="1" x14ac:dyDescent="0.15">
      <c r="A1" s="22" t="s">
        <v>1</v>
      </c>
      <c r="B1" s="15" t="s">
        <v>113</v>
      </c>
      <c r="C1" s="15" t="s">
        <v>114</v>
      </c>
      <c r="D1" s="11" t="s">
        <v>115</v>
      </c>
      <c r="E1" s="11" t="s">
        <v>0</v>
      </c>
      <c r="F1" s="11" t="s">
        <v>49</v>
      </c>
      <c r="G1" s="26" t="s">
        <v>50</v>
      </c>
      <c r="H1" s="26" t="s">
        <v>51</v>
      </c>
      <c r="I1" s="27" t="s">
        <v>52</v>
      </c>
      <c r="J1" s="28" t="s">
        <v>53</v>
      </c>
      <c r="K1" s="20" t="s">
        <v>54</v>
      </c>
      <c r="L1" s="21" t="s">
        <v>55</v>
      </c>
    </row>
    <row r="2" spans="1:12" ht="15.75" customHeight="1" x14ac:dyDescent="0.15">
      <c r="A2" s="23" t="str">
        <f>VLOOKUP(E2,'Campaign x Landing Pages'!$A$18:$D$27,2,0)</f>
        <v>Q2</v>
      </c>
      <c r="B2" s="18" t="s">
        <v>28</v>
      </c>
      <c r="C2" s="9" t="str">
        <f>_xlfn.TEXTAFTER(E2,"_",3)</f>
        <v>Bird</v>
      </c>
      <c r="D2" s="29" t="s">
        <v>117</v>
      </c>
      <c r="E2" s="3" t="s">
        <v>34</v>
      </c>
      <c r="F2" s="3" t="s">
        <v>56</v>
      </c>
      <c r="G2" s="4" t="s">
        <v>57</v>
      </c>
      <c r="H2" s="5">
        <v>13640.297777777778</v>
      </c>
      <c r="I2" s="12">
        <v>193759.70370370371</v>
      </c>
      <c r="J2" s="32">
        <v>32959</v>
      </c>
      <c r="K2" s="32">
        <v>1701485</v>
      </c>
      <c r="L2" s="32">
        <v>664</v>
      </c>
    </row>
    <row r="3" spans="1:12" ht="15.75" customHeight="1" x14ac:dyDescent="0.15">
      <c r="A3" s="23" t="str">
        <f>VLOOKUP(E3,'Campaign x Landing Pages'!$A$18:$D$27,2,0)</f>
        <v>Q2</v>
      </c>
      <c r="B3" s="18" t="s">
        <v>28</v>
      </c>
      <c r="C3" s="9" t="str">
        <f t="shared" ref="C3:C66" si="0">_xlfn.TEXTAFTER(E3,"_",3)</f>
        <v>Bird</v>
      </c>
      <c r="D3" s="29" t="s">
        <v>117</v>
      </c>
      <c r="E3" s="3" t="s">
        <v>34</v>
      </c>
      <c r="F3" s="3" t="s">
        <v>58</v>
      </c>
      <c r="G3" s="4" t="s">
        <v>59</v>
      </c>
      <c r="H3" s="5">
        <v>13383.408888888887</v>
      </c>
      <c r="I3" s="12">
        <v>223338.07407407407</v>
      </c>
      <c r="J3" s="32">
        <v>33440</v>
      </c>
      <c r="K3" s="32">
        <v>1721689</v>
      </c>
      <c r="L3" s="32">
        <v>702</v>
      </c>
    </row>
    <row r="4" spans="1:12" ht="15.75" customHeight="1" x14ac:dyDescent="0.15">
      <c r="A4" s="23" t="str">
        <f>VLOOKUP(E4,'Campaign x Landing Pages'!$A$18:$D$27,2,0)</f>
        <v>Q2</v>
      </c>
      <c r="B4" s="18" t="s">
        <v>28</v>
      </c>
      <c r="C4" s="9" t="str">
        <f t="shared" si="0"/>
        <v>Bird</v>
      </c>
      <c r="D4" s="29" t="s">
        <v>117</v>
      </c>
      <c r="E4" s="3" t="s">
        <v>34</v>
      </c>
      <c r="F4" s="3" t="s">
        <v>60</v>
      </c>
      <c r="G4" s="4" t="s">
        <v>61</v>
      </c>
      <c r="H4" s="5">
        <v>13679.408888888887</v>
      </c>
      <c r="I4" s="12">
        <v>303839.40740740736</v>
      </c>
      <c r="J4" s="32">
        <v>29221</v>
      </c>
      <c r="K4" s="32">
        <v>1653651</v>
      </c>
      <c r="L4" s="32">
        <v>772</v>
      </c>
    </row>
    <row r="5" spans="1:12" ht="15.75" customHeight="1" x14ac:dyDescent="0.15">
      <c r="A5" s="23" t="str">
        <f>VLOOKUP(E5,'Campaign x Landing Pages'!$A$18:$D$27,2,0)</f>
        <v>Q2</v>
      </c>
      <c r="B5" s="18" t="s">
        <v>28</v>
      </c>
      <c r="C5" s="9" t="str">
        <f t="shared" si="0"/>
        <v>Bird</v>
      </c>
      <c r="D5" s="29" t="s">
        <v>117</v>
      </c>
      <c r="E5" s="3" t="s">
        <v>34</v>
      </c>
      <c r="F5" s="3" t="s">
        <v>62</v>
      </c>
      <c r="G5" s="4" t="s">
        <v>63</v>
      </c>
      <c r="H5" s="5">
        <v>14105.186666666666</v>
      </c>
      <c r="I5" s="12">
        <v>256232.88888888888</v>
      </c>
      <c r="J5" s="32">
        <v>30986</v>
      </c>
      <c r="K5" s="32">
        <v>1515955</v>
      </c>
      <c r="L5" s="32">
        <v>778</v>
      </c>
    </row>
    <row r="6" spans="1:12" ht="15.75" customHeight="1" x14ac:dyDescent="0.15">
      <c r="A6" s="23" t="str">
        <f>VLOOKUP(E6,'Campaign x Landing Pages'!$A$18:$D$27,2,0)</f>
        <v>Q2</v>
      </c>
      <c r="B6" s="18" t="s">
        <v>28</v>
      </c>
      <c r="C6" s="9" t="str">
        <f t="shared" si="0"/>
        <v>Bird</v>
      </c>
      <c r="D6" s="29" t="s">
        <v>117</v>
      </c>
      <c r="E6" s="3" t="s">
        <v>34</v>
      </c>
      <c r="F6" s="3" t="s">
        <v>74</v>
      </c>
      <c r="G6" s="4" t="s">
        <v>75</v>
      </c>
      <c r="H6" s="5">
        <v>15221.333333333334</v>
      </c>
      <c r="I6" s="12">
        <v>237830.81481481483</v>
      </c>
      <c r="J6" s="32">
        <v>33412</v>
      </c>
      <c r="K6" s="32">
        <v>1623468</v>
      </c>
      <c r="L6" s="32">
        <v>807</v>
      </c>
    </row>
    <row r="7" spans="1:12" ht="15.75" customHeight="1" x14ac:dyDescent="0.15">
      <c r="A7" s="23" t="str">
        <f>VLOOKUP(E7,'Campaign x Landing Pages'!$A$18:$D$27,2,0)</f>
        <v>Q2</v>
      </c>
      <c r="B7" s="18" t="s">
        <v>28</v>
      </c>
      <c r="C7" s="9" t="str">
        <f t="shared" si="0"/>
        <v>Bird</v>
      </c>
      <c r="D7" s="29" t="s">
        <v>117</v>
      </c>
      <c r="E7" s="3" t="s">
        <v>34</v>
      </c>
      <c r="F7" s="3" t="s">
        <v>76</v>
      </c>
      <c r="G7" s="4" t="s">
        <v>77</v>
      </c>
      <c r="H7" s="5">
        <v>13086.519999999999</v>
      </c>
      <c r="I7" s="12">
        <v>238320</v>
      </c>
      <c r="J7" s="32">
        <v>27763</v>
      </c>
      <c r="K7" s="32">
        <v>1376818</v>
      </c>
      <c r="L7" s="32">
        <v>765</v>
      </c>
    </row>
    <row r="8" spans="1:12" ht="15.75" customHeight="1" x14ac:dyDescent="0.15">
      <c r="A8" s="23" t="str">
        <f>VLOOKUP(E8,'Campaign x Landing Pages'!$A$18:$D$27,2,0)</f>
        <v>Q2</v>
      </c>
      <c r="B8" s="18" t="s">
        <v>28</v>
      </c>
      <c r="C8" s="9" t="str">
        <f t="shared" si="0"/>
        <v>Bird</v>
      </c>
      <c r="D8" s="29" t="s">
        <v>117</v>
      </c>
      <c r="E8" s="3" t="s">
        <v>34</v>
      </c>
      <c r="F8" s="3" t="s">
        <v>78</v>
      </c>
      <c r="G8" s="4" t="s">
        <v>79</v>
      </c>
      <c r="H8" s="5">
        <v>10906.964444444444</v>
      </c>
      <c r="I8" s="12">
        <v>197475.55555555553</v>
      </c>
      <c r="J8" s="32">
        <v>27686</v>
      </c>
      <c r="K8" s="32">
        <v>1200021</v>
      </c>
      <c r="L8" s="32">
        <v>646</v>
      </c>
    </row>
    <row r="9" spans="1:12" ht="15.75" customHeight="1" x14ac:dyDescent="0.15">
      <c r="A9" s="23" t="str">
        <f>VLOOKUP(E9,'Campaign x Landing Pages'!$A$18:$D$27,2,0)</f>
        <v>Q2</v>
      </c>
      <c r="B9" s="18" t="s">
        <v>28</v>
      </c>
      <c r="C9" s="9" t="str">
        <f t="shared" si="0"/>
        <v>Bird</v>
      </c>
      <c r="D9" s="29" t="s">
        <v>117</v>
      </c>
      <c r="E9" s="3" t="s">
        <v>34</v>
      </c>
      <c r="F9" s="3" t="s">
        <v>80</v>
      </c>
      <c r="G9" s="4" t="s">
        <v>81</v>
      </c>
      <c r="H9" s="5">
        <v>11609.484444444444</v>
      </c>
      <c r="I9" s="12">
        <v>201670.8148148148</v>
      </c>
      <c r="J9" s="32">
        <v>34843</v>
      </c>
      <c r="K9" s="32">
        <v>1473319</v>
      </c>
      <c r="L9" s="32">
        <v>775</v>
      </c>
    </row>
    <row r="10" spans="1:12" ht="15.75" customHeight="1" x14ac:dyDescent="0.15">
      <c r="A10" s="23" t="str">
        <f>VLOOKUP(E10,'Campaign x Landing Pages'!$A$18:$D$27,2,0)</f>
        <v>Q2</v>
      </c>
      <c r="B10" s="18" t="s">
        <v>28</v>
      </c>
      <c r="C10" s="9" t="str">
        <f t="shared" si="0"/>
        <v>Bird</v>
      </c>
      <c r="D10" s="29" t="s">
        <v>117</v>
      </c>
      <c r="E10" s="3" t="s">
        <v>34</v>
      </c>
      <c r="F10" s="3" t="s">
        <v>90</v>
      </c>
      <c r="G10" s="4" t="s">
        <v>91</v>
      </c>
      <c r="H10" s="5">
        <v>16005.333333333334</v>
      </c>
      <c r="I10" s="12">
        <v>260841.77777777778</v>
      </c>
      <c r="J10" s="32">
        <v>32636</v>
      </c>
      <c r="K10" s="32">
        <v>1660065</v>
      </c>
      <c r="L10" s="32">
        <v>778</v>
      </c>
    </row>
    <row r="11" spans="1:12" ht="15.75" customHeight="1" x14ac:dyDescent="0.15">
      <c r="A11" s="23" t="str">
        <f>VLOOKUP(E11,'Campaign x Landing Pages'!$A$18:$D$27,2,0)</f>
        <v>Q2</v>
      </c>
      <c r="B11" s="18" t="s">
        <v>28</v>
      </c>
      <c r="C11" s="9" t="str">
        <f t="shared" si="0"/>
        <v>Bird</v>
      </c>
      <c r="D11" s="29" t="s">
        <v>117</v>
      </c>
      <c r="E11" s="3" t="s">
        <v>34</v>
      </c>
      <c r="F11" s="3" t="s">
        <v>92</v>
      </c>
      <c r="G11" s="4" t="s">
        <v>93</v>
      </c>
      <c r="H11" s="5">
        <v>15587.555555555555</v>
      </c>
      <c r="I11" s="12">
        <v>228695.40740740742</v>
      </c>
      <c r="J11" s="32">
        <v>29697</v>
      </c>
      <c r="K11" s="32">
        <v>1662534</v>
      </c>
      <c r="L11" s="32">
        <v>688</v>
      </c>
    </row>
    <row r="12" spans="1:12" ht="15.75" customHeight="1" x14ac:dyDescent="0.15">
      <c r="A12" s="23" t="str">
        <f>VLOOKUP(E12,'Campaign x Landing Pages'!$A$18:$D$27,2,0)</f>
        <v>Q2</v>
      </c>
      <c r="B12" s="18" t="s">
        <v>28</v>
      </c>
      <c r="C12" s="9" t="str">
        <f t="shared" si="0"/>
        <v>Bird</v>
      </c>
      <c r="D12" s="29" t="s">
        <v>117</v>
      </c>
      <c r="E12" s="3" t="s">
        <v>34</v>
      </c>
      <c r="F12" s="3" t="s">
        <v>94</v>
      </c>
      <c r="G12" s="4" t="s">
        <v>95</v>
      </c>
      <c r="H12" s="5">
        <v>11796.444444444445</v>
      </c>
      <c r="I12" s="12">
        <v>215357.92592592593</v>
      </c>
      <c r="J12" s="32">
        <v>21199</v>
      </c>
      <c r="K12" s="32">
        <v>1273957</v>
      </c>
      <c r="L12" s="32">
        <v>641</v>
      </c>
    </row>
    <row r="13" spans="1:12" ht="15.75" customHeight="1" x14ac:dyDescent="0.15">
      <c r="A13" s="23" t="str">
        <f>VLOOKUP(E13,'Campaign x Landing Pages'!$A$18:$D$27,2,0)</f>
        <v>Q2</v>
      </c>
      <c r="B13" s="18" t="s">
        <v>28</v>
      </c>
      <c r="C13" s="9" t="str">
        <f t="shared" si="0"/>
        <v>Bird</v>
      </c>
      <c r="D13" s="29" t="s">
        <v>117</v>
      </c>
      <c r="E13" s="3" t="s">
        <v>34</v>
      </c>
      <c r="F13" s="3" t="s">
        <v>96</v>
      </c>
      <c r="G13" s="4" t="s">
        <v>97</v>
      </c>
      <c r="H13" s="5">
        <v>15142.817777777776</v>
      </c>
      <c r="I13" s="12">
        <v>234088.29629629629</v>
      </c>
      <c r="J13" s="32">
        <v>26892</v>
      </c>
      <c r="K13" s="32">
        <v>1417574</v>
      </c>
      <c r="L13" s="32">
        <v>768</v>
      </c>
    </row>
    <row r="14" spans="1:12" ht="15.75" customHeight="1" x14ac:dyDescent="0.15">
      <c r="A14" s="23" t="str">
        <f>VLOOKUP(E14,'Campaign x Landing Pages'!$A$18:$D$27,2,0)</f>
        <v>Q2</v>
      </c>
      <c r="B14" s="18" t="s">
        <v>28</v>
      </c>
      <c r="C14" s="9" t="str">
        <f t="shared" si="0"/>
        <v>Cat</v>
      </c>
      <c r="D14" s="29" t="s">
        <v>117</v>
      </c>
      <c r="E14" s="3" t="s">
        <v>35</v>
      </c>
      <c r="F14" s="3" t="s">
        <v>56</v>
      </c>
      <c r="G14" s="4" t="s">
        <v>57</v>
      </c>
      <c r="H14" s="5">
        <v>28236.444444444442</v>
      </c>
      <c r="I14" s="12">
        <v>266925.62962962961</v>
      </c>
      <c r="J14" s="32">
        <v>50881</v>
      </c>
      <c r="K14" s="32">
        <v>3892319</v>
      </c>
      <c r="L14" s="32">
        <v>1338</v>
      </c>
    </row>
    <row r="15" spans="1:12" ht="15.75" customHeight="1" x14ac:dyDescent="0.15">
      <c r="A15" s="23" t="str">
        <f>VLOOKUP(E15,'Campaign x Landing Pages'!$A$18:$D$27,2,0)</f>
        <v>Q2</v>
      </c>
      <c r="B15" s="18" t="s">
        <v>28</v>
      </c>
      <c r="C15" s="9" t="str">
        <f t="shared" si="0"/>
        <v>Cat</v>
      </c>
      <c r="D15" s="29" t="s">
        <v>117</v>
      </c>
      <c r="E15" s="3" t="s">
        <v>35</v>
      </c>
      <c r="F15" s="3" t="s">
        <v>58</v>
      </c>
      <c r="G15" s="4" t="s">
        <v>59</v>
      </c>
      <c r="H15" s="5">
        <v>27986.373333333333</v>
      </c>
      <c r="I15" s="12">
        <v>302407.40740740736</v>
      </c>
      <c r="J15" s="32">
        <v>53467</v>
      </c>
      <c r="K15" s="32">
        <v>4373646</v>
      </c>
      <c r="L15" s="32">
        <v>1437</v>
      </c>
    </row>
    <row r="16" spans="1:12" ht="15.75" customHeight="1" x14ac:dyDescent="0.15">
      <c r="A16" s="23" t="str">
        <f>VLOOKUP(E16,'Campaign x Landing Pages'!$A$18:$D$27,2,0)</f>
        <v>Q2</v>
      </c>
      <c r="B16" s="18" t="s">
        <v>28</v>
      </c>
      <c r="C16" s="9" t="str">
        <f t="shared" si="0"/>
        <v>Cat</v>
      </c>
      <c r="D16" s="29" t="s">
        <v>117</v>
      </c>
      <c r="E16" s="3" t="s">
        <v>35</v>
      </c>
      <c r="F16" s="3" t="s">
        <v>60</v>
      </c>
      <c r="G16" s="4" t="s">
        <v>61</v>
      </c>
      <c r="H16" s="5">
        <v>28419.853333333333</v>
      </c>
      <c r="I16" s="12">
        <v>281309.03703703702</v>
      </c>
      <c r="J16" s="32">
        <v>47398</v>
      </c>
      <c r="K16" s="32">
        <v>4096344</v>
      </c>
      <c r="L16" s="32">
        <v>1343</v>
      </c>
    </row>
    <row r="17" spans="1:12" ht="15.75" customHeight="1" x14ac:dyDescent="0.15">
      <c r="A17" s="23" t="str">
        <f>VLOOKUP(E17,'Campaign x Landing Pages'!$A$18:$D$27,2,0)</f>
        <v>Q2</v>
      </c>
      <c r="B17" s="18" t="s">
        <v>28</v>
      </c>
      <c r="C17" s="9" t="str">
        <f t="shared" si="0"/>
        <v>Cat</v>
      </c>
      <c r="D17" s="29" t="s">
        <v>117</v>
      </c>
      <c r="E17" s="3" t="s">
        <v>35</v>
      </c>
      <c r="F17" s="3" t="s">
        <v>62</v>
      </c>
      <c r="G17" s="4" t="s">
        <v>63</v>
      </c>
      <c r="H17" s="5">
        <v>29001.186666666665</v>
      </c>
      <c r="I17" s="12">
        <v>376517.33333333331</v>
      </c>
      <c r="J17" s="32">
        <v>64876</v>
      </c>
      <c r="K17" s="32">
        <v>5726101</v>
      </c>
      <c r="L17" s="32">
        <v>1756</v>
      </c>
    </row>
    <row r="18" spans="1:12" ht="15.75" customHeight="1" x14ac:dyDescent="0.15">
      <c r="A18" s="23" t="str">
        <f>VLOOKUP(E18,'Campaign x Landing Pages'!$A$18:$D$27,2,0)</f>
        <v>Q2</v>
      </c>
      <c r="B18" s="18" t="s">
        <v>28</v>
      </c>
      <c r="C18" s="9" t="str">
        <f t="shared" si="0"/>
        <v>Cat</v>
      </c>
      <c r="D18" s="29" t="s">
        <v>117</v>
      </c>
      <c r="E18" s="3" t="s">
        <v>35</v>
      </c>
      <c r="F18" s="3" t="s">
        <v>74</v>
      </c>
      <c r="G18" s="4" t="s">
        <v>75</v>
      </c>
      <c r="H18" s="5">
        <v>27062.222222222223</v>
      </c>
      <c r="I18" s="12">
        <v>431181.9259259259</v>
      </c>
      <c r="J18" s="32">
        <v>65373</v>
      </c>
      <c r="K18" s="32">
        <v>5395844</v>
      </c>
      <c r="L18" s="32">
        <v>2122</v>
      </c>
    </row>
    <row r="19" spans="1:12" ht="15.75" customHeight="1" x14ac:dyDescent="0.15">
      <c r="A19" s="23" t="str">
        <f>VLOOKUP(E19,'Campaign x Landing Pages'!$A$18:$D$27,2,0)</f>
        <v>Q2</v>
      </c>
      <c r="B19" s="18" t="s">
        <v>28</v>
      </c>
      <c r="C19" s="9" t="str">
        <f t="shared" si="0"/>
        <v>Cat</v>
      </c>
      <c r="D19" s="29" t="s">
        <v>117</v>
      </c>
      <c r="E19" s="3" t="s">
        <v>35</v>
      </c>
      <c r="F19" s="3" t="s">
        <v>76</v>
      </c>
      <c r="G19" s="4" t="s">
        <v>77</v>
      </c>
      <c r="H19" s="5">
        <v>22099.555555555558</v>
      </c>
      <c r="I19" s="12">
        <v>287730.37037037039</v>
      </c>
      <c r="J19" s="32">
        <v>50557</v>
      </c>
      <c r="K19" s="32">
        <v>4730912</v>
      </c>
      <c r="L19" s="32">
        <v>1592</v>
      </c>
    </row>
    <row r="20" spans="1:12" ht="15.75" customHeight="1" x14ac:dyDescent="0.15">
      <c r="A20" s="23" t="str">
        <f>VLOOKUP(E20,'Campaign x Landing Pages'!$A$18:$D$27,2,0)</f>
        <v>Q2</v>
      </c>
      <c r="B20" s="18" t="s">
        <v>28</v>
      </c>
      <c r="C20" s="9" t="str">
        <f t="shared" si="0"/>
        <v>Cat</v>
      </c>
      <c r="D20" s="29" t="s">
        <v>117</v>
      </c>
      <c r="E20" s="3" t="s">
        <v>35</v>
      </c>
      <c r="F20" s="3" t="s">
        <v>78</v>
      </c>
      <c r="G20" s="4" t="s">
        <v>79</v>
      </c>
      <c r="H20" s="5">
        <v>20730.075555555555</v>
      </c>
      <c r="I20" s="12">
        <v>268227.85185185185</v>
      </c>
      <c r="J20" s="32">
        <v>51520</v>
      </c>
      <c r="K20" s="32">
        <v>4297952</v>
      </c>
      <c r="L20" s="32">
        <v>1441</v>
      </c>
    </row>
    <row r="21" spans="1:12" ht="15.75" customHeight="1" x14ac:dyDescent="0.15">
      <c r="A21" s="23" t="str">
        <f>VLOOKUP(E21,'Campaign x Landing Pages'!$A$18:$D$27,2,0)</f>
        <v>Q2</v>
      </c>
      <c r="B21" s="18" t="s">
        <v>28</v>
      </c>
      <c r="C21" s="9" t="str">
        <f t="shared" si="0"/>
        <v>Cat</v>
      </c>
      <c r="D21" s="29" t="s">
        <v>117</v>
      </c>
      <c r="E21" s="3" t="s">
        <v>35</v>
      </c>
      <c r="F21" s="3" t="s">
        <v>80</v>
      </c>
      <c r="G21" s="4" t="s">
        <v>81</v>
      </c>
      <c r="H21" s="5">
        <v>20658.373333333333</v>
      </c>
      <c r="I21" s="12">
        <v>281090.66666666669</v>
      </c>
      <c r="J21" s="32">
        <v>50081</v>
      </c>
      <c r="K21" s="32">
        <v>4404437</v>
      </c>
      <c r="L21" s="32">
        <v>1560</v>
      </c>
    </row>
    <row r="22" spans="1:12" ht="15.75" customHeight="1" x14ac:dyDescent="0.15">
      <c r="A22" s="23" t="str">
        <f>VLOOKUP(E22,'Campaign x Landing Pages'!$A$18:$D$27,2,0)</f>
        <v>Q2</v>
      </c>
      <c r="B22" s="18" t="s">
        <v>28</v>
      </c>
      <c r="C22" s="9" t="str">
        <f t="shared" si="0"/>
        <v>Bird</v>
      </c>
      <c r="D22" s="29" t="s">
        <v>117</v>
      </c>
      <c r="E22" s="3" t="s">
        <v>34</v>
      </c>
      <c r="F22" s="3" t="s">
        <v>64</v>
      </c>
      <c r="G22" s="4" t="s">
        <v>65</v>
      </c>
      <c r="H22" s="5">
        <v>14389.92888888889</v>
      </c>
      <c r="I22" s="12">
        <v>259481.48148148149</v>
      </c>
      <c r="J22" s="32">
        <v>29893</v>
      </c>
      <c r="K22" s="32">
        <v>1536403</v>
      </c>
      <c r="L22" s="32">
        <v>780</v>
      </c>
    </row>
    <row r="23" spans="1:12" ht="15.75" customHeight="1" x14ac:dyDescent="0.15">
      <c r="A23" s="23" t="str">
        <f>VLOOKUP(E23,'Campaign x Landing Pages'!$A$18:$D$27,2,0)</f>
        <v>Q2</v>
      </c>
      <c r="B23" s="18" t="s">
        <v>28</v>
      </c>
      <c r="C23" s="9" t="str">
        <f t="shared" si="0"/>
        <v>Cat</v>
      </c>
      <c r="D23" s="29" t="s">
        <v>117</v>
      </c>
      <c r="E23" s="3" t="s">
        <v>35</v>
      </c>
      <c r="F23" s="3" t="s">
        <v>64</v>
      </c>
      <c r="G23" s="4" t="s">
        <v>65</v>
      </c>
      <c r="H23" s="5">
        <v>29804.742222222223</v>
      </c>
      <c r="I23" s="12">
        <v>385735.11111111107</v>
      </c>
      <c r="J23" s="32">
        <v>60223</v>
      </c>
      <c r="K23" s="32">
        <v>5613367</v>
      </c>
      <c r="L23" s="32">
        <v>1756</v>
      </c>
    </row>
    <row r="24" spans="1:12" ht="15.75" customHeight="1" x14ac:dyDescent="0.15">
      <c r="A24" s="23" t="str">
        <f>VLOOKUP(E24,'Campaign x Landing Pages'!$A$18:$D$27,2,0)</f>
        <v>Q2</v>
      </c>
      <c r="B24" s="18" t="s">
        <v>28</v>
      </c>
      <c r="C24" s="9" t="str">
        <f t="shared" si="0"/>
        <v>Dog</v>
      </c>
      <c r="D24" s="29" t="s">
        <v>117</v>
      </c>
      <c r="E24" s="3" t="s">
        <v>36</v>
      </c>
      <c r="F24" s="3" t="s">
        <v>64</v>
      </c>
      <c r="G24" s="4" t="s">
        <v>65</v>
      </c>
      <c r="H24" s="5">
        <v>29747.555555555558</v>
      </c>
      <c r="I24" s="12">
        <v>1067783.1111111112</v>
      </c>
      <c r="J24" s="32">
        <v>56700</v>
      </c>
      <c r="K24" s="32">
        <v>4568256</v>
      </c>
      <c r="L24" s="32">
        <v>2510</v>
      </c>
    </row>
    <row r="25" spans="1:12" ht="15.75" customHeight="1" x14ac:dyDescent="0.15">
      <c r="A25" s="23" t="str">
        <f>VLOOKUP(E25,'Campaign x Landing Pages'!$A$18:$D$27,2,0)</f>
        <v>Q2</v>
      </c>
      <c r="B25" s="18" t="s">
        <v>28</v>
      </c>
      <c r="C25" s="9" t="str">
        <f t="shared" si="0"/>
        <v>Fish</v>
      </c>
      <c r="D25" s="29" t="s">
        <v>117</v>
      </c>
      <c r="E25" s="3" t="s">
        <v>37</v>
      </c>
      <c r="F25" s="3" t="s">
        <v>64</v>
      </c>
      <c r="G25" s="4" t="s">
        <v>65</v>
      </c>
      <c r="H25" s="5">
        <v>8988.4444444444434</v>
      </c>
      <c r="I25" s="12">
        <v>87398.814814814818</v>
      </c>
      <c r="J25" s="32">
        <v>5418</v>
      </c>
      <c r="K25" s="32">
        <v>2366984</v>
      </c>
      <c r="L25" s="32">
        <v>306</v>
      </c>
    </row>
    <row r="26" spans="1:12" ht="15.75" customHeight="1" x14ac:dyDescent="0.15">
      <c r="A26" s="23" t="str">
        <f>VLOOKUP(E26,'Campaign x Landing Pages'!$A$18:$D$27,2,0)</f>
        <v>Q2</v>
      </c>
      <c r="B26" s="18" t="s">
        <v>28</v>
      </c>
      <c r="C26" s="9" t="str">
        <f t="shared" si="0"/>
        <v>Reptile</v>
      </c>
      <c r="D26" s="29" t="s">
        <v>117</v>
      </c>
      <c r="E26" s="3" t="s">
        <v>38</v>
      </c>
      <c r="F26" s="3" t="s">
        <v>64</v>
      </c>
      <c r="G26" s="4" t="s">
        <v>65</v>
      </c>
      <c r="H26" s="5">
        <v>6062.2222222222226</v>
      </c>
      <c r="I26" s="12">
        <v>34054.222222222226</v>
      </c>
      <c r="J26" s="32">
        <v>2480</v>
      </c>
      <c r="K26" s="32">
        <v>1140117</v>
      </c>
      <c r="L26" s="32">
        <v>89</v>
      </c>
    </row>
    <row r="27" spans="1:12" ht="15.75" customHeight="1" x14ac:dyDescent="0.15">
      <c r="A27" s="23" t="str">
        <f>VLOOKUP(E27,'Campaign x Landing Pages'!$A$18:$D$27,2,0)</f>
        <v>Q1</v>
      </c>
      <c r="B27" s="18" t="s">
        <v>28</v>
      </c>
      <c r="C27" s="9" t="str">
        <f t="shared" si="0"/>
        <v>Bird</v>
      </c>
      <c r="D27" s="29" t="s">
        <v>117</v>
      </c>
      <c r="E27" s="3" t="s">
        <v>27</v>
      </c>
      <c r="F27" s="3" t="s">
        <v>66</v>
      </c>
      <c r="G27" s="4" t="s">
        <v>67</v>
      </c>
      <c r="H27" s="5">
        <v>11845.631111111112</v>
      </c>
      <c r="I27" s="12">
        <v>189159.40740740742</v>
      </c>
      <c r="J27" s="32">
        <v>35267</v>
      </c>
      <c r="K27" s="32">
        <v>1530118</v>
      </c>
      <c r="L27" s="32">
        <v>758</v>
      </c>
    </row>
    <row r="28" spans="1:12" ht="15.75" customHeight="1" x14ac:dyDescent="0.15">
      <c r="A28" s="23" t="str">
        <f>VLOOKUP(E28,'Campaign x Landing Pages'!$A$18:$D$27,2,0)</f>
        <v>Q1</v>
      </c>
      <c r="B28" s="18" t="s">
        <v>28</v>
      </c>
      <c r="C28" s="9" t="str">
        <f t="shared" si="0"/>
        <v>Bird</v>
      </c>
      <c r="D28" s="29" t="s">
        <v>117</v>
      </c>
      <c r="E28" s="3" t="s">
        <v>27</v>
      </c>
      <c r="F28" s="3" t="s">
        <v>68</v>
      </c>
      <c r="G28" s="4" t="s">
        <v>69</v>
      </c>
      <c r="H28" s="5">
        <v>11125.04</v>
      </c>
      <c r="I28" s="12">
        <v>222750.22222222222</v>
      </c>
      <c r="J28" s="32">
        <v>30003</v>
      </c>
      <c r="K28" s="32">
        <v>1396512</v>
      </c>
      <c r="L28" s="32">
        <v>727</v>
      </c>
    </row>
    <row r="29" spans="1:12" ht="15.75" customHeight="1" x14ac:dyDescent="0.15">
      <c r="A29" s="23" t="str">
        <f>VLOOKUP(E29,'Campaign x Landing Pages'!$A$18:$D$27,2,0)</f>
        <v>Q1</v>
      </c>
      <c r="B29" s="18" t="s">
        <v>28</v>
      </c>
      <c r="C29" s="9" t="str">
        <f t="shared" si="0"/>
        <v>Bird</v>
      </c>
      <c r="D29" s="29" t="s">
        <v>117</v>
      </c>
      <c r="E29" s="3" t="s">
        <v>27</v>
      </c>
      <c r="F29" s="3" t="s">
        <v>70</v>
      </c>
      <c r="G29" s="4" t="s">
        <v>71</v>
      </c>
      <c r="H29" s="5">
        <v>11886.817777777776</v>
      </c>
      <c r="I29" s="12">
        <v>254008.29629629629</v>
      </c>
      <c r="J29" s="32">
        <v>34883</v>
      </c>
      <c r="K29" s="32">
        <v>1496350</v>
      </c>
      <c r="L29" s="32">
        <v>859</v>
      </c>
    </row>
    <row r="30" spans="1:12" ht="15.75" customHeight="1" x14ac:dyDescent="0.15">
      <c r="A30" s="23" t="str">
        <f>VLOOKUP(E30,'Campaign x Landing Pages'!$A$18:$D$27,2,0)</f>
        <v>Q1</v>
      </c>
      <c r="B30" s="18" t="s">
        <v>28</v>
      </c>
      <c r="C30" s="9" t="str">
        <f t="shared" si="0"/>
        <v>Bird</v>
      </c>
      <c r="D30" s="29" t="s">
        <v>117</v>
      </c>
      <c r="E30" s="3" t="s">
        <v>27</v>
      </c>
      <c r="F30" s="3" t="s">
        <v>72</v>
      </c>
      <c r="G30" s="4" t="s">
        <v>73</v>
      </c>
      <c r="H30" s="5">
        <v>13176.595555555556</v>
      </c>
      <c r="I30" s="12">
        <v>270725.03703703702</v>
      </c>
      <c r="J30" s="32">
        <v>34450</v>
      </c>
      <c r="K30" s="32">
        <v>1485080</v>
      </c>
      <c r="L30" s="32">
        <v>802</v>
      </c>
    </row>
    <row r="31" spans="1:12" ht="15.75" customHeight="1" x14ac:dyDescent="0.15">
      <c r="A31" s="23" t="str">
        <f>VLOOKUP(E31,'Campaign x Landing Pages'!$A$18:$D$27,2,0)</f>
        <v>Q1</v>
      </c>
      <c r="B31" s="18" t="s">
        <v>28</v>
      </c>
      <c r="C31" s="9" t="str">
        <f t="shared" si="0"/>
        <v>Bird</v>
      </c>
      <c r="D31" s="29" t="s">
        <v>117</v>
      </c>
      <c r="E31" s="3" t="s">
        <v>27</v>
      </c>
      <c r="F31" s="3" t="s">
        <v>98</v>
      </c>
      <c r="G31" s="4" t="s">
        <v>99</v>
      </c>
      <c r="H31" s="5">
        <v>19425.120000000006</v>
      </c>
      <c r="I31" s="12">
        <v>286979.2888888889</v>
      </c>
      <c r="J31" s="32">
        <v>32669</v>
      </c>
      <c r="K31" s="32">
        <v>1660115</v>
      </c>
      <c r="L31" s="32">
        <v>828</v>
      </c>
    </row>
    <row r="32" spans="1:12" ht="15.75" customHeight="1" x14ac:dyDescent="0.15">
      <c r="A32" s="23" t="str">
        <f>VLOOKUP(E32,'Campaign x Landing Pages'!$A$18:$D$27,2,0)</f>
        <v>Q1</v>
      </c>
      <c r="B32" s="18" t="s">
        <v>28</v>
      </c>
      <c r="C32" s="9" t="str">
        <f t="shared" si="0"/>
        <v>Bird</v>
      </c>
      <c r="D32" s="29" t="s">
        <v>117</v>
      </c>
      <c r="E32" s="3" t="s">
        <v>27</v>
      </c>
      <c r="F32" s="3" t="s">
        <v>104</v>
      </c>
      <c r="G32" s="4" t="s">
        <v>105</v>
      </c>
      <c r="H32" s="5">
        <v>19017.386666666669</v>
      </c>
      <c r="I32" s="12">
        <v>251707.17037037041</v>
      </c>
      <c r="J32" s="32">
        <v>29981</v>
      </c>
      <c r="K32" s="32">
        <v>1662959</v>
      </c>
      <c r="L32" s="32">
        <v>1113</v>
      </c>
    </row>
    <row r="33" spans="1:12" ht="15.75" customHeight="1" x14ac:dyDescent="0.15">
      <c r="A33" s="23" t="str">
        <f>VLOOKUP(E33,'Campaign x Landing Pages'!$A$18:$D$27,2,0)</f>
        <v>Q1</v>
      </c>
      <c r="B33" s="18" t="s">
        <v>28</v>
      </c>
      <c r="C33" s="9" t="str">
        <f t="shared" si="0"/>
        <v>Bird</v>
      </c>
      <c r="D33" s="29" t="s">
        <v>117</v>
      </c>
      <c r="E33" s="3" t="s">
        <v>27</v>
      </c>
      <c r="F33" s="3" t="s">
        <v>100</v>
      </c>
      <c r="G33" s="4" t="s">
        <v>101</v>
      </c>
      <c r="H33" s="5">
        <v>14527.92</v>
      </c>
      <c r="I33" s="12">
        <v>237124.82962962965</v>
      </c>
      <c r="J33" s="32">
        <v>21732</v>
      </c>
      <c r="K33" s="32">
        <v>1274757</v>
      </c>
      <c r="L33" s="32">
        <v>1441</v>
      </c>
    </row>
    <row r="34" spans="1:12" ht="15.75" customHeight="1" x14ac:dyDescent="0.15">
      <c r="A34" s="23" t="str">
        <f>VLOOKUP(E34,'Campaign x Landing Pages'!$A$18:$D$27,2,0)</f>
        <v>Q1</v>
      </c>
      <c r="B34" s="18" t="s">
        <v>28</v>
      </c>
      <c r="C34" s="9" t="str">
        <f t="shared" si="0"/>
        <v>Bird</v>
      </c>
      <c r="D34" s="29" t="s">
        <v>117</v>
      </c>
      <c r="E34" s="3" t="s">
        <v>27</v>
      </c>
      <c r="F34" s="3" t="s">
        <v>102</v>
      </c>
      <c r="G34" s="4" t="s">
        <v>103</v>
      </c>
      <c r="H34" s="5">
        <v>18674.809511111114</v>
      </c>
      <c r="I34" s="12">
        <v>257817.12592592591</v>
      </c>
      <c r="J34" s="32">
        <v>27025</v>
      </c>
      <c r="K34" s="32">
        <v>1417774</v>
      </c>
      <c r="L34" s="32">
        <v>968</v>
      </c>
    </row>
    <row r="35" spans="1:12" ht="15.75" customHeight="1" x14ac:dyDescent="0.15">
      <c r="A35" s="23" t="str">
        <f>VLOOKUP(E35,'Campaign x Landing Pages'!$A$18:$D$27,2,0)</f>
        <v>Q1</v>
      </c>
      <c r="B35" s="18" t="s">
        <v>28</v>
      </c>
      <c r="C35" s="9" t="str">
        <f t="shared" si="0"/>
        <v>Bird</v>
      </c>
      <c r="D35" s="29" t="s">
        <v>117</v>
      </c>
      <c r="E35" s="3" t="s">
        <v>27</v>
      </c>
      <c r="F35" s="3" t="s">
        <v>82</v>
      </c>
      <c r="G35" s="4" t="s">
        <v>83</v>
      </c>
      <c r="H35" s="5">
        <v>12306.666666666666</v>
      </c>
      <c r="I35" s="12">
        <v>205458.96296296295</v>
      </c>
      <c r="J35" s="32">
        <v>35321</v>
      </c>
      <c r="K35" s="32">
        <v>1601237</v>
      </c>
      <c r="L35" s="32">
        <v>740</v>
      </c>
    </row>
    <row r="36" spans="1:12" ht="15.75" customHeight="1" x14ac:dyDescent="0.15">
      <c r="A36" s="23" t="str">
        <f>VLOOKUP(E36,'Campaign x Landing Pages'!$A$18:$D$27,2,0)</f>
        <v>Q1</v>
      </c>
      <c r="B36" s="18" t="s">
        <v>28</v>
      </c>
      <c r="C36" s="9" t="str">
        <f t="shared" si="0"/>
        <v>Bird</v>
      </c>
      <c r="D36" s="29" t="s">
        <v>117</v>
      </c>
      <c r="E36" s="3" t="s">
        <v>27</v>
      </c>
      <c r="F36" s="3" t="s">
        <v>84</v>
      </c>
      <c r="G36" s="4" t="s">
        <v>85</v>
      </c>
      <c r="H36" s="5">
        <v>12868.444444444445</v>
      </c>
      <c r="I36" s="12">
        <v>216198.22222222222</v>
      </c>
      <c r="J36" s="32">
        <v>34425</v>
      </c>
      <c r="K36" s="32">
        <v>1652791</v>
      </c>
      <c r="L36" s="32">
        <v>748</v>
      </c>
    </row>
    <row r="37" spans="1:12" ht="15.75" customHeight="1" x14ac:dyDescent="0.15">
      <c r="A37" s="23" t="str">
        <f>VLOOKUP(E37,'Campaign x Landing Pages'!$A$18:$D$27,2,0)</f>
        <v>Q1</v>
      </c>
      <c r="B37" s="18" t="s">
        <v>28</v>
      </c>
      <c r="C37" s="9" t="str">
        <f t="shared" si="0"/>
        <v>Bird</v>
      </c>
      <c r="D37" s="29" t="s">
        <v>117</v>
      </c>
      <c r="E37" s="3" t="s">
        <v>27</v>
      </c>
      <c r="F37" s="3" t="s">
        <v>86</v>
      </c>
      <c r="G37" s="4" t="s">
        <v>87</v>
      </c>
      <c r="H37" s="5">
        <v>13599.706666666667</v>
      </c>
      <c r="I37" s="12">
        <v>197017.77777777778</v>
      </c>
      <c r="J37" s="32">
        <v>26682</v>
      </c>
      <c r="K37" s="32">
        <v>1466870</v>
      </c>
      <c r="L37" s="32">
        <v>655</v>
      </c>
    </row>
    <row r="38" spans="1:12" ht="15.75" customHeight="1" x14ac:dyDescent="0.15">
      <c r="A38" s="23" t="str">
        <f>VLOOKUP(E38,'Campaign x Landing Pages'!$A$18:$D$27,2,0)</f>
        <v>Q1</v>
      </c>
      <c r="B38" s="18" t="s">
        <v>28</v>
      </c>
      <c r="C38" s="9" t="str">
        <f t="shared" si="0"/>
        <v>Bird</v>
      </c>
      <c r="D38" s="29" t="s">
        <v>117</v>
      </c>
      <c r="E38" s="3" t="s">
        <v>27</v>
      </c>
      <c r="F38" s="3" t="s">
        <v>88</v>
      </c>
      <c r="G38" s="4" t="s">
        <v>89</v>
      </c>
      <c r="H38" s="5">
        <v>14487.408888888887</v>
      </c>
      <c r="I38" s="12">
        <v>249608.29629629629</v>
      </c>
      <c r="J38" s="32">
        <v>31146</v>
      </c>
      <c r="K38" s="32">
        <v>1601471</v>
      </c>
      <c r="L38" s="32">
        <v>792</v>
      </c>
    </row>
    <row r="39" spans="1:12" ht="15.75" customHeight="1" x14ac:dyDescent="0.15">
      <c r="A39" s="23" t="str">
        <f>VLOOKUP(E39,'Campaign x Landing Pages'!$A$18:$D$27,2,0)</f>
        <v>Q1</v>
      </c>
      <c r="B39" s="18" t="s">
        <v>28</v>
      </c>
      <c r="C39" s="9" t="str">
        <f t="shared" si="0"/>
        <v>Cat</v>
      </c>
      <c r="D39" s="29" t="s">
        <v>117</v>
      </c>
      <c r="E39" s="3" t="s">
        <v>29</v>
      </c>
      <c r="F39" s="3" t="s">
        <v>66</v>
      </c>
      <c r="G39" s="4" t="s">
        <v>67</v>
      </c>
      <c r="H39" s="5">
        <v>24847.111111111109</v>
      </c>
      <c r="I39" s="12">
        <v>306581.33333333331</v>
      </c>
      <c r="J39" s="32">
        <v>45847</v>
      </c>
      <c r="K39" s="32">
        <v>5929343</v>
      </c>
      <c r="L39" s="32">
        <v>1703</v>
      </c>
    </row>
    <row r="40" spans="1:12" ht="15.75" customHeight="1" x14ac:dyDescent="0.15">
      <c r="A40" s="23" t="str">
        <f>VLOOKUP(E40,'Campaign x Landing Pages'!$A$18:$D$27,2,0)</f>
        <v>Q1</v>
      </c>
      <c r="B40" s="18" t="s">
        <v>28</v>
      </c>
      <c r="C40" s="9" t="str">
        <f t="shared" si="0"/>
        <v>Cat</v>
      </c>
      <c r="D40" s="29" t="s">
        <v>117</v>
      </c>
      <c r="E40" s="3" t="s">
        <v>29</v>
      </c>
      <c r="F40" s="3" t="s">
        <v>68</v>
      </c>
      <c r="G40" s="4" t="s">
        <v>69</v>
      </c>
      <c r="H40" s="5">
        <v>23298.075555555555</v>
      </c>
      <c r="I40" s="12">
        <v>331548.74074074073</v>
      </c>
      <c r="J40" s="32">
        <v>41796</v>
      </c>
      <c r="K40" s="32">
        <v>6051729</v>
      </c>
      <c r="L40" s="32">
        <v>1614</v>
      </c>
    </row>
    <row r="41" spans="1:12" ht="15.75" customHeight="1" x14ac:dyDescent="0.15">
      <c r="A41" s="23" t="str">
        <f>VLOOKUP(E41,'Campaign x Landing Pages'!$A$18:$D$27,2,0)</f>
        <v>Q1</v>
      </c>
      <c r="B41" s="18" t="s">
        <v>28</v>
      </c>
      <c r="C41" s="9" t="str">
        <f t="shared" si="0"/>
        <v>Cat</v>
      </c>
      <c r="D41" s="29" t="s">
        <v>117</v>
      </c>
      <c r="E41" s="3" t="s">
        <v>29</v>
      </c>
      <c r="F41" s="3" t="s">
        <v>70</v>
      </c>
      <c r="G41" s="4" t="s">
        <v>71</v>
      </c>
      <c r="H41" s="5">
        <v>24876.151111111107</v>
      </c>
      <c r="I41" s="12">
        <v>479321.4814814814</v>
      </c>
      <c r="J41" s="32">
        <v>52699</v>
      </c>
      <c r="K41" s="32">
        <v>6247123</v>
      </c>
      <c r="L41" s="32">
        <v>2132</v>
      </c>
    </row>
    <row r="42" spans="1:12" ht="15.75" customHeight="1" x14ac:dyDescent="0.15">
      <c r="A42" s="23" t="str">
        <f>VLOOKUP(E42,'Campaign x Landing Pages'!$A$18:$D$27,2,0)</f>
        <v>Q1</v>
      </c>
      <c r="B42" s="18" t="s">
        <v>28</v>
      </c>
      <c r="C42" s="9" t="str">
        <f t="shared" si="0"/>
        <v>Cat</v>
      </c>
      <c r="D42" s="29" t="s">
        <v>117</v>
      </c>
      <c r="E42" s="3" t="s">
        <v>29</v>
      </c>
      <c r="F42" s="3" t="s">
        <v>72</v>
      </c>
      <c r="G42" s="4" t="s">
        <v>73</v>
      </c>
      <c r="H42" s="5">
        <v>27312.595555555556</v>
      </c>
      <c r="I42" s="12">
        <v>411351.11111111107</v>
      </c>
      <c r="J42" s="32">
        <v>46294</v>
      </c>
      <c r="K42" s="32">
        <v>6524342</v>
      </c>
      <c r="L42" s="32">
        <v>1915</v>
      </c>
    </row>
    <row r="43" spans="1:12" ht="15.75" customHeight="1" x14ac:dyDescent="0.15">
      <c r="A43" s="23" t="str">
        <f>VLOOKUP(E43,'Campaign x Landing Pages'!$A$18:$D$27,2,0)</f>
        <v>Q1</v>
      </c>
      <c r="B43" s="18" t="s">
        <v>28</v>
      </c>
      <c r="C43" s="9" t="str">
        <f t="shared" si="0"/>
        <v>Cat</v>
      </c>
      <c r="D43" s="29" t="s">
        <v>117</v>
      </c>
      <c r="E43" s="3" t="s">
        <v>29</v>
      </c>
      <c r="F43" s="3" t="s">
        <v>98</v>
      </c>
      <c r="G43" s="4" t="s">
        <v>99</v>
      </c>
      <c r="H43" s="5">
        <v>36861.146666666675</v>
      </c>
      <c r="I43" s="12">
        <v>373725.95555555559</v>
      </c>
      <c r="J43" s="32">
        <v>54385</v>
      </c>
      <c r="K43" s="32">
        <v>5289975</v>
      </c>
      <c r="L43" s="32">
        <v>1660</v>
      </c>
    </row>
    <row r="44" spans="1:12" ht="15.75" customHeight="1" x14ac:dyDescent="0.15">
      <c r="A44" s="23" t="str">
        <f>VLOOKUP(E44,'Campaign x Landing Pages'!$A$18:$D$27,2,0)</f>
        <v>Q1</v>
      </c>
      <c r="B44" s="18" t="s">
        <v>28</v>
      </c>
      <c r="C44" s="9" t="str">
        <f t="shared" si="0"/>
        <v>Cat</v>
      </c>
      <c r="D44" s="29" t="s">
        <v>117</v>
      </c>
      <c r="E44" s="3" t="s">
        <v>29</v>
      </c>
      <c r="F44" s="3" t="s">
        <v>104</v>
      </c>
      <c r="G44" s="4" t="s">
        <v>105</v>
      </c>
      <c r="H44" s="5">
        <v>36388.880000000005</v>
      </c>
      <c r="I44" s="12">
        <v>372184.23703703703</v>
      </c>
      <c r="J44" s="32">
        <v>62910</v>
      </c>
      <c r="K44" s="32">
        <v>5024165</v>
      </c>
      <c r="L44" s="32">
        <v>1998</v>
      </c>
    </row>
    <row r="45" spans="1:12" ht="15.75" customHeight="1" x14ac:dyDescent="0.15">
      <c r="A45" s="23" t="str">
        <f>VLOOKUP(E45,'Campaign x Landing Pages'!$A$18:$D$27,2,0)</f>
        <v>Q1</v>
      </c>
      <c r="B45" s="18" t="s">
        <v>28</v>
      </c>
      <c r="C45" s="9" t="str">
        <f t="shared" si="0"/>
        <v>Cat</v>
      </c>
      <c r="D45" s="29" t="s">
        <v>117</v>
      </c>
      <c r="E45" s="3" t="s">
        <v>29</v>
      </c>
      <c r="F45" s="3" t="s">
        <v>100</v>
      </c>
      <c r="G45" s="4" t="s">
        <v>101</v>
      </c>
      <c r="H45" s="5">
        <v>26318.000622222226</v>
      </c>
      <c r="I45" s="12">
        <v>389921.68888888886</v>
      </c>
      <c r="J45" s="32">
        <v>41931</v>
      </c>
      <c r="K45" s="32">
        <v>4551409</v>
      </c>
      <c r="L45" s="32">
        <v>2349</v>
      </c>
    </row>
    <row r="46" spans="1:12" ht="15.75" customHeight="1" x14ac:dyDescent="0.15">
      <c r="A46" s="23" t="str">
        <f>VLOOKUP(E46,'Campaign x Landing Pages'!$A$18:$D$27,2,0)</f>
        <v>Q1</v>
      </c>
      <c r="B46" s="18" t="s">
        <v>28</v>
      </c>
      <c r="C46" s="9" t="str">
        <f t="shared" si="0"/>
        <v>Cat</v>
      </c>
      <c r="D46" s="29" t="s">
        <v>117</v>
      </c>
      <c r="E46" s="3" t="s">
        <v>29</v>
      </c>
      <c r="F46" s="3" t="s">
        <v>102</v>
      </c>
      <c r="G46" s="4" t="s">
        <v>103</v>
      </c>
      <c r="H46" s="5">
        <v>33835.315555555557</v>
      </c>
      <c r="I46" s="12">
        <v>438855.7925925926</v>
      </c>
      <c r="J46" s="32">
        <v>55679</v>
      </c>
      <c r="K46" s="32">
        <v>5436181</v>
      </c>
      <c r="L46" s="32">
        <v>2179</v>
      </c>
    </row>
    <row r="47" spans="1:12" ht="15.75" customHeight="1" x14ac:dyDescent="0.15">
      <c r="A47" s="23" t="str">
        <f>VLOOKUP(E47,'Campaign x Landing Pages'!$A$18:$D$27,2,0)</f>
        <v>Q1</v>
      </c>
      <c r="B47" s="18" t="s">
        <v>28</v>
      </c>
      <c r="C47" s="9" t="str">
        <f t="shared" si="0"/>
        <v>Cat</v>
      </c>
      <c r="D47" s="29" t="s">
        <v>117</v>
      </c>
      <c r="E47" s="3" t="s">
        <v>29</v>
      </c>
      <c r="F47" s="3" t="s">
        <v>82</v>
      </c>
      <c r="G47" s="4" t="s">
        <v>83</v>
      </c>
      <c r="H47" s="5">
        <v>25830.222222222223</v>
      </c>
      <c r="I47" s="12">
        <v>318308.44444444444</v>
      </c>
      <c r="J47" s="32">
        <v>36137</v>
      </c>
      <c r="K47" s="32">
        <v>5788127</v>
      </c>
      <c r="L47" s="32">
        <v>1624</v>
      </c>
    </row>
    <row r="48" spans="1:12" ht="13" x14ac:dyDescent="0.15">
      <c r="A48" s="23" t="str">
        <f>VLOOKUP(E48,'Campaign x Landing Pages'!$A$18:$D$27,2,0)</f>
        <v>Q1</v>
      </c>
      <c r="B48" s="18" t="s">
        <v>28</v>
      </c>
      <c r="C48" s="9" t="str">
        <f t="shared" si="0"/>
        <v>Cat</v>
      </c>
      <c r="D48" s="29" t="s">
        <v>117</v>
      </c>
      <c r="E48" s="3" t="s">
        <v>29</v>
      </c>
      <c r="F48" s="3" t="s">
        <v>84</v>
      </c>
      <c r="G48" s="4" t="s">
        <v>85</v>
      </c>
      <c r="H48" s="5">
        <v>26880</v>
      </c>
      <c r="I48" s="12">
        <v>333138.07407407404</v>
      </c>
      <c r="J48" s="32">
        <v>35245</v>
      </c>
      <c r="K48" s="32">
        <v>6201831</v>
      </c>
      <c r="L48" s="32">
        <v>1608</v>
      </c>
    </row>
    <row r="49" spans="1:12" ht="13" x14ac:dyDescent="0.15">
      <c r="A49" s="23" t="str">
        <f>VLOOKUP(E49,'Campaign x Landing Pages'!$A$18:$D$27,2,0)</f>
        <v>Q1</v>
      </c>
      <c r="B49" s="18" t="s">
        <v>28</v>
      </c>
      <c r="C49" s="9" t="str">
        <f t="shared" si="0"/>
        <v>Cat</v>
      </c>
      <c r="D49" s="29" t="s">
        <v>117</v>
      </c>
      <c r="E49" s="3" t="s">
        <v>29</v>
      </c>
      <c r="F49" s="3" t="s">
        <v>86</v>
      </c>
      <c r="G49" s="4" t="s">
        <v>87</v>
      </c>
      <c r="H49" s="5">
        <v>28302.52</v>
      </c>
      <c r="I49" s="12">
        <v>333854.51851851848</v>
      </c>
      <c r="J49" s="32">
        <v>30855</v>
      </c>
      <c r="K49" s="32">
        <v>6455215</v>
      </c>
      <c r="L49" s="32">
        <v>1527</v>
      </c>
    </row>
    <row r="50" spans="1:12" ht="13" x14ac:dyDescent="0.15">
      <c r="A50" s="23" t="str">
        <f>VLOOKUP(E50,'Campaign x Landing Pages'!$A$18:$D$27,2,0)</f>
        <v>Q1</v>
      </c>
      <c r="B50" s="18" t="s">
        <v>28</v>
      </c>
      <c r="C50" s="9" t="str">
        <f t="shared" si="0"/>
        <v>Cat</v>
      </c>
      <c r="D50" s="29" t="s">
        <v>117</v>
      </c>
      <c r="E50" s="3" t="s">
        <v>29</v>
      </c>
      <c r="F50" s="3" t="s">
        <v>88</v>
      </c>
      <c r="G50" s="4" t="s">
        <v>89</v>
      </c>
      <c r="H50" s="5">
        <v>30551.408888888891</v>
      </c>
      <c r="I50" s="12">
        <v>301922.66666666669</v>
      </c>
      <c r="J50" s="32">
        <v>53255</v>
      </c>
      <c r="K50" s="32">
        <v>4360055</v>
      </c>
      <c r="L50" s="32">
        <v>1528</v>
      </c>
    </row>
    <row r="51" spans="1:12" ht="13" x14ac:dyDescent="0.15">
      <c r="A51" s="23" t="str">
        <f>VLOOKUP(E51,'Campaign x Landing Pages'!$A$18:$D$27,2,0)</f>
        <v>Q1</v>
      </c>
      <c r="B51" s="18" t="s">
        <v>28</v>
      </c>
      <c r="C51" s="9" t="str">
        <f t="shared" si="0"/>
        <v>Dog</v>
      </c>
      <c r="D51" s="29" t="s">
        <v>117</v>
      </c>
      <c r="E51" s="3" t="s">
        <v>30</v>
      </c>
      <c r="F51" s="3" t="s">
        <v>66</v>
      </c>
      <c r="G51" s="4" t="s">
        <v>67</v>
      </c>
      <c r="H51" s="5">
        <v>24338.373333333333</v>
      </c>
      <c r="I51" s="12">
        <v>1395797.9259259261</v>
      </c>
      <c r="J51" s="32">
        <v>106139</v>
      </c>
      <c r="K51" s="32">
        <v>4956655</v>
      </c>
      <c r="L51" s="32">
        <v>3891</v>
      </c>
    </row>
    <row r="52" spans="1:12" ht="13" x14ac:dyDescent="0.15">
      <c r="A52" s="23" t="str">
        <f>VLOOKUP(E52,'Campaign x Landing Pages'!$A$18:$D$27,2,0)</f>
        <v>Q1</v>
      </c>
      <c r="B52" s="18" t="s">
        <v>28</v>
      </c>
      <c r="C52" s="9" t="str">
        <f t="shared" si="0"/>
        <v>Dog</v>
      </c>
      <c r="D52" s="29" t="s">
        <v>117</v>
      </c>
      <c r="E52" s="3" t="s">
        <v>30</v>
      </c>
      <c r="F52" s="3" t="s">
        <v>68</v>
      </c>
      <c r="G52" s="4" t="s">
        <v>69</v>
      </c>
      <c r="H52" s="5">
        <v>22997.63111111111</v>
      </c>
      <c r="I52" s="12">
        <v>1158601.4814814816</v>
      </c>
      <c r="J52" s="32">
        <v>72416</v>
      </c>
      <c r="K52" s="32">
        <v>4328825</v>
      </c>
      <c r="L52" s="32">
        <v>3066</v>
      </c>
    </row>
    <row r="53" spans="1:12" ht="13" x14ac:dyDescent="0.15">
      <c r="A53" s="23" t="str">
        <f>VLOOKUP(E53,'Campaign x Landing Pages'!$A$18:$D$27,2,0)</f>
        <v>Q1</v>
      </c>
      <c r="B53" s="18" t="s">
        <v>28</v>
      </c>
      <c r="C53" s="9" t="str">
        <f t="shared" si="0"/>
        <v>Dog</v>
      </c>
      <c r="D53" s="29" t="s">
        <v>117</v>
      </c>
      <c r="E53" s="3" t="s">
        <v>30</v>
      </c>
      <c r="F53" s="3" t="s">
        <v>70</v>
      </c>
      <c r="G53" s="4" t="s">
        <v>71</v>
      </c>
      <c r="H53" s="5">
        <v>24888.297777777774</v>
      </c>
      <c r="I53" s="12">
        <v>1498043.8518518517</v>
      </c>
      <c r="J53" s="32">
        <v>90451</v>
      </c>
      <c r="K53" s="32">
        <v>4777365</v>
      </c>
      <c r="L53" s="32">
        <v>3454</v>
      </c>
    </row>
    <row r="54" spans="1:12" ht="13" x14ac:dyDescent="0.15">
      <c r="A54" s="23" t="str">
        <f>VLOOKUP(E54,'Campaign x Landing Pages'!$A$18:$D$27,2,0)</f>
        <v>Q1</v>
      </c>
      <c r="B54" s="18" t="s">
        <v>28</v>
      </c>
      <c r="C54" s="9" t="str">
        <f t="shared" si="0"/>
        <v>Dog</v>
      </c>
      <c r="D54" s="29" t="s">
        <v>117</v>
      </c>
      <c r="E54" s="3" t="s">
        <v>30</v>
      </c>
      <c r="F54" s="3" t="s">
        <v>72</v>
      </c>
      <c r="G54" s="4" t="s">
        <v>73</v>
      </c>
      <c r="H54" s="5">
        <v>26829.63111111111</v>
      </c>
      <c r="I54" s="12">
        <v>1557960.5925925926</v>
      </c>
      <c r="J54" s="32">
        <v>89637</v>
      </c>
      <c r="K54" s="32">
        <v>5291349</v>
      </c>
      <c r="L54" s="32">
        <v>3536</v>
      </c>
    </row>
    <row r="55" spans="1:12" ht="13" x14ac:dyDescent="0.15">
      <c r="A55" s="23" t="str">
        <f>VLOOKUP(E55,'Campaign x Landing Pages'!$A$18:$D$27,2,0)</f>
        <v>Q1</v>
      </c>
      <c r="B55" s="18" t="s">
        <v>28</v>
      </c>
      <c r="C55" s="9" t="str">
        <f t="shared" si="0"/>
        <v>Dog</v>
      </c>
      <c r="D55" s="29" t="s">
        <v>117</v>
      </c>
      <c r="E55" s="3" t="s">
        <v>30</v>
      </c>
      <c r="F55" s="3" t="s">
        <v>98</v>
      </c>
      <c r="G55" s="4" t="s">
        <v>99</v>
      </c>
      <c r="H55" s="5">
        <v>45581.946666666663</v>
      </c>
      <c r="I55" s="12">
        <v>1208315.5259259262</v>
      </c>
      <c r="J55" s="32">
        <v>80077</v>
      </c>
      <c r="K55" s="32">
        <v>5961268</v>
      </c>
      <c r="L55" s="32">
        <v>2838</v>
      </c>
    </row>
    <row r="56" spans="1:12" ht="13" x14ac:dyDescent="0.15">
      <c r="A56" s="23" t="str">
        <f>VLOOKUP(E56,'Campaign x Landing Pages'!$A$18:$D$27,2,0)</f>
        <v>Q1</v>
      </c>
      <c r="B56" s="18" t="s">
        <v>28</v>
      </c>
      <c r="C56" s="9" t="str">
        <f t="shared" si="0"/>
        <v>Dog</v>
      </c>
      <c r="D56" s="29" t="s">
        <v>117</v>
      </c>
      <c r="E56" s="3" t="s">
        <v>30</v>
      </c>
      <c r="F56" s="3" t="s">
        <v>104</v>
      </c>
      <c r="G56" s="4" t="s">
        <v>105</v>
      </c>
      <c r="H56" s="5">
        <v>44949.422222222231</v>
      </c>
      <c r="I56" s="12">
        <v>1286262.577777778</v>
      </c>
      <c r="J56" s="32">
        <v>77197</v>
      </c>
      <c r="K56" s="32">
        <v>5699146</v>
      </c>
      <c r="L56" s="32">
        <v>3291</v>
      </c>
    </row>
    <row r="57" spans="1:12" ht="13" x14ac:dyDescent="0.15">
      <c r="A57" s="23" t="str">
        <f>VLOOKUP(E57,'Campaign x Landing Pages'!$A$18:$D$27,2,0)</f>
        <v>Q1</v>
      </c>
      <c r="B57" s="18" t="s">
        <v>28</v>
      </c>
      <c r="C57" s="9" t="str">
        <f t="shared" si="0"/>
        <v>Dog</v>
      </c>
      <c r="D57" s="29" t="s">
        <v>117</v>
      </c>
      <c r="E57" s="3" t="s">
        <v>30</v>
      </c>
      <c r="F57" s="3" t="s">
        <v>100</v>
      </c>
      <c r="G57" s="4" t="s">
        <v>101</v>
      </c>
      <c r="H57" s="5">
        <v>37687.533644444447</v>
      </c>
      <c r="I57" s="12">
        <v>1315701.0962962967</v>
      </c>
      <c r="J57" s="32">
        <v>71767</v>
      </c>
      <c r="K57" s="32">
        <v>4268175</v>
      </c>
      <c r="L57" s="32">
        <v>3688</v>
      </c>
    </row>
    <row r="58" spans="1:12" ht="13" x14ac:dyDescent="0.15">
      <c r="A58" s="23" t="str">
        <f>VLOOKUP(E58,'Campaign x Landing Pages'!$A$18:$D$27,2,0)</f>
        <v>Q1</v>
      </c>
      <c r="B58" s="18" t="s">
        <v>28</v>
      </c>
      <c r="C58" s="9" t="str">
        <f t="shared" si="0"/>
        <v>Dog</v>
      </c>
      <c r="D58" s="29" t="s">
        <v>117</v>
      </c>
      <c r="E58" s="3" t="s">
        <v>30</v>
      </c>
      <c r="F58" s="3" t="s">
        <v>102</v>
      </c>
      <c r="G58" s="4" t="s">
        <v>103</v>
      </c>
      <c r="H58" s="5">
        <v>47154.475866666675</v>
      </c>
      <c r="I58" s="12">
        <v>1634685.3629629633</v>
      </c>
      <c r="J58" s="32">
        <v>75372</v>
      </c>
      <c r="K58" s="32">
        <v>5510209</v>
      </c>
      <c r="L58" s="32">
        <v>3784</v>
      </c>
    </row>
    <row r="59" spans="1:12" ht="13" x14ac:dyDescent="0.15">
      <c r="A59" s="23" t="str">
        <f>VLOOKUP(E59,'Campaign x Landing Pages'!$A$18:$D$27,2,0)</f>
        <v>Q1</v>
      </c>
      <c r="B59" s="18" t="s">
        <v>28</v>
      </c>
      <c r="C59" s="9" t="str">
        <f t="shared" si="0"/>
        <v>Dog</v>
      </c>
      <c r="D59" s="29" t="s">
        <v>117</v>
      </c>
      <c r="E59" s="3" t="s">
        <v>30</v>
      </c>
      <c r="F59" s="3" t="s">
        <v>82</v>
      </c>
      <c r="G59" s="4" t="s">
        <v>83</v>
      </c>
      <c r="H59" s="5">
        <v>25572.742222222223</v>
      </c>
      <c r="I59" s="12">
        <v>1127991.1111111112</v>
      </c>
      <c r="J59" s="32">
        <v>63771</v>
      </c>
      <c r="K59" s="32">
        <v>4227870</v>
      </c>
      <c r="L59" s="32">
        <v>2880</v>
      </c>
    </row>
    <row r="60" spans="1:12" ht="13" x14ac:dyDescent="0.15">
      <c r="A60" s="23" t="str">
        <f>VLOOKUP(E60,'Campaign x Landing Pages'!$A$18:$D$27,2,0)</f>
        <v>Q1</v>
      </c>
      <c r="B60" s="18" t="s">
        <v>28</v>
      </c>
      <c r="C60" s="9" t="str">
        <f t="shared" si="0"/>
        <v>Dog</v>
      </c>
      <c r="D60" s="29" t="s">
        <v>117</v>
      </c>
      <c r="E60" s="3" t="s">
        <v>30</v>
      </c>
      <c r="F60" s="3" t="s">
        <v>84</v>
      </c>
      <c r="G60" s="4" t="s">
        <v>85</v>
      </c>
      <c r="H60" s="5">
        <v>26797.63111111111</v>
      </c>
      <c r="I60" s="12">
        <v>1273584.8888888888</v>
      </c>
      <c r="J60" s="32">
        <v>68689</v>
      </c>
      <c r="K60" s="32">
        <v>4588088</v>
      </c>
      <c r="L60" s="32">
        <v>3106</v>
      </c>
    </row>
    <row r="61" spans="1:12" ht="13" x14ac:dyDescent="0.15">
      <c r="A61" s="23" t="str">
        <f>VLOOKUP(E61,'Campaign x Landing Pages'!$A$18:$D$27,2,0)</f>
        <v>Q1</v>
      </c>
      <c r="B61" s="18" t="s">
        <v>28</v>
      </c>
      <c r="C61" s="9" t="str">
        <f t="shared" si="0"/>
        <v>Dog</v>
      </c>
      <c r="D61" s="29" t="s">
        <v>117</v>
      </c>
      <c r="E61" s="3" t="s">
        <v>30</v>
      </c>
      <c r="F61" s="3" t="s">
        <v>86</v>
      </c>
      <c r="G61" s="4" t="s">
        <v>87</v>
      </c>
      <c r="H61" s="5">
        <v>27768</v>
      </c>
      <c r="I61" s="12">
        <v>1162785.1851851852</v>
      </c>
      <c r="J61" s="32">
        <v>53417</v>
      </c>
      <c r="K61" s="32">
        <v>4164349</v>
      </c>
      <c r="L61" s="32">
        <v>2806</v>
      </c>
    </row>
    <row r="62" spans="1:12" ht="13" x14ac:dyDescent="0.15">
      <c r="A62" s="23" t="str">
        <f>VLOOKUP(E62,'Campaign x Landing Pages'!$A$18:$D$27,2,0)</f>
        <v>Q1</v>
      </c>
      <c r="B62" s="18" t="s">
        <v>28</v>
      </c>
      <c r="C62" s="9" t="str">
        <f t="shared" si="0"/>
        <v>Dog</v>
      </c>
      <c r="D62" s="29" t="s">
        <v>117</v>
      </c>
      <c r="E62" s="3" t="s">
        <v>30</v>
      </c>
      <c r="F62" s="3" t="s">
        <v>88</v>
      </c>
      <c r="G62" s="4" t="s">
        <v>89</v>
      </c>
      <c r="H62" s="5">
        <v>30113.484444444442</v>
      </c>
      <c r="I62" s="12">
        <v>1283875.8518518519</v>
      </c>
      <c r="J62" s="32">
        <v>66584</v>
      </c>
      <c r="K62" s="32">
        <v>4555925</v>
      </c>
      <c r="L62" s="32">
        <v>3086</v>
      </c>
    </row>
    <row r="63" spans="1:12" ht="13" x14ac:dyDescent="0.15">
      <c r="A63" s="23" t="str">
        <f>VLOOKUP(E63,'Campaign x Landing Pages'!$A$18:$D$27,2,0)</f>
        <v>Q1</v>
      </c>
      <c r="B63" s="18" t="s">
        <v>28</v>
      </c>
      <c r="C63" s="9" t="str">
        <f t="shared" si="0"/>
        <v>Fish</v>
      </c>
      <c r="D63" s="29" t="s">
        <v>117</v>
      </c>
      <c r="E63" s="3" t="s">
        <v>31</v>
      </c>
      <c r="F63" s="3" t="s">
        <v>66</v>
      </c>
      <c r="G63" s="4" t="s">
        <v>67</v>
      </c>
      <c r="H63" s="5">
        <v>7273.1866666666674</v>
      </c>
      <c r="I63" s="12">
        <v>99877.037037037036</v>
      </c>
      <c r="J63" s="32">
        <v>12181</v>
      </c>
      <c r="K63" s="32">
        <v>2761477</v>
      </c>
      <c r="L63" s="32">
        <v>408</v>
      </c>
    </row>
    <row r="64" spans="1:12" ht="13" x14ac:dyDescent="0.15">
      <c r="A64" s="23" t="str">
        <f>VLOOKUP(E64,'Campaign x Landing Pages'!$A$18:$D$27,2,0)</f>
        <v>Q1</v>
      </c>
      <c r="B64" s="18" t="s">
        <v>28</v>
      </c>
      <c r="C64" s="9" t="str">
        <f t="shared" si="0"/>
        <v>Fish</v>
      </c>
      <c r="D64" s="29" t="s">
        <v>117</v>
      </c>
      <c r="E64" s="3" t="s">
        <v>31</v>
      </c>
      <c r="F64" s="3" t="s">
        <v>68</v>
      </c>
      <c r="G64" s="4" t="s">
        <v>69</v>
      </c>
      <c r="H64" s="5">
        <v>6820.1511111111113</v>
      </c>
      <c r="I64" s="12">
        <v>59233.185185185175</v>
      </c>
      <c r="J64" s="32">
        <v>10288</v>
      </c>
      <c r="K64" s="32">
        <v>2590437</v>
      </c>
      <c r="L64" s="32">
        <v>264</v>
      </c>
    </row>
    <row r="65" spans="1:12" ht="13" x14ac:dyDescent="0.15">
      <c r="A65" s="23" t="str">
        <f>VLOOKUP(E65,'Campaign x Landing Pages'!$A$18:$D$27,2,0)</f>
        <v>Q1</v>
      </c>
      <c r="B65" s="18" t="s">
        <v>28</v>
      </c>
      <c r="C65" s="9" t="str">
        <f t="shared" si="0"/>
        <v>Fish</v>
      </c>
      <c r="D65" s="29" t="s">
        <v>117</v>
      </c>
      <c r="E65" s="3" t="s">
        <v>31</v>
      </c>
      <c r="F65" s="3" t="s">
        <v>70</v>
      </c>
      <c r="G65" s="4" t="s">
        <v>71</v>
      </c>
      <c r="H65" s="5">
        <v>7307.8533333333326</v>
      </c>
      <c r="I65" s="12">
        <v>116365.03703703704</v>
      </c>
      <c r="J65" s="32">
        <v>13541</v>
      </c>
      <c r="K65" s="32">
        <v>2085796</v>
      </c>
      <c r="L65" s="32">
        <v>368</v>
      </c>
    </row>
    <row r="66" spans="1:12" ht="13" x14ac:dyDescent="0.15">
      <c r="A66" s="23" t="str">
        <f>VLOOKUP(E66,'Campaign x Landing Pages'!$A$18:$D$27,2,0)</f>
        <v>Q1</v>
      </c>
      <c r="B66" s="18" t="s">
        <v>28</v>
      </c>
      <c r="C66" s="9" t="str">
        <f t="shared" si="0"/>
        <v>Fish</v>
      </c>
      <c r="D66" s="29" t="s">
        <v>117</v>
      </c>
      <c r="E66" s="3" t="s">
        <v>31</v>
      </c>
      <c r="F66" s="3" t="s">
        <v>72</v>
      </c>
      <c r="G66" s="4" t="s">
        <v>73</v>
      </c>
      <c r="H66" s="5">
        <v>8042.666666666667</v>
      </c>
      <c r="I66" s="12">
        <v>185588.74074074076</v>
      </c>
      <c r="J66" s="32">
        <v>11419</v>
      </c>
      <c r="K66" s="32">
        <v>2163699</v>
      </c>
      <c r="L66" s="32">
        <v>426</v>
      </c>
    </row>
    <row r="67" spans="1:12" ht="13" x14ac:dyDescent="0.15">
      <c r="A67" s="23" t="str">
        <f>VLOOKUP(E67,'Campaign x Landing Pages'!$A$18:$D$27,2,0)</f>
        <v>Q2</v>
      </c>
      <c r="B67" s="18" t="s">
        <v>28</v>
      </c>
      <c r="C67" s="9" t="str">
        <f t="shared" ref="C67:C126" si="1">_xlfn.TEXTAFTER(E67,"_",3)</f>
        <v>Cat</v>
      </c>
      <c r="D67" s="29" t="s">
        <v>117</v>
      </c>
      <c r="E67" s="3" t="s">
        <v>35</v>
      </c>
      <c r="F67" s="3" t="s">
        <v>90</v>
      </c>
      <c r="G67" s="4" t="s">
        <v>91</v>
      </c>
      <c r="H67" s="5">
        <v>30399.111111111109</v>
      </c>
      <c r="I67" s="12">
        <v>339686.22222222219</v>
      </c>
      <c r="J67" s="32">
        <v>54302</v>
      </c>
      <c r="K67" s="32">
        <v>5289850</v>
      </c>
      <c r="L67" s="32">
        <v>1535</v>
      </c>
    </row>
    <row r="68" spans="1:12" ht="13" x14ac:dyDescent="0.15">
      <c r="A68" s="23" t="str">
        <f>VLOOKUP(E68,'Campaign x Landing Pages'!$A$18:$D$27,2,0)</f>
        <v>Q2</v>
      </c>
      <c r="B68" s="18" t="s">
        <v>28</v>
      </c>
      <c r="C68" s="9" t="str">
        <f t="shared" si="1"/>
        <v>Cat</v>
      </c>
      <c r="D68" s="29" t="s">
        <v>117</v>
      </c>
      <c r="E68" s="3" t="s">
        <v>35</v>
      </c>
      <c r="F68" s="3" t="s">
        <v>92</v>
      </c>
      <c r="G68" s="4" t="s">
        <v>93</v>
      </c>
      <c r="H68" s="5">
        <v>29928</v>
      </c>
      <c r="I68" s="12">
        <v>338203.85185185185</v>
      </c>
      <c r="J68" s="32">
        <v>62577</v>
      </c>
      <c r="K68" s="32">
        <v>5023665</v>
      </c>
      <c r="L68" s="32">
        <v>1498</v>
      </c>
    </row>
    <row r="69" spans="1:12" ht="13" x14ac:dyDescent="0.15">
      <c r="A69" s="23" t="str">
        <f>VLOOKUP(E69,'Campaign x Landing Pages'!$A$18:$D$27,2,0)</f>
        <v>Q2</v>
      </c>
      <c r="B69" s="18" t="s">
        <v>28</v>
      </c>
      <c r="C69" s="9" t="str">
        <f t="shared" si="1"/>
        <v>Cat</v>
      </c>
      <c r="D69" s="29" t="s">
        <v>117</v>
      </c>
      <c r="E69" s="3" t="s">
        <v>35</v>
      </c>
      <c r="F69" s="3" t="s">
        <v>94</v>
      </c>
      <c r="G69" s="4" t="s">
        <v>95</v>
      </c>
      <c r="H69" s="5">
        <v>21524.15111111111</v>
      </c>
      <c r="I69" s="12">
        <v>354248</v>
      </c>
      <c r="J69" s="32">
        <v>41348</v>
      </c>
      <c r="K69" s="32">
        <v>4550534</v>
      </c>
      <c r="L69" s="32">
        <v>1474</v>
      </c>
    </row>
    <row r="70" spans="1:12" ht="13" x14ac:dyDescent="0.15">
      <c r="A70" s="23" t="str">
        <f>VLOOKUP(E70,'Campaign x Landing Pages'!$A$18:$D$27,2,0)</f>
        <v>Q2</v>
      </c>
      <c r="B70" s="18" t="s">
        <v>28</v>
      </c>
      <c r="C70" s="9" t="str">
        <f t="shared" si="1"/>
        <v>Cat</v>
      </c>
      <c r="D70" s="29" t="s">
        <v>117</v>
      </c>
      <c r="E70" s="3" t="s">
        <v>35</v>
      </c>
      <c r="F70" s="3" t="s">
        <v>96</v>
      </c>
      <c r="G70" s="4" t="s">
        <v>97</v>
      </c>
      <c r="H70" s="5">
        <v>27656</v>
      </c>
      <c r="I70" s="12">
        <v>398652.74074074073</v>
      </c>
      <c r="J70" s="32">
        <v>55496</v>
      </c>
      <c r="K70" s="32">
        <v>5435906</v>
      </c>
      <c r="L70" s="32">
        <v>1904</v>
      </c>
    </row>
    <row r="71" spans="1:12" ht="13" x14ac:dyDescent="0.15">
      <c r="A71" s="23" t="str">
        <f>VLOOKUP(E71,'Campaign x Landing Pages'!$A$18:$D$27,2,0)</f>
        <v>Q2</v>
      </c>
      <c r="B71" s="18" t="s">
        <v>28</v>
      </c>
      <c r="C71" s="9" t="str">
        <f t="shared" si="1"/>
        <v>Dog</v>
      </c>
      <c r="D71" s="29" t="s">
        <v>117</v>
      </c>
      <c r="E71" s="3" t="s">
        <v>36</v>
      </c>
      <c r="F71" s="3" t="s">
        <v>56</v>
      </c>
      <c r="G71" s="4" t="s">
        <v>57</v>
      </c>
      <c r="H71" s="5">
        <v>28432</v>
      </c>
      <c r="I71" s="12">
        <v>1169111.7037037038</v>
      </c>
      <c r="J71" s="32">
        <v>62607</v>
      </c>
      <c r="K71" s="32">
        <v>4585871</v>
      </c>
      <c r="L71" s="32">
        <v>2762</v>
      </c>
    </row>
    <row r="72" spans="1:12" ht="13" x14ac:dyDescent="0.15">
      <c r="A72" s="23" t="str">
        <f>VLOOKUP(E72,'Campaign x Landing Pages'!$A$18:$D$27,2,0)</f>
        <v>Q2</v>
      </c>
      <c r="B72" s="18" t="s">
        <v>28</v>
      </c>
      <c r="C72" s="9" t="str">
        <f t="shared" si="1"/>
        <v>Dog</v>
      </c>
      <c r="D72" s="29" t="s">
        <v>117</v>
      </c>
      <c r="E72" s="3" t="s">
        <v>36</v>
      </c>
      <c r="F72" s="3" t="s">
        <v>58</v>
      </c>
      <c r="G72" s="4" t="s">
        <v>59</v>
      </c>
      <c r="H72" s="5">
        <v>27842.666666666668</v>
      </c>
      <c r="I72" s="12">
        <v>1197517.0370370371</v>
      </c>
      <c r="J72" s="32">
        <v>54884</v>
      </c>
      <c r="K72" s="32">
        <v>4544287</v>
      </c>
      <c r="L72" s="32">
        <v>2804</v>
      </c>
    </row>
    <row r="73" spans="1:12" ht="13" x14ac:dyDescent="0.15">
      <c r="A73" s="23" t="str">
        <f>VLOOKUP(E73,'Campaign x Landing Pages'!$A$18:$D$27,2,0)</f>
        <v>Q2</v>
      </c>
      <c r="B73" s="18" t="s">
        <v>28</v>
      </c>
      <c r="C73" s="9" t="str">
        <f t="shared" si="1"/>
        <v>Dog</v>
      </c>
      <c r="D73" s="29" t="s">
        <v>117</v>
      </c>
      <c r="E73" s="3" t="s">
        <v>36</v>
      </c>
      <c r="F73" s="3" t="s">
        <v>60</v>
      </c>
      <c r="G73" s="4" t="s">
        <v>61</v>
      </c>
      <c r="H73" s="5">
        <v>28070.817777777775</v>
      </c>
      <c r="I73" s="12">
        <v>1211178.9629629629</v>
      </c>
      <c r="J73" s="32">
        <v>61679</v>
      </c>
      <c r="K73" s="32">
        <v>4850783</v>
      </c>
      <c r="L73" s="32">
        <v>2778</v>
      </c>
    </row>
    <row r="74" spans="1:12" ht="13" x14ac:dyDescent="0.15">
      <c r="A74" s="23" t="str">
        <f>VLOOKUP(E74,'Campaign x Landing Pages'!$A$18:$D$27,2,0)</f>
        <v>Q2</v>
      </c>
      <c r="B74" s="18" t="s">
        <v>28</v>
      </c>
      <c r="C74" s="9" t="str">
        <f t="shared" si="1"/>
        <v>Dog</v>
      </c>
      <c r="D74" s="29" t="s">
        <v>117</v>
      </c>
      <c r="E74" s="3" t="s">
        <v>36</v>
      </c>
      <c r="F74" s="3" t="s">
        <v>62</v>
      </c>
      <c r="G74" s="4" t="s">
        <v>63</v>
      </c>
      <c r="H74" s="5">
        <v>28757.928888888888</v>
      </c>
      <c r="I74" s="12">
        <v>997114.07407407404</v>
      </c>
      <c r="J74" s="32">
        <v>59434</v>
      </c>
      <c r="K74" s="32">
        <v>4358756</v>
      </c>
      <c r="L74" s="32">
        <v>2400</v>
      </c>
    </row>
    <row r="75" spans="1:12" ht="13" x14ac:dyDescent="0.15">
      <c r="A75" s="23" t="str">
        <f>VLOOKUP(E75,'Campaign x Landing Pages'!$A$18:$D$27,2,0)</f>
        <v>Q2</v>
      </c>
      <c r="B75" s="18" t="s">
        <v>28</v>
      </c>
      <c r="C75" s="9" t="str">
        <f t="shared" si="1"/>
        <v>Dog</v>
      </c>
      <c r="D75" s="29" t="s">
        <v>117</v>
      </c>
      <c r="E75" s="3" t="s">
        <v>36</v>
      </c>
      <c r="F75" s="3" t="s">
        <v>74</v>
      </c>
      <c r="G75" s="4" t="s">
        <v>75</v>
      </c>
      <c r="H75" s="5">
        <v>40117.631111111106</v>
      </c>
      <c r="I75" s="12">
        <v>1686329.4814814816</v>
      </c>
      <c r="J75" s="32">
        <v>103810</v>
      </c>
      <c r="K75" s="32">
        <v>6466001</v>
      </c>
      <c r="L75" s="32">
        <v>3842</v>
      </c>
    </row>
    <row r="76" spans="1:12" ht="13" x14ac:dyDescent="0.15">
      <c r="A76" s="23" t="str">
        <f>VLOOKUP(E76,'Campaign x Landing Pages'!$A$18:$D$27,2,0)</f>
        <v>Q2</v>
      </c>
      <c r="B76" s="18" t="s">
        <v>28</v>
      </c>
      <c r="C76" s="9" t="str">
        <f t="shared" si="1"/>
        <v>Dog</v>
      </c>
      <c r="D76" s="29" t="s">
        <v>117</v>
      </c>
      <c r="E76" s="3" t="s">
        <v>36</v>
      </c>
      <c r="F76" s="3" t="s">
        <v>76</v>
      </c>
      <c r="G76" s="4" t="s">
        <v>77</v>
      </c>
      <c r="H76" s="5">
        <v>32978.666666666664</v>
      </c>
      <c r="I76" s="12">
        <v>1036344</v>
      </c>
      <c r="J76" s="32">
        <v>104365</v>
      </c>
      <c r="K76" s="32">
        <v>5262562</v>
      </c>
      <c r="L76" s="32">
        <v>2804</v>
      </c>
    </row>
    <row r="77" spans="1:12" ht="13" x14ac:dyDescent="0.15">
      <c r="A77" s="23" t="str">
        <f>VLOOKUP(E77,'Campaign x Landing Pages'!$A$18:$D$27,2,0)</f>
        <v>Q2</v>
      </c>
      <c r="B77" s="18" t="s">
        <v>28</v>
      </c>
      <c r="C77" s="9" t="str">
        <f t="shared" si="1"/>
        <v>Dog</v>
      </c>
      <c r="D77" s="29" t="s">
        <v>117</v>
      </c>
      <c r="E77" s="3" t="s">
        <v>36</v>
      </c>
      <c r="F77" s="3" t="s">
        <v>78</v>
      </c>
      <c r="G77" s="4" t="s">
        <v>79</v>
      </c>
      <c r="H77" s="5">
        <v>30570.964444444442</v>
      </c>
      <c r="I77" s="12">
        <v>1041034.074074074</v>
      </c>
      <c r="J77" s="32">
        <v>92587</v>
      </c>
      <c r="K77" s="32">
        <v>4829989</v>
      </c>
      <c r="L77" s="32">
        <v>2836</v>
      </c>
    </row>
    <row r="78" spans="1:12" ht="13" x14ac:dyDescent="0.15">
      <c r="A78" s="23" t="str">
        <f>VLOOKUP(E78,'Campaign x Landing Pages'!$A$18:$D$27,2,0)</f>
        <v>Q2</v>
      </c>
      <c r="B78" s="18" t="s">
        <v>28</v>
      </c>
      <c r="C78" s="9" t="str">
        <f t="shared" si="1"/>
        <v>Dog</v>
      </c>
      <c r="D78" s="29" t="s">
        <v>117</v>
      </c>
      <c r="E78" s="3" t="s">
        <v>36</v>
      </c>
      <c r="F78" s="3" t="s">
        <v>80</v>
      </c>
      <c r="G78" s="4" t="s">
        <v>81</v>
      </c>
      <c r="H78" s="5">
        <v>30258.964444444442</v>
      </c>
      <c r="I78" s="12">
        <v>976611.8518518518</v>
      </c>
      <c r="J78" s="32">
        <v>92104</v>
      </c>
      <c r="K78" s="32">
        <v>4789143</v>
      </c>
      <c r="L78" s="32">
        <v>2882</v>
      </c>
    </row>
    <row r="79" spans="1:12" ht="13" x14ac:dyDescent="0.15">
      <c r="A79" s="23" t="str">
        <f>VLOOKUP(E79,'Campaign x Landing Pages'!$A$18:$D$27,2,0)</f>
        <v>Q2</v>
      </c>
      <c r="B79" s="18" t="s">
        <v>28</v>
      </c>
      <c r="C79" s="9" t="str">
        <f t="shared" si="1"/>
        <v>Dog</v>
      </c>
      <c r="D79" s="29" t="s">
        <v>117</v>
      </c>
      <c r="E79" s="3" t="s">
        <v>36</v>
      </c>
      <c r="F79" s="3" t="s">
        <v>90</v>
      </c>
      <c r="G79" s="4" t="s">
        <v>91</v>
      </c>
      <c r="H79" s="5">
        <v>37590.222222222226</v>
      </c>
      <c r="I79" s="12">
        <v>1098387.8518518519</v>
      </c>
      <c r="J79" s="32">
        <v>79943</v>
      </c>
      <c r="K79" s="32">
        <v>5961068</v>
      </c>
      <c r="L79" s="32">
        <v>2638</v>
      </c>
    </row>
    <row r="80" spans="1:12" ht="13" x14ac:dyDescent="0.15">
      <c r="A80" s="23" t="str">
        <f>VLOOKUP(E80,'Campaign x Landing Pages'!$A$18:$D$27,2,0)</f>
        <v>Q2</v>
      </c>
      <c r="B80" s="18" t="s">
        <v>28</v>
      </c>
      <c r="C80" s="9" t="str">
        <f t="shared" si="1"/>
        <v>Dog</v>
      </c>
      <c r="D80" s="29" t="s">
        <v>117</v>
      </c>
      <c r="E80" s="3" t="s">
        <v>36</v>
      </c>
      <c r="F80" s="3" t="s">
        <v>92</v>
      </c>
      <c r="G80" s="4" t="s">
        <v>93</v>
      </c>
      <c r="H80" s="5">
        <v>36986.666666666664</v>
      </c>
      <c r="I80" s="12">
        <v>1169168</v>
      </c>
      <c r="J80" s="32">
        <v>76814</v>
      </c>
      <c r="K80" s="32">
        <v>5698571</v>
      </c>
      <c r="L80" s="32">
        <v>2716</v>
      </c>
    </row>
    <row r="81" spans="1:12" ht="13" x14ac:dyDescent="0.15">
      <c r="A81" s="23" t="str">
        <f>VLOOKUP(E81,'Campaign x Landing Pages'!$A$18:$D$27,2,0)</f>
        <v>Q2</v>
      </c>
      <c r="B81" s="18" t="s">
        <v>28</v>
      </c>
      <c r="C81" s="9" t="str">
        <f t="shared" si="1"/>
        <v>Dog</v>
      </c>
      <c r="D81" s="29" t="s">
        <v>117</v>
      </c>
      <c r="E81" s="3" t="s">
        <v>36</v>
      </c>
      <c r="F81" s="3" t="s">
        <v>94</v>
      </c>
      <c r="G81" s="4" t="s">
        <v>95</v>
      </c>
      <c r="H81" s="5">
        <v>30904.297777777774</v>
      </c>
      <c r="I81" s="12">
        <v>1195849.4814814816</v>
      </c>
      <c r="J81" s="32">
        <v>71134</v>
      </c>
      <c r="K81" s="32">
        <v>4267225</v>
      </c>
      <c r="L81" s="32">
        <v>2738</v>
      </c>
    </row>
    <row r="82" spans="1:12" ht="13" x14ac:dyDescent="0.15">
      <c r="A82" s="23" t="str">
        <f>VLOOKUP(E82,'Campaign x Landing Pages'!$A$18:$D$27,2,0)</f>
        <v>Q2</v>
      </c>
      <c r="B82" s="18" t="s">
        <v>28</v>
      </c>
      <c r="C82" s="9" t="str">
        <f t="shared" si="1"/>
        <v>Dog</v>
      </c>
      <c r="D82" s="29" t="s">
        <v>117</v>
      </c>
      <c r="E82" s="3" t="s">
        <v>36</v>
      </c>
      <c r="F82" s="3" t="s">
        <v>96</v>
      </c>
      <c r="G82" s="4" t="s">
        <v>97</v>
      </c>
      <c r="H82" s="5">
        <v>38647.408888888887</v>
      </c>
      <c r="I82" s="12">
        <v>1485754.3703703703</v>
      </c>
      <c r="J82" s="32">
        <v>75139</v>
      </c>
      <c r="K82" s="32">
        <v>5509859</v>
      </c>
      <c r="L82" s="32">
        <v>3434</v>
      </c>
    </row>
    <row r="83" spans="1:12" ht="13" x14ac:dyDescent="0.15">
      <c r="A83" s="23" t="str">
        <f>VLOOKUP(E83,'Campaign x Landing Pages'!$A$18:$D$27,2,0)</f>
        <v>Q2</v>
      </c>
      <c r="B83" s="18" t="s">
        <v>28</v>
      </c>
      <c r="C83" s="9" t="str">
        <f t="shared" si="1"/>
        <v>Fish</v>
      </c>
      <c r="D83" s="29" t="s">
        <v>117</v>
      </c>
      <c r="E83" s="3" t="s">
        <v>37</v>
      </c>
      <c r="F83" s="3" t="s">
        <v>56</v>
      </c>
      <c r="G83" s="4" t="s">
        <v>57</v>
      </c>
      <c r="H83" s="5">
        <v>8378.9644444444439</v>
      </c>
      <c r="I83" s="12">
        <v>75975.703703703708</v>
      </c>
      <c r="J83" s="32">
        <v>10042</v>
      </c>
      <c r="K83" s="32">
        <v>2349292</v>
      </c>
      <c r="L83" s="32">
        <v>328</v>
      </c>
    </row>
    <row r="84" spans="1:12" ht="13" x14ac:dyDescent="0.15">
      <c r="A84" s="23" t="str">
        <f>VLOOKUP(E84,'Campaign x Landing Pages'!$A$18:$D$27,2,0)</f>
        <v>Q2</v>
      </c>
      <c r="B84" s="18" t="s">
        <v>28</v>
      </c>
      <c r="C84" s="9" t="str">
        <f t="shared" si="1"/>
        <v>Fish</v>
      </c>
      <c r="D84" s="29" t="s">
        <v>117</v>
      </c>
      <c r="E84" s="3" t="s">
        <v>37</v>
      </c>
      <c r="F84" s="3" t="s">
        <v>58</v>
      </c>
      <c r="G84" s="4" t="s">
        <v>59</v>
      </c>
      <c r="H84" s="5">
        <v>8244.1511111111122</v>
      </c>
      <c r="I84" s="12">
        <v>144110.8148148148</v>
      </c>
      <c r="J84" s="32">
        <v>6941</v>
      </c>
      <c r="K84" s="32">
        <v>2655479</v>
      </c>
      <c r="L84" s="32">
        <v>408</v>
      </c>
    </row>
    <row r="85" spans="1:12" ht="13" x14ac:dyDescent="0.15">
      <c r="A85" s="23" t="str">
        <f>VLOOKUP(E85,'Campaign x Landing Pages'!$A$18:$D$27,2,0)</f>
        <v>Q2</v>
      </c>
      <c r="B85" s="18" t="s">
        <v>28</v>
      </c>
      <c r="C85" s="9" t="str">
        <f t="shared" si="1"/>
        <v>Fish</v>
      </c>
      <c r="D85" s="29" t="s">
        <v>117</v>
      </c>
      <c r="E85" s="3" t="s">
        <v>37</v>
      </c>
      <c r="F85" s="3" t="s">
        <v>60</v>
      </c>
      <c r="G85" s="4" t="s">
        <v>61</v>
      </c>
      <c r="H85" s="5">
        <v>8442.0755555555552</v>
      </c>
      <c r="I85" s="12">
        <v>73328.592592592599</v>
      </c>
      <c r="J85" s="32">
        <v>5815</v>
      </c>
      <c r="K85" s="32">
        <v>2480517</v>
      </c>
      <c r="L85" s="32">
        <v>306</v>
      </c>
    </row>
    <row r="86" spans="1:12" ht="13" x14ac:dyDescent="0.15">
      <c r="A86" s="23" t="str">
        <f>VLOOKUP(E86,'Campaign x Landing Pages'!$A$18:$D$27,2,0)</f>
        <v>Q2</v>
      </c>
      <c r="B86" s="18" t="s">
        <v>28</v>
      </c>
      <c r="C86" s="9" t="str">
        <f t="shared" si="1"/>
        <v>Fish</v>
      </c>
      <c r="D86" s="29" t="s">
        <v>117</v>
      </c>
      <c r="E86" s="3" t="s">
        <v>37</v>
      </c>
      <c r="F86" s="3" t="s">
        <v>62</v>
      </c>
      <c r="G86" s="4" t="s">
        <v>63</v>
      </c>
      <c r="H86" s="5">
        <v>8528.297777777776</v>
      </c>
      <c r="I86" s="12">
        <v>131409.48148148149</v>
      </c>
      <c r="J86" s="32">
        <v>6044</v>
      </c>
      <c r="K86" s="32">
        <v>2336091</v>
      </c>
      <c r="L86" s="32">
        <v>344</v>
      </c>
    </row>
    <row r="87" spans="1:12" ht="13" x14ac:dyDescent="0.15">
      <c r="A87" s="23" t="str">
        <f>VLOOKUP(E87,'Campaign x Landing Pages'!$A$18:$D$27,2,0)</f>
        <v>Q1</v>
      </c>
      <c r="B87" s="18" t="s">
        <v>28</v>
      </c>
      <c r="C87" s="9" t="str">
        <f t="shared" si="1"/>
        <v>Fish</v>
      </c>
      <c r="D87" s="29" t="s">
        <v>117</v>
      </c>
      <c r="E87" s="3" t="s">
        <v>31</v>
      </c>
      <c r="F87" s="3" t="s">
        <v>98</v>
      </c>
      <c r="G87" s="4" t="s">
        <v>99</v>
      </c>
      <c r="H87" s="5">
        <v>11787.831733333334</v>
      </c>
      <c r="I87" s="12">
        <v>165116.44444444447</v>
      </c>
      <c r="J87" s="32">
        <v>6173</v>
      </c>
      <c r="K87" s="32">
        <v>2669087</v>
      </c>
      <c r="L87" s="32">
        <v>671</v>
      </c>
    </row>
    <row r="88" spans="1:12" ht="13" x14ac:dyDescent="0.15">
      <c r="A88" s="23" t="str">
        <f>VLOOKUP(E88,'Campaign x Landing Pages'!$A$18:$D$27,2,0)</f>
        <v>Q1</v>
      </c>
      <c r="B88" s="18" t="s">
        <v>28</v>
      </c>
      <c r="C88" s="9" t="str">
        <f t="shared" si="1"/>
        <v>Fish</v>
      </c>
      <c r="D88" s="29" t="s">
        <v>117</v>
      </c>
      <c r="E88" s="3" t="s">
        <v>31</v>
      </c>
      <c r="F88" s="3" t="s">
        <v>104</v>
      </c>
      <c r="G88" s="4" t="s">
        <v>105</v>
      </c>
      <c r="H88" s="5">
        <v>11665.120622222224</v>
      </c>
      <c r="I88" s="12">
        <v>127121.54074074073</v>
      </c>
      <c r="J88" s="32">
        <v>10828</v>
      </c>
      <c r="K88" s="32">
        <v>2313677</v>
      </c>
      <c r="L88" s="32">
        <v>974</v>
      </c>
    </row>
    <row r="89" spans="1:12" ht="13" x14ac:dyDescent="0.15">
      <c r="A89" s="23" t="str">
        <f>VLOOKUP(E89,'Campaign x Landing Pages'!$A$18:$D$27,2,0)</f>
        <v>Q1</v>
      </c>
      <c r="B89" s="18" t="s">
        <v>28</v>
      </c>
      <c r="C89" s="9" t="str">
        <f t="shared" si="1"/>
        <v>Fish</v>
      </c>
      <c r="D89" s="29" t="s">
        <v>117</v>
      </c>
      <c r="E89" s="3" t="s">
        <v>31</v>
      </c>
      <c r="F89" s="3" t="s">
        <v>100</v>
      </c>
      <c r="G89" s="4" t="s">
        <v>101</v>
      </c>
      <c r="H89" s="5">
        <v>8322.1961777777778</v>
      </c>
      <c r="I89" s="12">
        <v>105867.4962962963</v>
      </c>
      <c r="J89" s="32">
        <v>9132</v>
      </c>
      <c r="K89" s="32">
        <v>1492141</v>
      </c>
      <c r="L89" s="32">
        <v>356</v>
      </c>
    </row>
    <row r="90" spans="1:12" ht="13" x14ac:dyDescent="0.15">
      <c r="A90" s="23" t="str">
        <f>VLOOKUP(E90,'Campaign x Landing Pages'!$A$18:$D$27,2,0)</f>
        <v>Q1</v>
      </c>
      <c r="B90" s="18" t="s">
        <v>28</v>
      </c>
      <c r="C90" s="9" t="str">
        <f t="shared" si="1"/>
        <v>Fish</v>
      </c>
      <c r="D90" s="29" t="s">
        <v>117</v>
      </c>
      <c r="E90" s="3" t="s">
        <v>31</v>
      </c>
      <c r="F90" s="3" t="s">
        <v>102</v>
      </c>
      <c r="G90" s="4" t="s">
        <v>103</v>
      </c>
      <c r="H90" s="5">
        <v>10775.080311111111</v>
      </c>
      <c r="I90" s="12">
        <v>410234.96296296298</v>
      </c>
      <c r="J90" s="32">
        <v>11881</v>
      </c>
      <c r="K90" s="32">
        <v>1895110</v>
      </c>
      <c r="L90" s="32">
        <v>1113</v>
      </c>
    </row>
    <row r="91" spans="1:12" ht="13" x14ac:dyDescent="0.15">
      <c r="A91" s="23" t="str">
        <f>VLOOKUP(E91,'Campaign x Landing Pages'!$A$18:$D$27,2,0)</f>
        <v>Q1</v>
      </c>
      <c r="B91" s="18" t="s">
        <v>28</v>
      </c>
      <c r="C91" s="9" t="str">
        <f t="shared" si="1"/>
        <v>Fish</v>
      </c>
      <c r="D91" s="29" t="s">
        <v>117</v>
      </c>
      <c r="E91" s="3" t="s">
        <v>31</v>
      </c>
      <c r="F91" s="3" t="s">
        <v>82</v>
      </c>
      <c r="G91" s="4" t="s">
        <v>83</v>
      </c>
      <c r="H91" s="5">
        <v>7688</v>
      </c>
      <c r="I91" s="12">
        <v>74389.037037037036</v>
      </c>
      <c r="J91" s="32">
        <v>8796</v>
      </c>
      <c r="K91" s="32">
        <v>2054809</v>
      </c>
      <c r="L91" s="32">
        <v>289</v>
      </c>
    </row>
    <row r="92" spans="1:12" ht="13" x14ac:dyDescent="0.15">
      <c r="A92" s="23" t="str">
        <f>VLOOKUP(E92,'Campaign x Landing Pages'!$A$18:$D$27,2,0)</f>
        <v>Q1</v>
      </c>
      <c r="B92" s="18" t="s">
        <v>28</v>
      </c>
      <c r="C92" s="9" t="str">
        <f t="shared" si="1"/>
        <v>Fish</v>
      </c>
      <c r="D92" s="29" t="s">
        <v>117</v>
      </c>
      <c r="E92" s="3" t="s">
        <v>31</v>
      </c>
      <c r="F92" s="3" t="s">
        <v>84</v>
      </c>
      <c r="G92" s="4" t="s">
        <v>85</v>
      </c>
      <c r="H92" s="5">
        <v>8029.04</v>
      </c>
      <c r="I92" s="12">
        <v>65634.666666666672</v>
      </c>
      <c r="J92" s="32">
        <v>8118</v>
      </c>
      <c r="K92" s="32">
        <v>2060083</v>
      </c>
      <c r="L92" s="32">
        <v>288</v>
      </c>
    </row>
    <row r="93" spans="1:12" ht="13" x14ac:dyDescent="0.15">
      <c r="A93" s="23" t="str">
        <f>VLOOKUP(E93,'Campaign x Landing Pages'!$A$18:$D$27,2,0)</f>
        <v>Q1</v>
      </c>
      <c r="B93" s="18" t="s">
        <v>28</v>
      </c>
      <c r="C93" s="9" t="str">
        <f t="shared" si="1"/>
        <v>Fish</v>
      </c>
      <c r="D93" s="29" t="s">
        <v>117</v>
      </c>
      <c r="E93" s="3" t="s">
        <v>31</v>
      </c>
      <c r="F93" s="3" t="s">
        <v>86</v>
      </c>
      <c r="G93" s="4" t="s">
        <v>87</v>
      </c>
      <c r="H93" s="5">
        <v>8406.5199999999986</v>
      </c>
      <c r="I93" s="12">
        <v>73836.148148148161</v>
      </c>
      <c r="J93" s="32">
        <v>7620</v>
      </c>
      <c r="K93" s="32">
        <v>2173913</v>
      </c>
      <c r="L93" s="32">
        <v>304</v>
      </c>
    </row>
    <row r="94" spans="1:12" ht="13" x14ac:dyDescent="0.15">
      <c r="A94" s="23" t="str">
        <f>VLOOKUP(E94,'Campaign x Landing Pages'!$A$18:$D$27,2,0)</f>
        <v>Q1</v>
      </c>
      <c r="B94" s="18" t="s">
        <v>28</v>
      </c>
      <c r="C94" s="9" t="str">
        <f t="shared" si="1"/>
        <v>Fish</v>
      </c>
      <c r="D94" s="29" t="s">
        <v>117</v>
      </c>
      <c r="E94" s="3" t="s">
        <v>31</v>
      </c>
      <c r="F94" s="3" t="s">
        <v>88</v>
      </c>
      <c r="G94" s="4" t="s">
        <v>89</v>
      </c>
      <c r="H94" s="5">
        <v>9063.7066666666669</v>
      </c>
      <c r="I94" s="12">
        <v>89275.555555555562</v>
      </c>
      <c r="J94" s="32">
        <v>13220</v>
      </c>
      <c r="K94" s="32">
        <v>2278187</v>
      </c>
      <c r="L94" s="32">
        <v>369</v>
      </c>
    </row>
    <row r="95" spans="1:12" ht="13" x14ac:dyDescent="0.15">
      <c r="A95" s="23" t="str">
        <f>VLOOKUP(E95,'Campaign x Landing Pages'!$A$18:$D$27,2,0)</f>
        <v>Q1</v>
      </c>
      <c r="B95" s="18" t="s">
        <v>28</v>
      </c>
      <c r="C95" s="9" t="str">
        <f t="shared" si="1"/>
        <v>Reptile</v>
      </c>
      <c r="D95" s="29" t="s">
        <v>117</v>
      </c>
      <c r="E95" s="3" t="s">
        <v>32</v>
      </c>
      <c r="F95" s="3" t="s">
        <v>66</v>
      </c>
      <c r="G95" s="4" t="s">
        <v>67</v>
      </c>
      <c r="H95" s="5">
        <v>5900.4444444444443</v>
      </c>
      <c r="I95" s="12">
        <v>31371.851851851854</v>
      </c>
      <c r="J95" s="32">
        <v>2640</v>
      </c>
      <c r="K95" s="32">
        <v>908199</v>
      </c>
      <c r="L95" s="32">
        <v>70</v>
      </c>
    </row>
    <row r="96" spans="1:12" ht="13" x14ac:dyDescent="0.15">
      <c r="A96" s="23" t="str">
        <f>VLOOKUP(E96,'Campaign x Landing Pages'!$A$18:$D$27,2,0)</f>
        <v>Q1</v>
      </c>
      <c r="B96" s="18" t="s">
        <v>28</v>
      </c>
      <c r="C96" s="9" t="str">
        <f t="shared" si="1"/>
        <v>Reptile</v>
      </c>
      <c r="D96" s="29" t="s">
        <v>117</v>
      </c>
      <c r="E96" s="3" t="s">
        <v>32</v>
      </c>
      <c r="F96" s="3" t="s">
        <v>68</v>
      </c>
      <c r="G96" s="4" t="s">
        <v>69</v>
      </c>
      <c r="H96" s="5">
        <v>5881.4844444444452</v>
      </c>
      <c r="I96" s="12">
        <v>6842.9629629629626</v>
      </c>
      <c r="J96" s="32">
        <v>2483</v>
      </c>
      <c r="K96" s="32">
        <v>855997</v>
      </c>
      <c r="L96" s="32">
        <v>32</v>
      </c>
    </row>
    <row r="97" spans="1:12" ht="13" x14ac:dyDescent="0.15">
      <c r="A97" s="23" t="str">
        <f>VLOOKUP(E97,'Campaign x Landing Pages'!$A$18:$D$27,2,0)</f>
        <v>Q1</v>
      </c>
      <c r="B97" s="18" t="s">
        <v>28</v>
      </c>
      <c r="C97" s="9" t="str">
        <f t="shared" si="1"/>
        <v>Reptile</v>
      </c>
      <c r="D97" s="29" t="s">
        <v>117</v>
      </c>
      <c r="E97" s="3" t="s">
        <v>32</v>
      </c>
      <c r="F97" s="3" t="s">
        <v>70</v>
      </c>
      <c r="G97" s="4" t="s">
        <v>71</v>
      </c>
      <c r="H97" s="5">
        <v>5948.1511111111113</v>
      </c>
      <c r="I97" s="12">
        <v>5986.0740740740739</v>
      </c>
      <c r="J97" s="32">
        <v>2264</v>
      </c>
      <c r="K97" s="32">
        <v>924610</v>
      </c>
      <c r="L97" s="32">
        <v>35</v>
      </c>
    </row>
    <row r="98" spans="1:12" ht="13" x14ac:dyDescent="0.15">
      <c r="A98" s="23" t="str">
        <f>VLOOKUP(E98,'Campaign x Landing Pages'!$A$18:$D$27,2,0)</f>
        <v>Q1</v>
      </c>
      <c r="B98" s="18" t="s">
        <v>28</v>
      </c>
      <c r="C98" s="9" t="str">
        <f t="shared" si="1"/>
        <v>Reptile</v>
      </c>
      <c r="D98" s="29" t="s">
        <v>117</v>
      </c>
      <c r="E98" s="3" t="s">
        <v>32</v>
      </c>
      <c r="F98" s="3" t="s">
        <v>72</v>
      </c>
      <c r="G98" s="4" t="s">
        <v>73</v>
      </c>
      <c r="H98" s="5">
        <v>6040.8888888888896</v>
      </c>
      <c r="I98" s="12">
        <v>53529.777777777781</v>
      </c>
      <c r="J98" s="32">
        <v>2157</v>
      </c>
      <c r="K98" s="32">
        <v>840002</v>
      </c>
      <c r="L98" s="32">
        <v>101</v>
      </c>
    </row>
    <row r="99" spans="1:12" ht="13" x14ac:dyDescent="0.15">
      <c r="A99" s="23" t="str">
        <f>VLOOKUP(E99,'Campaign x Landing Pages'!$A$18:$D$27,2,0)</f>
        <v>Q1</v>
      </c>
      <c r="B99" s="18" t="s">
        <v>28</v>
      </c>
      <c r="C99" s="9" t="str">
        <f t="shared" si="1"/>
        <v>Reptile</v>
      </c>
      <c r="D99" s="29" t="s">
        <v>117</v>
      </c>
      <c r="E99" s="3" t="s">
        <v>32</v>
      </c>
      <c r="F99" s="3" t="s">
        <v>98</v>
      </c>
      <c r="G99" s="4" t="s">
        <v>99</v>
      </c>
      <c r="H99" s="5">
        <v>7225.5206222222232</v>
      </c>
      <c r="I99" s="12">
        <v>14722.014814814816</v>
      </c>
      <c r="J99" s="32">
        <v>2380</v>
      </c>
      <c r="K99" s="32">
        <v>1170733</v>
      </c>
      <c r="L99" s="32">
        <v>408</v>
      </c>
    </row>
    <row r="100" spans="1:12" ht="13" x14ac:dyDescent="0.15">
      <c r="A100" s="23" t="str">
        <f>VLOOKUP(E100,'Campaign x Landing Pages'!$A$18:$D$27,2,0)</f>
        <v>Q1</v>
      </c>
      <c r="B100" s="18" t="s">
        <v>28</v>
      </c>
      <c r="C100" s="9" t="str">
        <f t="shared" si="1"/>
        <v>Reptile</v>
      </c>
      <c r="D100" s="29" t="s">
        <v>117</v>
      </c>
      <c r="E100" s="3" t="s">
        <v>32</v>
      </c>
      <c r="F100" s="3" t="s">
        <v>104</v>
      </c>
      <c r="G100" s="4" t="s">
        <v>105</v>
      </c>
      <c r="H100" s="5">
        <v>7341.2225333333336</v>
      </c>
      <c r="I100" s="12">
        <v>18150.666666666668</v>
      </c>
      <c r="J100" s="32">
        <v>2827</v>
      </c>
      <c r="K100" s="32">
        <v>1210202</v>
      </c>
      <c r="L100" s="32">
        <v>792</v>
      </c>
    </row>
    <row r="101" spans="1:12" ht="13" x14ac:dyDescent="0.15">
      <c r="A101" s="23" t="str">
        <f>VLOOKUP(E101,'Campaign x Landing Pages'!$A$18:$D$27,2,0)</f>
        <v>Q1</v>
      </c>
      <c r="B101" s="18" t="s">
        <v>28</v>
      </c>
      <c r="C101" s="9" t="str">
        <f t="shared" si="1"/>
        <v>Reptile</v>
      </c>
      <c r="D101" s="29" t="s">
        <v>117</v>
      </c>
      <c r="E101" s="3" t="s">
        <v>32</v>
      </c>
      <c r="F101" s="3" t="s">
        <v>100</v>
      </c>
      <c r="G101" s="4" t="s">
        <v>101</v>
      </c>
      <c r="H101" s="5">
        <v>7492.0628444444455</v>
      </c>
      <c r="I101" s="12">
        <v>33703.437037037045</v>
      </c>
      <c r="J101" s="32">
        <v>2442</v>
      </c>
      <c r="K101" s="32">
        <v>1142781</v>
      </c>
      <c r="L101" s="32">
        <v>211</v>
      </c>
    </row>
    <row r="102" spans="1:12" ht="13" x14ac:dyDescent="0.15">
      <c r="A102" s="23" t="str">
        <f>VLOOKUP(E102,'Campaign x Landing Pages'!$A$18:$D$27,2,0)</f>
        <v>Q1</v>
      </c>
      <c r="B102" s="18" t="s">
        <v>28</v>
      </c>
      <c r="C102" s="9" t="str">
        <f t="shared" si="1"/>
        <v>Reptile</v>
      </c>
      <c r="D102" s="29" t="s">
        <v>117</v>
      </c>
      <c r="E102" s="3" t="s">
        <v>32</v>
      </c>
      <c r="F102" s="3" t="s">
        <v>102</v>
      </c>
      <c r="G102" s="4" t="s">
        <v>103</v>
      </c>
      <c r="H102" s="5">
        <v>7771.6095111111126</v>
      </c>
      <c r="I102" s="12">
        <v>16939.022222222226</v>
      </c>
      <c r="J102" s="32">
        <v>6954</v>
      </c>
      <c r="K102" s="32">
        <v>1132197</v>
      </c>
      <c r="L102" s="32">
        <v>563</v>
      </c>
    </row>
    <row r="103" spans="1:12" ht="13" x14ac:dyDescent="0.15">
      <c r="A103" s="23" t="str">
        <f>VLOOKUP(E103,'Campaign x Landing Pages'!$A$18:$D$27,2,0)</f>
        <v>Q1</v>
      </c>
      <c r="B103" s="18" t="s">
        <v>28</v>
      </c>
      <c r="C103" s="9" t="str">
        <f t="shared" si="1"/>
        <v>Reptile</v>
      </c>
      <c r="D103" s="29" t="s">
        <v>117</v>
      </c>
      <c r="E103" s="3" t="s">
        <v>32</v>
      </c>
      <c r="F103" s="3" t="s">
        <v>82</v>
      </c>
      <c r="G103" s="4" t="s">
        <v>83</v>
      </c>
      <c r="H103" s="5">
        <v>5841.4844444444452</v>
      </c>
      <c r="I103" s="12">
        <v>6094.8148148148148</v>
      </c>
      <c r="J103" s="32">
        <v>2168</v>
      </c>
      <c r="K103" s="32">
        <v>900998</v>
      </c>
      <c r="L103" s="32">
        <v>40</v>
      </c>
    </row>
    <row r="104" spans="1:12" ht="13" x14ac:dyDescent="0.15">
      <c r="A104" s="23" t="str">
        <f>VLOOKUP(E104,'Campaign x Landing Pages'!$A$18:$D$27,2,0)</f>
        <v>Q1</v>
      </c>
      <c r="B104" s="18" t="s">
        <v>28</v>
      </c>
      <c r="C104" s="9" t="str">
        <f t="shared" si="1"/>
        <v>Reptile</v>
      </c>
      <c r="D104" s="29" t="s">
        <v>117</v>
      </c>
      <c r="E104" s="3" t="s">
        <v>32</v>
      </c>
      <c r="F104" s="3" t="s">
        <v>84</v>
      </c>
      <c r="G104" s="4" t="s">
        <v>85</v>
      </c>
      <c r="H104" s="5">
        <v>5880.5955555555556</v>
      </c>
      <c r="I104" s="12">
        <v>8975.7037037037026</v>
      </c>
      <c r="J104" s="32">
        <v>1902</v>
      </c>
      <c r="K104" s="32">
        <v>883216</v>
      </c>
      <c r="L104" s="32">
        <v>44</v>
      </c>
    </row>
    <row r="105" spans="1:12" ht="13" x14ac:dyDescent="0.15">
      <c r="A105" s="23" t="str">
        <f>VLOOKUP(E105,'Campaign x Landing Pages'!$A$18:$D$27,2,0)</f>
        <v>Q1</v>
      </c>
      <c r="B105" s="18" t="s">
        <v>28</v>
      </c>
      <c r="C105" s="9" t="str">
        <f t="shared" si="1"/>
        <v>Reptile</v>
      </c>
      <c r="D105" s="29" t="s">
        <v>117</v>
      </c>
      <c r="E105" s="3" t="s">
        <v>32</v>
      </c>
      <c r="F105" s="3" t="s">
        <v>86</v>
      </c>
      <c r="G105" s="4" t="s">
        <v>87</v>
      </c>
      <c r="H105" s="5">
        <v>5938.373333333333</v>
      </c>
      <c r="I105" s="12">
        <v>12977.185185185184</v>
      </c>
      <c r="J105" s="32">
        <v>3306</v>
      </c>
      <c r="K105" s="32">
        <v>1013301</v>
      </c>
      <c r="L105" s="32">
        <v>57</v>
      </c>
    </row>
    <row r="106" spans="1:12" ht="13" x14ac:dyDescent="0.15">
      <c r="A106" s="23" t="str">
        <f>VLOOKUP(E106,'Campaign x Landing Pages'!$A$18:$D$27,2,0)</f>
        <v>Q1</v>
      </c>
      <c r="B106" s="18" t="s">
        <v>28</v>
      </c>
      <c r="C106" s="9" t="str">
        <f t="shared" si="1"/>
        <v>Reptile</v>
      </c>
      <c r="D106" s="29" t="s">
        <v>117</v>
      </c>
      <c r="E106" s="3" t="s">
        <v>32</v>
      </c>
      <c r="F106" s="3" t="s">
        <v>88</v>
      </c>
      <c r="G106" s="4" t="s">
        <v>89</v>
      </c>
      <c r="H106" s="5">
        <v>5926.52</v>
      </c>
      <c r="I106" s="12">
        <v>12872.296296296297</v>
      </c>
      <c r="J106" s="32">
        <v>3578</v>
      </c>
      <c r="K106" s="32">
        <v>1115077</v>
      </c>
      <c r="L106" s="32">
        <v>64</v>
      </c>
    </row>
    <row r="107" spans="1:12" ht="13" x14ac:dyDescent="0.15">
      <c r="A107" s="23" t="str">
        <f>VLOOKUP(E107,'Campaign x Landing Pages'!$A$18:$D$27,2,0)</f>
        <v>Q2</v>
      </c>
      <c r="B107" s="18" t="s">
        <v>28</v>
      </c>
      <c r="C107" s="9" t="str">
        <f t="shared" si="1"/>
        <v>Fish</v>
      </c>
      <c r="D107" s="29" t="s">
        <v>117</v>
      </c>
      <c r="E107" s="3" t="s">
        <v>37</v>
      </c>
      <c r="F107" s="3" t="s">
        <v>74</v>
      </c>
      <c r="G107" s="4" t="s">
        <v>75</v>
      </c>
      <c r="H107" s="5">
        <v>9196.1511111111122</v>
      </c>
      <c r="I107" s="12">
        <v>172480</v>
      </c>
      <c r="J107" s="32">
        <v>13933</v>
      </c>
      <c r="K107" s="32">
        <v>1930635</v>
      </c>
      <c r="L107" s="32">
        <v>483</v>
      </c>
    </row>
    <row r="108" spans="1:12" ht="13" x14ac:dyDescent="0.15">
      <c r="A108" s="23" t="str">
        <f>VLOOKUP(E108,'Campaign x Landing Pages'!$A$18:$D$27,2,0)</f>
        <v>Q2</v>
      </c>
      <c r="B108" s="18" t="s">
        <v>28</v>
      </c>
      <c r="C108" s="9" t="str">
        <f t="shared" si="1"/>
        <v>Fish</v>
      </c>
      <c r="D108" s="29" t="s">
        <v>117</v>
      </c>
      <c r="E108" s="3" t="s">
        <v>37</v>
      </c>
      <c r="F108" s="3" t="s">
        <v>76</v>
      </c>
      <c r="G108" s="4" t="s">
        <v>77</v>
      </c>
      <c r="H108" s="5">
        <v>6960</v>
      </c>
      <c r="I108" s="12">
        <v>113733.33333333333</v>
      </c>
      <c r="J108" s="32">
        <v>8563</v>
      </c>
      <c r="K108" s="32">
        <v>1441389</v>
      </c>
      <c r="L108" s="32">
        <v>356</v>
      </c>
    </row>
    <row r="109" spans="1:12" ht="13" x14ac:dyDescent="0.15">
      <c r="A109" s="23" t="str">
        <f>VLOOKUP(E109,'Campaign x Landing Pages'!$A$18:$D$27,2,0)</f>
        <v>Q2</v>
      </c>
      <c r="B109" s="18" t="s">
        <v>28</v>
      </c>
      <c r="C109" s="9" t="str">
        <f t="shared" si="1"/>
        <v>Fish</v>
      </c>
      <c r="D109" s="29" t="s">
        <v>117</v>
      </c>
      <c r="E109" s="3" t="s">
        <v>37</v>
      </c>
      <c r="F109" s="3" t="s">
        <v>78</v>
      </c>
      <c r="G109" s="4" t="s">
        <v>79</v>
      </c>
      <c r="H109" s="5">
        <v>6521.7777777777774</v>
      </c>
      <c r="I109" s="12">
        <v>117412.44444444444</v>
      </c>
      <c r="J109" s="32">
        <v>9699</v>
      </c>
      <c r="K109" s="32">
        <v>1395898</v>
      </c>
      <c r="L109" s="32">
        <v>308</v>
      </c>
    </row>
    <row r="110" spans="1:12" ht="13" x14ac:dyDescent="0.15">
      <c r="A110" s="23" t="str">
        <f>VLOOKUP(E110,'Campaign x Landing Pages'!$A$18:$D$27,2,0)</f>
        <v>Q2</v>
      </c>
      <c r="B110" s="18" t="s">
        <v>28</v>
      </c>
      <c r="C110" s="9" t="str">
        <f t="shared" si="1"/>
        <v>Fish</v>
      </c>
      <c r="D110" s="29" t="s">
        <v>117</v>
      </c>
      <c r="E110" s="3" t="s">
        <v>37</v>
      </c>
      <c r="F110" s="3" t="s">
        <v>80</v>
      </c>
      <c r="G110" s="4" t="s">
        <v>81</v>
      </c>
      <c r="H110" s="5">
        <v>7051.5555555555557</v>
      </c>
      <c r="I110" s="12">
        <v>113701.62962962962</v>
      </c>
      <c r="J110" s="32">
        <v>10603</v>
      </c>
      <c r="K110" s="32">
        <v>1564312</v>
      </c>
      <c r="L110" s="32">
        <v>336</v>
      </c>
    </row>
    <row r="111" spans="1:12" ht="13" x14ac:dyDescent="0.15">
      <c r="A111" s="23" t="str">
        <f>VLOOKUP(E111,'Campaign x Landing Pages'!$A$18:$D$27,2,0)</f>
        <v>Q2</v>
      </c>
      <c r="B111" s="18" t="s">
        <v>28</v>
      </c>
      <c r="C111" s="9" t="str">
        <f t="shared" si="1"/>
        <v>Fish</v>
      </c>
      <c r="D111" s="29" t="s">
        <v>117</v>
      </c>
      <c r="E111" s="3" t="s">
        <v>37</v>
      </c>
      <c r="F111" s="3" t="s">
        <v>90</v>
      </c>
      <c r="G111" s="4" t="s">
        <v>91</v>
      </c>
      <c r="H111" s="5">
        <v>9645.0399999999991</v>
      </c>
      <c r="I111" s="12">
        <v>150008.88888888891</v>
      </c>
      <c r="J111" s="32">
        <v>5989</v>
      </c>
      <c r="K111" s="32">
        <v>2668812</v>
      </c>
      <c r="L111" s="32">
        <v>396</v>
      </c>
    </row>
    <row r="112" spans="1:12" ht="13" x14ac:dyDescent="0.15">
      <c r="A112" s="23" t="str">
        <f>VLOOKUP(E112,'Campaign x Landing Pages'!$A$18:$D$27,2,0)</f>
        <v>Q2</v>
      </c>
      <c r="B112" s="18" t="s">
        <v>28</v>
      </c>
      <c r="C112" s="9" t="str">
        <f t="shared" si="1"/>
        <v>Fish</v>
      </c>
      <c r="D112" s="29" t="s">
        <v>117</v>
      </c>
      <c r="E112" s="3" t="s">
        <v>37</v>
      </c>
      <c r="F112" s="3" t="s">
        <v>92</v>
      </c>
      <c r="G112" s="4" t="s">
        <v>93</v>
      </c>
      <c r="H112" s="5">
        <v>9462.8177777777782</v>
      </c>
      <c r="I112" s="12">
        <v>115387.25925925927</v>
      </c>
      <c r="J112" s="32">
        <v>10395</v>
      </c>
      <c r="K112" s="32">
        <v>2313027</v>
      </c>
      <c r="L112" s="32">
        <v>324</v>
      </c>
    </row>
    <row r="113" spans="1:12" ht="13" x14ac:dyDescent="0.15">
      <c r="A113" s="23" t="str">
        <f>VLOOKUP(E113,'Campaign x Landing Pages'!$A$18:$D$27,2,0)</f>
        <v>Q2</v>
      </c>
      <c r="B113" s="18" t="s">
        <v>28</v>
      </c>
      <c r="C113" s="9" t="str">
        <f t="shared" si="1"/>
        <v>Fish</v>
      </c>
      <c r="D113" s="29" t="s">
        <v>117</v>
      </c>
      <c r="E113" s="3" t="s">
        <v>37</v>
      </c>
      <c r="F113" s="3" t="s">
        <v>94</v>
      </c>
      <c r="G113" s="4" t="s">
        <v>95</v>
      </c>
      <c r="H113" s="5">
        <v>6619.2622222222226</v>
      </c>
      <c r="I113" s="12">
        <v>95984.592592592599</v>
      </c>
      <c r="J113" s="32">
        <v>9099</v>
      </c>
      <c r="K113" s="32">
        <v>1492091</v>
      </c>
      <c r="L113" s="32">
        <v>306</v>
      </c>
    </row>
    <row r="114" spans="1:12" ht="13" x14ac:dyDescent="0.15">
      <c r="A114" s="23" t="str">
        <f>VLOOKUP(E114,'Campaign x Landing Pages'!$A$18:$D$27,2,0)</f>
        <v>Q2</v>
      </c>
      <c r="B114" s="18" t="s">
        <v>28</v>
      </c>
      <c r="C114" s="9" t="str">
        <f t="shared" si="1"/>
        <v>Fish</v>
      </c>
      <c r="D114" s="29" t="s">
        <v>117</v>
      </c>
      <c r="E114" s="3" t="s">
        <v>37</v>
      </c>
      <c r="F114" s="3" t="s">
        <v>96</v>
      </c>
      <c r="G114" s="4" t="s">
        <v>97</v>
      </c>
      <c r="H114" s="5">
        <v>8565.6311111111099</v>
      </c>
      <c r="I114" s="12">
        <v>372601.48148148152</v>
      </c>
      <c r="J114" s="32">
        <v>11598</v>
      </c>
      <c r="K114" s="32">
        <v>1894685</v>
      </c>
      <c r="L114" s="32">
        <v>688</v>
      </c>
    </row>
    <row r="115" spans="1:12" ht="13" x14ac:dyDescent="0.15">
      <c r="A115" s="23" t="str">
        <f>VLOOKUP(E115,'Campaign x Landing Pages'!$A$18:$D$27,2,0)</f>
        <v>Q2</v>
      </c>
      <c r="B115" s="18" t="s">
        <v>28</v>
      </c>
      <c r="C115" s="9" t="str">
        <f t="shared" si="1"/>
        <v>Reptile</v>
      </c>
      <c r="D115" s="29" t="s">
        <v>117</v>
      </c>
      <c r="E115" s="3" t="s">
        <v>38</v>
      </c>
      <c r="F115" s="3" t="s">
        <v>56</v>
      </c>
      <c r="G115" s="4" t="s">
        <v>57</v>
      </c>
      <c r="H115" s="5">
        <v>5866.666666666667</v>
      </c>
      <c r="I115" s="12">
        <v>14226.074074074075</v>
      </c>
      <c r="J115" s="32">
        <v>3605</v>
      </c>
      <c r="K115" s="32">
        <v>1109113</v>
      </c>
      <c r="L115" s="32">
        <v>58</v>
      </c>
    </row>
    <row r="116" spans="1:12" ht="13" x14ac:dyDescent="0.15">
      <c r="A116" s="23" t="str">
        <f>VLOOKUP(E116,'Campaign x Landing Pages'!$A$18:$D$27,2,0)</f>
        <v>Q2</v>
      </c>
      <c r="B116" s="18" t="s">
        <v>28</v>
      </c>
      <c r="C116" s="9" t="str">
        <f t="shared" si="1"/>
        <v>Reptile</v>
      </c>
      <c r="D116" s="29" t="s">
        <v>117</v>
      </c>
      <c r="E116" s="3" t="s">
        <v>38</v>
      </c>
      <c r="F116" s="3" t="s">
        <v>58</v>
      </c>
      <c r="G116" s="4" t="s">
        <v>59</v>
      </c>
      <c r="H116" s="5">
        <v>5866.373333333333</v>
      </c>
      <c r="I116" s="12">
        <v>26446.518518518515</v>
      </c>
      <c r="J116" s="32">
        <v>3647</v>
      </c>
      <c r="K116" s="32">
        <v>1246908</v>
      </c>
      <c r="L116" s="32">
        <v>102</v>
      </c>
    </row>
    <row r="117" spans="1:12" ht="13" x14ac:dyDescent="0.15">
      <c r="A117" s="23" t="str">
        <f>VLOOKUP(E117,'Campaign x Landing Pages'!$A$18:$D$27,2,0)</f>
        <v>Q2</v>
      </c>
      <c r="B117" s="18" t="s">
        <v>28</v>
      </c>
      <c r="C117" s="9" t="str">
        <f t="shared" si="1"/>
        <v>Reptile</v>
      </c>
      <c r="D117" s="29" t="s">
        <v>117</v>
      </c>
      <c r="E117" s="3" t="s">
        <v>38</v>
      </c>
      <c r="F117" s="3" t="s">
        <v>60</v>
      </c>
      <c r="G117" s="4" t="s">
        <v>61</v>
      </c>
      <c r="H117" s="5">
        <v>5901.333333333333</v>
      </c>
      <c r="I117" s="12">
        <v>12552.592592592591</v>
      </c>
      <c r="J117" s="32">
        <v>2844</v>
      </c>
      <c r="K117" s="32">
        <v>1228827</v>
      </c>
      <c r="L117" s="32">
        <v>60</v>
      </c>
    </row>
    <row r="118" spans="1:12" ht="13" x14ac:dyDescent="0.15">
      <c r="A118" s="23" t="str">
        <f>VLOOKUP(E118,'Campaign x Landing Pages'!$A$18:$D$27,2,0)</f>
        <v>Q2</v>
      </c>
      <c r="B118" s="18" t="s">
        <v>28</v>
      </c>
      <c r="C118" s="9" t="str">
        <f t="shared" si="1"/>
        <v>Reptile</v>
      </c>
      <c r="D118" s="29" t="s">
        <v>117</v>
      </c>
      <c r="E118" s="3" t="s">
        <v>38</v>
      </c>
      <c r="F118" s="3" t="s">
        <v>62</v>
      </c>
      <c r="G118" s="4" t="s">
        <v>63</v>
      </c>
      <c r="H118" s="5">
        <v>5956.4444444444443</v>
      </c>
      <c r="I118" s="12">
        <v>17691.85185185185</v>
      </c>
      <c r="J118" s="32">
        <v>2372</v>
      </c>
      <c r="K118" s="32">
        <v>1184910</v>
      </c>
      <c r="L118" s="32">
        <v>68</v>
      </c>
    </row>
    <row r="119" spans="1:12" ht="13" x14ac:dyDescent="0.15">
      <c r="A119" s="23" t="str">
        <f>VLOOKUP(E119,'Campaign x Landing Pages'!$A$18:$D$27,2,0)</f>
        <v>Q2</v>
      </c>
      <c r="B119" s="18" t="s">
        <v>28</v>
      </c>
      <c r="C119" s="9" t="str">
        <f t="shared" si="1"/>
        <v>Reptile</v>
      </c>
      <c r="D119" s="29" t="s">
        <v>117</v>
      </c>
      <c r="E119" s="3" t="s">
        <v>38</v>
      </c>
      <c r="F119" s="3" t="s">
        <v>74</v>
      </c>
      <c r="G119" s="4" t="s">
        <v>75</v>
      </c>
      <c r="H119" s="5">
        <v>5850.373333333333</v>
      </c>
      <c r="I119" s="12">
        <v>17422.222222222223</v>
      </c>
      <c r="J119" s="32">
        <v>6720</v>
      </c>
      <c r="K119" s="32">
        <v>1289243</v>
      </c>
      <c r="L119" s="32">
        <v>88</v>
      </c>
    </row>
    <row r="120" spans="1:12" ht="13" x14ac:dyDescent="0.15">
      <c r="A120" s="23" t="str">
        <f>VLOOKUP(E120,'Campaign x Landing Pages'!$A$18:$D$27,2,0)</f>
        <v>Q2</v>
      </c>
      <c r="B120" s="18" t="s">
        <v>28</v>
      </c>
      <c r="C120" s="9" t="str">
        <f t="shared" si="1"/>
        <v>Reptile</v>
      </c>
      <c r="D120" s="29" t="s">
        <v>117</v>
      </c>
      <c r="E120" s="3" t="s">
        <v>38</v>
      </c>
      <c r="F120" s="3" t="s">
        <v>76</v>
      </c>
      <c r="G120" s="4" t="s">
        <v>77</v>
      </c>
      <c r="H120" s="5">
        <v>5864.5955555555556</v>
      </c>
      <c r="I120" s="12">
        <v>14988.740740740739</v>
      </c>
      <c r="J120" s="32">
        <v>5436</v>
      </c>
      <c r="K120" s="32">
        <v>1136491</v>
      </c>
      <c r="L120" s="32">
        <v>73</v>
      </c>
    </row>
    <row r="121" spans="1:12" ht="13" x14ac:dyDescent="0.15">
      <c r="A121" s="23" t="str">
        <f>VLOOKUP(E121,'Campaign x Landing Pages'!$A$18:$D$27,2,0)</f>
        <v>Q2</v>
      </c>
      <c r="B121" s="18" t="s">
        <v>28</v>
      </c>
      <c r="C121" s="9" t="str">
        <f t="shared" si="1"/>
        <v>Reptile</v>
      </c>
      <c r="D121" s="29" t="s">
        <v>117</v>
      </c>
      <c r="E121" s="3" t="s">
        <v>38</v>
      </c>
      <c r="F121" s="3" t="s">
        <v>78</v>
      </c>
      <c r="G121" s="4" t="s">
        <v>79</v>
      </c>
      <c r="H121" s="5">
        <v>5861.9288888888887</v>
      </c>
      <c r="I121" s="12">
        <v>11892.148148148148</v>
      </c>
      <c r="J121" s="32">
        <v>4395</v>
      </c>
      <c r="K121" s="32">
        <v>1119312</v>
      </c>
      <c r="L121" s="32">
        <v>68</v>
      </c>
    </row>
    <row r="122" spans="1:12" ht="13" x14ac:dyDescent="0.15">
      <c r="A122" s="23" t="str">
        <f>VLOOKUP(E122,'Campaign x Landing Pages'!$A$18:$D$27,2,0)</f>
        <v>Q2</v>
      </c>
      <c r="B122" s="18" t="s">
        <v>28</v>
      </c>
      <c r="C122" s="9" t="str">
        <f t="shared" si="1"/>
        <v>Reptile</v>
      </c>
      <c r="D122" s="29" t="s">
        <v>117</v>
      </c>
      <c r="E122" s="3" t="s">
        <v>38</v>
      </c>
      <c r="F122" s="3" t="s">
        <v>80</v>
      </c>
      <c r="G122" s="4" t="s">
        <v>81</v>
      </c>
      <c r="H122" s="5">
        <v>5978.666666666667</v>
      </c>
      <c r="I122" s="12">
        <v>49379.555555555555</v>
      </c>
      <c r="J122" s="32">
        <v>4037</v>
      </c>
      <c r="K122" s="32">
        <v>1125205</v>
      </c>
      <c r="L122" s="32">
        <v>128</v>
      </c>
    </row>
    <row r="123" spans="1:12" ht="13" x14ac:dyDescent="0.15">
      <c r="A123" s="23" t="str">
        <f>VLOOKUP(E123,'Campaign x Landing Pages'!$A$18:$D$27,2,0)</f>
        <v>Q2</v>
      </c>
      <c r="B123" s="18" t="s">
        <v>28</v>
      </c>
      <c r="C123" s="9" t="str">
        <f t="shared" si="1"/>
        <v>Reptile</v>
      </c>
      <c r="D123" s="29" t="s">
        <v>117</v>
      </c>
      <c r="E123" s="3" t="s">
        <v>38</v>
      </c>
      <c r="F123" s="3" t="s">
        <v>90</v>
      </c>
      <c r="G123" s="4" t="s">
        <v>91</v>
      </c>
      <c r="H123" s="5">
        <v>5858.373333333333</v>
      </c>
      <c r="I123" s="12">
        <v>13270.518518518518</v>
      </c>
      <c r="J123" s="32">
        <v>2147</v>
      </c>
      <c r="K123" s="32">
        <v>1170383</v>
      </c>
      <c r="L123" s="32">
        <v>58</v>
      </c>
    </row>
    <row r="124" spans="1:12" ht="13" x14ac:dyDescent="0.15">
      <c r="A124" s="23" t="str">
        <f>VLOOKUP(E124,'Campaign x Landing Pages'!$A$18:$D$27,2,0)</f>
        <v>Q2</v>
      </c>
      <c r="B124" s="18" t="s">
        <v>28</v>
      </c>
      <c r="C124" s="9" t="str">
        <f t="shared" si="1"/>
        <v>Reptile</v>
      </c>
      <c r="D124" s="29" t="s">
        <v>117</v>
      </c>
      <c r="E124" s="3" t="s">
        <v>38</v>
      </c>
      <c r="F124" s="3" t="s">
        <v>92</v>
      </c>
      <c r="G124" s="4" t="s">
        <v>93</v>
      </c>
      <c r="H124" s="5">
        <v>5873.1866666666674</v>
      </c>
      <c r="I124" s="12">
        <v>16306.666666666666</v>
      </c>
      <c r="J124" s="32">
        <v>2344</v>
      </c>
      <c r="K124" s="32">
        <v>1209477</v>
      </c>
      <c r="L124" s="32">
        <v>67</v>
      </c>
    </row>
    <row r="125" spans="1:12" ht="13" x14ac:dyDescent="0.15">
      <c r="A125" s="23" t="str">
        <f>VLOOKUP(E125,'Campaign x Landing Pages'!$A$18:$D$27,2,0)</f>
        <v>Q2</v>
      </c>
      <c r="B125" s="18" t="s">
        <v>28</v>
      </c>
      <c r="C125" s="9" t="str">
        <f t="shared" si="1"/>
        <v>Reptile</v>
      </c>
      <c r="D125" s="29" t="s">
        <v>117</v>
      </c>
      <c r="E125" s="3" t="s">
        <v>38</v>
      </c>
      <c r="F125" s="3" t="s">
        <v>94</v>
      </c>
      <c r="G125" s="4" t="s">
        <v>95</v>
      </c>
      <c r="H125" s="5">
        <v>5917.04</v>
      </c>
      <c r="I125" s="12">
        <v>30364.740740740745</v>
      </c>
      <c r="J125" s="32">
        <v>2359</v>
      </c>
      <c r="K125" s="32">
        <v>1142656</v>
      </c>
      <c r="L125" s="32">
        <v>86</v>
      </c>
    </row>
    <row r="126" spans="1:12" ht="13" x14ac:dyDescent="0.15">
      <c r="A126" s="23" t="str">
        <f>VLOOKUP(E126,'Campaign x Landing Pages'!$A$18:$D$27,2,0)</f>
        <v>Q2</v>
      </c>
      <c r="B126" s="18" t="s">
        <v>28</v>
      </c>
      <c r="C126" s="9" t="str">
        <f t="shared" si="1"/>
        <v>Reptile</v>
      </c>
      <c r="D126" s="29" t="s">
        <v>117</v>
      </c>
      <c r="E126" s="3" t="s">
        <v>38</v>
      </c>
      <c r="F126" s="3" t="s">
        <v>96</v>
      </c>
      <c r="G126" s="4" t="s">
        <v>97</v>
      </c>
      <c r="H126" s="5">
        <v>6067.2622222222226</v>
      </c>
      <c r="I126" s="12">
        <v>15043.555555555555</v>
      </c>
      <c r="J126" s="32">
        <v>6621</v>
      </c>
      <c r="K126" s="32">
        <v>1131697</v>
      </c>
      <c r="L126" s="32">
        <v>63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127"/>
  <sheetViews>
    <sheetView topLeftCell="E1" zoomScale="150" zoomScaleNormal="130" workbookViewId="0">
      <selection activeCell="M1" sqref="M1"/>
    </sheetView>
  </sheetViews>
  <sheetFormatPr baseColWidth="10" defaultColWidth="12.6640625" defaultRowHeight="15.75" customHeight="1" x14ac:dyDescent="0.15"/>
  <cols>
    <col min="1" max="1" width="10.1640625" style="24" customWidth="1"/>
    <col min="2" max="2" width="17.33203125" customWidth="1"/>
    <col min="3" max="3" width="26.6640625" bestFit="1" customWidth="1"/>
    <col min="4" max="4" width="26.6640625" customWidth="1"/>
    <col min="5" max="5" width="34.33203125" bestFit="1" customWidth="1"/>
    <col min="6" max="6" width="13" customWidth="1"/>
    <col min="7" max="7" width="18.33203125" customWidth="1"/>
    <col min="9" max="9" width="11.33203125" customWidth="1"/>
    <col min="10" max="10" width="12.6640625" style="17"/>
    <col min="11" max="11" width="23" style="17" customWidth="1"/>
    <col min="12" max="12" width="12.6640625" style="17"/>
  </cols>
  <sheetData>
    <row r="1" spans="1:12" ht="15.75" customHeight="1" x14ac:dyDescent="0.15">
      <c r="A1" s="22" t="s">
        <v>1</v>
      </c>
      <c r="B1" s="14" t="s">
        <v>113</v>
      </c>
      <c r="C1" s="14" t="s">
        <v>114</v>
      </c>
      <c r="D1" s="14" t="s">
        <v>115</v>
      </c>
      <c r="E1" s="11" t="s">
        <v>0</v>
      </c>
      <c r="F1" s="11" t="s">
        <v>49</v>
      </c>
      <c r="G1" s="26" t="s">
        <v>50</v>
      </c>
      <c r="H1" s="25" t="s">
        <v>51</v>
      </c>
      <c r="I1" s="26" t="s">
        <v>52</v>
      </c>
      <c r="J1" s="21" t="s">
        <v>53</v>
      </c>
      <c r="K1" s="21" t="s">
        <v>54</v>
      </c>
      <c r="L1" s="21" t="s">
        <v>55</v>
      </c>
    </row>
    <row r="2" spans="1:12" ht="15.75" customHeight="1" x14ac:dyDescent="0.15">
      <c r="A2" s="23" t="str">
        <f>VLOOKUP(E2,'Campaign x Landing Pages'!$A$28:$D$37,2,0)</f>
        <v>Q2</v>
      </c>
      <c r="B2" s="16" t="s">
        <v>28</v>
      </c>
      <c r="C2" t="str">
        <f t="shared" ref="C2:C33" si="0">_xlfn.TEXTAFTER(E2,"_",4)</f>
        <v>Dog</v>
      </c>
      <c r="D2" s="16" t="s">
        <v>112</v>
      </c>
      <c r="E2" s="3" t="s">
        <v>46</v>
      </c>
      <c r="F2" s="3" t="s">
        <v>60</v>
      </c>
      <c r="G2" s="4" t="s">
        <v>61</v>
      </c>
      <c r="H2" s="5">
        <v>7905.2</v>
      </c>
      <c r="I2" s="5">
        <v>126051.2</v>
      </c>
      <c r="J2" s="32">
        <v>26576</v>
      </c>
      <c r="K2" s="32">
        <v>1040794</v>
      </c>
      <c r="L2" s="19">
        <v>362</v>
      </c>
    </row>
    <row r="3" spans="1:12" ht="15.75" customHeight="1" x14ac:dyDescent="0.15">
      <c r="A3" s="23" t="str">
        <f>VLOOKUP(E3,'Campaign x Landing Pages'!$A$28:$D$37,2,0)</f>
        <v>Q2</v>
      </c>
      <c r="B3" s="16" t="s">
        <v>28</v>
      </c>
      <c r="C3" t="str">
        <f t="shared" si="0"/>
        <v>Dog</v>
      </c>
      <c r="D3" s="16" t="s">
        <v>112</v>
      </c>
      <c r="E3" s="3" t="s">
        <v>46</v>
      </c>
      <c r="F3" s="3" t="s">
        <v>64</v>
      </c>
      <c r="G3" s="4" t="s">
        <v>65</v>
      </c>
      <c r="H3" s="5">
        <v>8756</v>
      </c>
      <c r="I3" s="5">
        <v>171963.6</v>
      </c>
      <c r="J3" s="32">
        <v>25317</v>
      </c>
      <c r="K3" s="32">
        <v>1112168</v>
      </c>
      <c r="L3" s="19">
        <v>422</v>
      </c>
    </row>
    <row r="4" spans="1:12" ht="15.75" customHeight="1" x14ac:dyDescent="0.15">
      <c r="A4" s="23" t="str">
        <f>VLOOKUP(E4,'Campaign x Landing Pages'!$A$28:$D$37,2,0)</f>
        <v>Q2</v>
      </c>
      <c r="B4" s="16" t="s">
        <v>28</v>
      </c>
      <c r="C4" t="str">
        <f t="shared" si="0"/>
        <v>Dog</v>
      </c>
      <c r="D4" s="16" t="s">
        <v>112</v>
      </c>
      <c r="E4" s="3" t="s">
        <v>46</v>
      </c>
      <c r="F4" s="3" t="s">
        <v>62</v>
      </c>
      <c r="G4" s="4" t="s">
        <v>63</v>
      </c>
      <c r="H4" s="5">
        <v>8028.8</v>
      </c>
      <c r="I4" s="5">
        <v>137357.6</v>
      </c>
      <c r="J4" s="32">
        <v>24145</v>
      </c>
      <c r="K4" s="32">
        <v>960561</v>
      </c>
      <c r="L4" s="19">
        <v>395</v>
      </c>
    </row>
    <row r="5" spans="1:12" ht="15.75" customHeight="1" x14ac:dyDescent="0.15">
      <c r="A5" s="23" t="str">
        <f>VLOOKUP(E5,'Campaign x Landing Pages'!$A$28:$D$37,2,0)</f>
        <v>Q1</v>
      </c>
      <c r="B5" s="16" t="s">
        <v>28</v>
      </c>
      <c r="C5" t="str">
        <f t="shared" si="0"/>
        <v>Bird</v>
      </c>
      <c r="D5" s="16" t="s">
        <v>112</v>
      </c>
      <c r="E5" s="3" t="s">
        <v>39</v>
      </c>
      <c r="F5" s="3" t="s">
        <v>70</v>
      </c>
      <c r="G5" s="4" t="s">
        <v>71</v>
      </c>
      <c r="H5" s="5">
        <v>6229.2</v>
      </c>
      <c r="I5" s="5">
        <v>80130</v>
      </c>
      <c r="J5" s="32">
        <v>24124</v>
      </c>
      <c r="K5" s="32">
        <v>1226485</v>
      </c>
      <c r="L5" s="19">
        <v>575</v>
      </c>
    </row>
    <row r="6" spans="1:12" ht="15.75" customHeight="1" x14ac:dyDescent="0.15">
      <c r="A6" s="23" t="str">
        <f>VLOOKUP(E6,'Campaign x Landing Pages'!$A$28:$D$37,2,0)</f>
        <v>Q1</v>
      </c>
      <c r="B6" s="16" t="s">
        <v>28</v>
      </c>
      <c r="C6" t="str">
        <f t="shared" si="0"/>
        <v>Bird</v>
      </c>
      <c r="D6" s="16" t="s">
        <v>112</v>
      </c>
      <c r="E6" s="3" t="s">
        <v>39</v>
      </c>
      <c r="F6" s="3" t="s">
        <v>102</v>
      </c>
      <c r="G6" s="4" t="s">
        <v>103</v>
      </c>
      <c r="H6" s="5">
        <v>4413.4285714285716</v>
      </c>
      <c r="I6" s="5">
        <v>80094</v>
      </c>
      <c r="J6" s="32">
        <v>24100</v>
      </c>
      <c r="K6" s="32">
        <v>1226485</v>
      </c>
      <c r="L6" s="19">
        <v>552</v>
      </c>
    </row>
    <row r="7" spans="1:12" ht="15.75" customHeight="1" x14ac:dyDescent="0.15">
      <c r="A7" s="23" t="str">
        <f>VLOOKUP(E7,'Campaign x Landing Pages'!$A$28:$D$37,2,0)</f>
        <v>Q2</v>
      </c>
      <c r="B7" s="16" t="s">
        <v>28</v>
      </c>
      <c r="C7" t="str">
        <f t="shared" si="0"/>
        <v>Dog</v>
      </c>
      <c r="D7" s="16" t="s">
        <v>112</v>
      </c>
      <c r="E7" s="3" t="s">
        <v>46</v>
      </c>
      <c r="F7" s="3" t="s">
        <v>58</v>
      </c>
      <c r="G7" s="4" t="s">
        <v>59</v>
      </c>
      <c r="H7" s="5">
        <v>7356</v>
      </c>
      <c r="I7" s="5">
        <v>149916.4</v>
      </c>
      <c r="J7" s="32">
        <v>23071</v>
      </c>
      <c r="K7" s="32">
        <v>982521</v>
      </c>
      <c r="L7" s="19">
        <v>408</v>
      </c>
    </row>
    <row r="8" spans="1:12" ht="15.75" customHeight="1" x14ac:dyDescent="0.15">
      <c r="A8" s="23" t="str">
        <f>VLOOKUP(E8,'Campaign x Landing Pages'!$A$28:$D$37,2,0)</f>
        <v>Q1</v>
      </c>
      <c r="B8" s="16" t="s">
        <v>28</v>
      </c>
      <c r="C8" t="str">
        <f t="shared" si="0"/>
        <v>Bird</v>
      </c>
      <c r="D8" s="16" t="s">
        <v>112</v>
      </c>
      <c r="E8" s="3" t="s">
        <v>39</v>
      </c>
      <c r="F8" s="3" t="s">
        <v>66</v>
      </c>
      <c r="G8" s="4" t="s">
        <v>67</v>
      </c>
      <c r="H8" s="5">
        <v>5656</v>
      </c>
      <c r="I8" s="5">
        <v>69118</v>
      </c>
      <c r="J8" s="32">
        <v>21435</v>
      </c>
      <c r="K8" s="32">
        <v>982098</v>
      </c>
      <c r="L8" s="19">
        <v>457</v>
      </c>
    </row>
    <row r="9" spans="1:12" ht="15.75" customHeight="1" x14ac:dyDescent="0.15">
      <c r="A9" s="23" t="str">
        <f>VLOOKUP(E9,'Campaign x Landing Pages'!$A$28:$D$37,2,0)</f>
        <v>Q1</v>
      </c>
      <c r="B9" s="16" t="s">
        <v>28</v>
      </c>
      <c r="C9" t="str">
        <f t="shared" si="0"/>
        <v>Bird</v>
      </c>
      <c r="D9" s="16" t="s">
        <v>112</v>
      </c>
      <c r="E9" s="3" t="s">
        <v>39</v>
      </c>
      <c r="F9" s="3" t="s">
        <v>98</v>
      </c>
      <c r="G9" s="4" t="s">
        <v>99</v>
      </c>
      <c r="H9" s="5">
        <v>4028.0000000000005</v>
      </c>
      <c r="I9" s="5">
        <v>69106</v>
      </c>
      <c r="J9" s="32">
        <v>21427</v>
      </c>
      <c r="K9" s="32">
        <v>982098</v>
      </c>
      <c r="L9" s="19">
        <v>452</v>
      </c>
    </row>
    <row r="10" spans="1:12" ht="15.75" customHeight="1" x14ac:dyDescent="0.15">
      <c r="A10" s="23" t="str">
        <f>VLOOKUP(E10,'Campaign x Landing Pages'!$A$28:$D$37,2,0)</f>
        <v>Q2</v>
      </c>
      <c r="B10" s="16" t="s">
        <v>28</v>
      </c>
      <c r="C10" t="str">
        <f t="shared" si="0"/>
        <v>Bird</v>
      </c>
      <c r="D10" s="16" t="s">
        <v>112</v>
      </c>
      <c r="E10" s="3" t="s">
        <v>44</v>
      </c>
      <c r="F10" s="3" t="s">
        <v>58</v>
      </c>
      <c r="G10" s="4" t="s">
        <v>59</v>
      </c>
      <c r="H10" s="5">
        <v>6211.2</v>
      </c>
      <c r="I10" s="5">
        <v>64608.800000000003</v>
      </c>
      <c r="J10" s="32">
        <v>21200</v>
      </c>
      <c r="K10" s="32">
        <v>1125071</v>
      </c>
      <c r="L10" s="19">
        <v>416</v>
      </c>
    </row>
    <row r="11" spans="1:12" ht="15.75" customHeight="1" x14ac:dyDescent="0.15">
      <c r="A11" s="23" t="str">
        <f>VLOOKUP(E11,'Campaign x Landing Pages'!$A$28:$D$37,2,0)</f>
        <v>Q1</v>
      </c>
      <c r="B11" s="16" t="s">
        <v>28</v>
      </c>
      <c r="C11" t="str">
        <f t="shared" si="0"/>
        <v>Reptile</v>
      </c>
      <c r="D11" s="16" t="s">
        <v>112</v>
      </c>
      <c r="E11" s="3" t="s">
        <v>43</v>
      </c>
      <c r="F11" s="3" t="s">
        <v>66</v>
      </c>
      <c r="G11" s="4" t="s">
        <v>67</v>
      </c>
      <c r="H11" s="5">
        <v>4706.3999999999996</v>
      </c>
      <c r="I11" s="5">
        <v>39451.599999999999</v>
      </c>
      <c r="J11" s="32">
        <v>20476</v>
      </c>
      <c r="K11" s="32">
        <v>951923</v>
      </c>
      <c r="L11" s="19">
        <v>234</v>
      </c>
    </row>
    <row r="12" spans="1:12" ht="15.75" customHeight="1" x14ac:dyDescent="0.15">
      <c r="A12" s="23" t="str">
        <f>VLOOKUP(E12,'Campaign x Landing Pages'!$A$28:$D$37,2,0)</f>
        <v>Q1</v>
      </c>
      <c r="B12" s="16" t="s">
        <v>28</v>
      </c>
      <c r="C12" t="str">
        <f t="shared" si="0"/>
        <v>Reptile</v>
      </c>
      <c r="D12" s="16" t="s">
        <v>112</v>
      </c>
      <c r="E12" s="3" t="s">
        <v>43</v>
      </c>
      <c r="F12" s="3" t="s">
        <v>98</v>
      </c>
      <c r="G12" s="4" t="s">
        <v>99</v>
      </c>
      <c r="H12" s="5">
        <v>3253.7142857142858</v>
      </c>
      <c r="I12" s="5">
        <v>39343.599999999999</v>
      </c>
      <c r="J12" s="32">
        <v>20404</v>
      </c>
      <c r="K12" s="32">
        <v>951923</v>
      </c>
      <c r="L12" s="19">
        <v>157</v>
      </c>
    </row>
    <row r="13" spans="1:12" ht="15.75" customHeight="1" x14ac:dyDescent="0.15">
      <c r="A13" s="23" t="str">
        <f>VLOOKUP(E13,'Campaign x Landing Pages'!$A$28:$D$37,2,0)</f>
        <v>Q2</v>
      </c>
      <c r="B13" s="16" t="s">
        <v>28</v>
      </c>
      <c r="C13" t="str">
        <f t="shared" si="0"/>
        <v>Bird</v>
      </c>
      <c r="D13" s="16" t="s">
        <v>112</v>
      </c>
      <c r="E13" s="3" t="s">
        <v>44</v>
      </c>
      <c r="F13" s="3" t="s">
        <v>64</v>
      </c>
      <c r="G13" s="4" t="s">
        <v>65</v>
      </c>
      <c r="H13" s="5">
        <v>7449.6</v>
      </c>
      <c r="I13" s="5">
        <v>64410.400000000001</v>
      </c>
      <c r="J13" s="32">
        <v>20278</v>
      </c>
      <c r="K13" s="32">
        <v>1211910</v>
      </c>
      <c r="L13" s="19">
        <v>350</v>
      </c>
    </row>
    <row r="14" spans="1:12" ht="15.75" customHeight="1" x14ac:dyDescent="0.15">
      <c r="A14" s="23" t="str">
        <f>VLOOKUP(E14,'Campaign x Landing Pages'!$A$28:$D$37,2,0)</f>
        <v>Q2</v>
      </c>
      <c r="B14" s="16" t="s">
        <v>28</v>
      </c>
      <c r="C14" t="str">
        <f t="shared" si="0"/>
        <v>Dog</v>
      </c>
      <c r="D14" s="16" t="s">
        <v>112</v>
      </c>
      <c r="E14" s="3" t="s">
        <v>46</v>
      </c>
      <c r="F14" s="3" t="s">
        <v>80</v>
      </c>
      <c r="G14" s="4" t="s">
        <v>81</v>
      </c>
      <c r="H14" s="5">
        <v>6355.2</v>
      </c>
      <c r="I14" s="5">
        <v>152942</v>
      </c>
      <c r="J14" s="32">
        <v>19863</v>
      </c>
      <c r="K14" s="32">
        <v>753521</v>
      </c>
      <c r="L14" s="19">
        <v>459</v>
      </c>
    </row>
    <row r="15" spans="1:12" ht="15.75" customHeight="1" x14ac:dyDescent="0.15">
      <c r="A15" s="23" t="str">
        <f>VLOOKUP(E15,'Campaign x Landing Pages'!$A$28:$D$37,2,0)</f>
        <v>Q2</v>
      </c>
      <c r="B15" s="16" t="s">
        <v>28</v>
      </c>
      <c r="C15" t="str">
        <f t="shared" si="0"/>
        <v>Bird</v>
      </c>
      <c r="D15" s="16" t="s">
        <v>112</v>
      </c>
      <c r="E15" s="3" t="s">
        <v>44</v>
      </c>
      <c r="F15" s="3" t="s">
        <v>80</v>
      </c>
      <c r="G15" s="4" t="s">
        <v>81</v>
      </c>
      <c r="H15" s="5">
        <v>5466.8</v>
      </c>
      <c r="I15" s="5">
        <v>65827.600000000006</v>
      </c>
      <c r="J15" s="32">
        <v>19702</v>
      </c>
      <c r="K15" s="32">
        <v>1025250</v>
      </c>
      <c r="L15" s="19">
        <v>517</v>
      </c>
    </row>
    <row r="16" spans="1:12" ht="15.75" customHeight="1" x14ac:dyDescent="0.15">
      <c r="A16" s="23" t="str">
        <f>VLOOKUP(E16,'Campaign x Landing Pages'!$A$28:$D$37,2,0)</f>
        <v>Q2</v>
      </c>
      <c r="B16" s="16" t="s">
        <v>28</v>
      </c>
      <c r="C16" t="str">
        <f t="shared" si="0"/>
        <v>Bird</v>
      </c>
      <c r="D16" s="16" t="s">
        <v>112</v>
      </c>
      <c r="E16" s="3" t="s">
        <v>44</v>
      </c>
      <c r="F16" s="3" t="s">
        <v>62</v>
      </c>
      <c r="G16" s="4" t="s">
        <v>63</v>
      </c>
      <c r="H16" s="5">
        <v>6753.6</v>
      </c>
      <c r="I16" s="5">
        <v>70472</v>
      </c>
      <c r="J16" s="32">
        <v>19443</v>
      </c>
      <c r="K16" s="32">
        <v>1079168</v>
      </c>
      <c r="L16" s="19">
        <v>401</v>
      </c>
    </row>
    <row r="17" spans="1:12" ht="15.75" customHeight="1" x14ac:dyDescent="0.15">
      <c r="A17" s="23" t="str">
        <f>VLOOKUP(E17,'Campaign x Landing Pages'!$A$28:$D$37,2,0)</f>
        <v>Q1</v>
      </c>
      <c r="B17" s="16" t="s">
        <v>28</v>
      </c>
      <c r="C17" t="str">
        <f t="shared" si="0"/>
        <v>Reptile</v>
      </c>
      <c r="D17" s="16" t="s">
        <v>112</v>
      </c>
      <c r="E17" s="3" t="s">
        <v>43</v>
      </c>
      <c r="F17" s="3" t="s">
        <v>70</v>
      </c>
      <c r="G17" s="4" t="s">
        <v>71</v>
      </c>
      <c r="H17" s="5">
        <v>5186</v>
      </c>
      <c r="I17" s="5">
        <v>37894.400000000001</v>
      </c>
      <c r="J17" s="32">
        <v>19165</v>
      </c>
      <c r="K17" s="32">
        <v>1062569</v>
      </c>
      <c r="L17" s="19">
        <v>239</v>
      </c>
    </row>
    <row r="18" spans="1:12" ht="15.75" customHeight="1" x14ac:dyDescent="0.15">
      <c r="A18" s="23" t="str">
        <f>VLOOKUP(E18,'Campaign x Landing Pages'!$A$28:$D$37,2,0)</f>
        <v>Q1</v>
      </c>
      <c r="B18" s="16" t="s">
        <v>28</v>
      </c>
      <c r="C18" t="str">
        <f t="shared" si="0"/>
        <v>Dog</v>
      </c>
      <c r="D18" s="16" t="s">
        <v>112</v>
      </c>
      <c r="E18" s="3" t="s">
        <v>41</v>
      </c>
      <c r="F18" s="3" t="s">
        <v>70</v>
      </c>
      <c r="G18" s="4" t="s">
        <v>71</v>
      </c>
      <c r="H18" s="5">
        <v>6264.4</v>
      </c>
      <c r="I18" s="5">
        <v>193539.6</v>
      </c>
      <c r="J18" s="32">
        <v>19133</v>
      </c>
      <c r="K18" s="32">
        <v>791352</v>
      </c>
      <c r="L18" s="19">
        <v>518</v>
      </c>
    </row>
    <row r="19" spans="1:12" ht="15.75" customHeight="1" x14ac:dyDescent="0.15">
      <c r="A19" s="23" t="str">
        <f>VLOOKUP(E19,'Campaign x Landing Pages'!$A$28:$D$37,2,0)</f>
        <v>Q1</v>
      </c>
      <c r="B19" s="16" t="s">
        <v>28</v>
      </c>
      <c r="C19" t="str">
        <f t="shared" si="0"/>
        <v>Dog</v>
      </c>
      <c r="D19" s="16" t="s">
        <v>112</v>
      </c>
      <c r="E19" s="3" t="s">
        <v>41</v>
      </c>
      <c r="F19" s="3" t="s">
        <v>102</v>
      </c>
      <c r="G19" s="4" t="s">
        <v>103</v>
      </c>
      <c r="H19" s="5">
        <v>4246.5714285714284</v>
      </c>
      <c r="I19" s="5">
        <v>193311.6</v>
      </c>
      <c r="J19" s="32">
        <v>19093</v>
      </c>
      <c r="K19" s="32">
        <v>791352</v>
      </c>
      <c r="L19" s="19">
        <v>351</v>
      </c>
    </row>
    <row r="20" spans="1:12" ht="15.75" customHeight="1" x14ac:dyDescent="0.15">
      <c r="A20" s="23" t="str">
        <f>VLOOKUP(E20,'Campaign x Landing Pages'!$A$28:$D$37,2,0)</f>
        <v>Q1</v>
      </c>
      <c r="B20" s="16" t="s">
        <v>28</v>
      </c>
      <c r="C20" t="str">
        <f t="shared" si="0"/>
        <v>Reptile</v>
      </c>
      <c r="D20" s="16" t="s">
        <v>112</v>
      </c>
      <c r="E20" s="3" t="s">
        <v>43</v>
      </c>
      <c r="F20" s="3" t="s">
        <v>102</v>
      </c>
      <c r="G20" s="4" t="s">
        <v>103</v>
      </c>
      <c r="H20" s="5">
        <v>3572.2857142857147</v>
      </c>
      <c r="I20" s="5">
        <v>37762.400000000001</v>
      </c>
      <c r="J20" s="32">
        <v>19077</v>
      </c>
      <c r="K20" s="32">
        <v>1062569</v>
      </c>
      <c r="L20" s="19">
        <v>144</v>
      </c>
    </row>
    <row r="21" spans="1:12" ht="15.75" customHeight="1" x14ac:dyDescent="0.15">
      <c r="A21" s="23" t="str">
        <f>VLOOKUP(E21,'Campaign x Landing Pages'!$A$28:$D$37,2,0)</f>
        <v>Q2</v>
      </c>
      <c r="B21" s="16" t="s">
        <v>28</v>
      </c>
      <c r="C21" t="str">
        <f t="shared" si="0"/>
        <v>Bird</v>
      </c>
      <c r="D21" s="16" t="s">
        <v>112</v>
      </c>
      <c r="E21" s="8" t="s">
        <v>44</v>
      </c>
      <c r="F21" s="3" t="s">
        <v>60</v>
      </c>
      <c r="G21" s="4" t="s">
        <v>61</v>
      </c>
      <c r="H21" s="5">
        <v>6666.8</v>
      </c>
      <c r="I21" s="5">
        <v>71475.199999999997</v>
      </c>
      <c r="J21" s="32">
        <v>18801</v>
      </c>
      <c r="K21" s="32">
        <v>1186242</v>
      </c>
      <c r="L21" s="19">
        <v>373</v>
      </c>
    </row>
    <row r="22" spans="1:12" ht="15.75" customHeight="1" x14ac:dyDescent="0.15">
      <c r="A22" s="23" t="str">
        <f>VLOOKUP(E22,'Campaign x Landing Pages'!$A$28:$D$37,2,0)</f>
        <v>Q2</v>
      </c>
      <c r="B22" s="16" t="s">
        <v>28</v>
      </c>
      <c r="C22" t="str">
        <f t="shared" si="0"/>
        <v>Bird</v>
      </c>
      <c r="D22" s="16" t="s">
        <v>112</v>
      </c>
      <c r="E22" s="3" t="s">
        <v>44</v>
      </c>
      <c r="F22" s="3" t="s">
        <v>56</v>
      </c>
      <c r="G22" s="4" t="s">
        <v>57</v>
      </c>
      <c r="H22" s="5">
        <v>5792</v>
      </c>
      <c r="I22" s="5">
        <v>52959.199999999997</v>
      </c>
      <c r="J22" s="32">
        <v>18703</v>
      </c>
      <c r="K22" s="32">
        <v>967757</v>
      </c>
      <c r="L22" s="19">
        <v>392</v>
      </c>
    </row>
    <row r="23" spans="1:12" ht="15.75" customHeight="1" x14ac:dyDescent="0.15">
      <c r="A23" s="23" t="str">
        <f>VLOOKUP(E23,'Campaign x Landing Pages'!$A$28:$D$37,2,0)</f>
        <v>Q1</v>
      </c>
      <c r="B23" s="16" t="s">
        <v>28</v>
      </c>
      <c r="C23" t="str">
        <f t="shared" si="0"/>
        <v>Dog</v>
      </c>
      <c r="D23" s="16" t="s">
        <v>112</v>
      </c>
      <c r="E23" s="3" t="s">
        <v>41</v>
      </c>
      <c r="F23" s="3" t="s">
        <v>72</v>
      </c>
      <c r="G23" s="4" t="s">
        <v>73</v>
      </c>
      <c r="H23" s="5">
        <v>6580</v>
      </c>
      <c r="I23" s="5">
        <v>149414.79999999999</v>
      </c>
      <c r="J23" s="32">
        <v>18622</v>
      </c>
      <c r="K23" s="32">
        <v>911695</v>
      </c>
      <c r="L23" s="19">
        <v>536</v>
      </c>
    </row>
    <row r="24" spans="1:12" ht="15.75" customHeight="1" x14ac:dyDescent="0.15">
      <c r="A24" s="23" t="str">
        <f>VLOOKUP(E24,'Campaign x Landing Pages'!$A$28:$D$37,2,0)</f>
        <v>Q1</v>
      </c>
      <c r="B24" s="16" t="s">
        <v>28</v>
      </c>
      <c r="C24" t="str">
        <f t="shared" si="0"/>
        <v>Dog</v>
      </c>
      <c r="D24" s="16" t="s">
        <v>112</v>
      </c>
      <c r="E24" s="3" t="s">
        <v>41</v>
      </c>
      <c r="F24" s="3" t="s">
        <v>104</v>
      </c>
      <c r="G24" s="4" t="s">
        <v>105</v>
      </c>
      <c r="H24" s="5">
        <v>4460</v>
      </c>
      <c r="I24" s="5">
        <v>149174.79999999999</v>
      </c>
      <c r="J24" s="32">
        <v>18574</v>
      </c>
      <c r="K24" s="32">
        <v>911695</v>
      </c>
      <c r="L24" s="19">
        <v>360</v>
      </c>
    </row>
    <row r="25" spans="1:12" ht="15.75" customHeight="1" x14ac:dyDescent="0.15">
      <c r="A25" s="23" t="str">
        <f>VLOOKUP(E25,'Campaign x Landing Pages'!$A$28:$D$37,2,0)</f>
        <v>Q1</v>
      </c>
      <c r="B25" s="16" t="s">
        <v>28</v>
      </c>
      <c r="C25" t="str">
        <f t="shared" si="0"/>
        <v>Dog</v>
      </c>
      <c r="D25" s="16" t="s">
        <v>112</v>
      </c>
      <c r="E25" s="3" t="s">
        <v>41</v>
      </c>
      <c r="F25" s="3" t="s">
        <v>66</v>
      </c>
      <c r="G25" s="4" t="s">
        <v>67</v>
      </c>
      <c r="H25" s="5">
        <v>5616</v>
      </c>
      <c r="I25" s="5">
        <v>206593.6</v>
      </c>
      <c r="J25" s="32">
        <v>18537</v>
      </c>
      <c r="K25" s="32">
        <v>750479</v>
      </c>
      <c r="L25" s="19">
        <v>581</v>
      </c>
    </row>
    <row r="26" spans="1:12" ht="15.75" customHeight="1" x14ac:dyDescent="0.15">
      <c r="A26" s="23" t="str">
        <f>VLOOKUP(E26,'Campaign x Landing Pages'!$A$28:$D$37,2,0)</f>
        <v>Q1</v>
      </c>
      <c r="B26" s="16" t="s">
        <v>28</v>
      </c>
      <c r="C26" t="str">
        <f t="shared" si="0"/>
        <v>Dog</v>
      </c>
      <c r="D26" s="16" t="s">
        <v>112</v>
      </c>
      <c r="E26" s="8" t="s">
        <v>41</v>
      </c>
      <c r="F26" s="3" t="s">
        <v>98</v>
      </c>
      <c r="G26" s="4" t="s">
        <v>99</v>
      </c>
      <c r="H26" s="5">
        <v>3807.4285714285716</v>
      </c>
      <c r="I26" s="5">
        <v>206389.6</v>
      </c>
      <c r="J26" s="32">
        <v>18513</v>
      </c>
      <c r="K26" s="32">
        <v>750479</v>
      </c>
      <c r="L26" s="19">
        <v>432</v>
      </c>
    </row>
    <row r="27" spans="1:12" ht="15.75" customHeight="1" x14ac:dyDescent="0.15">
      <c r="A27" s="23" t="str">
        <f>VLOOKUP(E27,'Campaign x Landing Pages'!$A$28:$D$37,2,0)</f>
        <v>Q1</v>
      </c>
      <c r="B27" s="16" t="s">
        <v>28</v>
      </c>
      <c r="C27" t="str">
        <f t="shared" si="0"/>
        <v>Cat</v>
      </c>
      <c r="D27" s="16" t="s">
        <v>112</v>
      </c>
      <c r="E27" s="3" t="s">
        <v>40</v>
      </c>
      <c r="F27" s="3" t="s">
        <v>66</v>
      </c>
      <c r="G27" s="4" t="s">
        <v>67</v>
      </c>
      <c r="H27" s="5">
        <v>13754.4</v>
      </c>
      <c r="I27" s="5">
        <v>248692.4</v>
      </c>
      <c r="J27" s="32">
        <v>17914</v>
      </c>
      <c r="K27" s="32">
        <v>1731498</v>
      </c>
      <c r="L27" s="19">
        <v>829</v>
      </c>
    </row>
    <row r="28" spans="1:12" ht="15.75" customHeight="1" x14ac:dyDescent="0.15">
      <c r="A28" s="23" t="str">
        <f>VLOOKUP(E28,'Campaign x Landing Pages'!$A$28:$D$37,2,0)</f>
        <v>Q1</v>
      </c>
      <c r="B28" s="16" t="s">
        <v>28</v>
      </c>
      <c r="C28" t="str">
        <f t="shared" si="0"/>
        <v>Cat</v>
      </c>
      <c r="D28" s="16" t="s">
        <v>112</v>
      </c>
      <c r="E28" s="3" t="s">
        <v>40</v>
      </c>
      <c r="F28" s="3" t="s">
        <v>98</v>
      </c>
      <c r="G28" s="4" t="s">
        <v>99</v>
      </c>
      <c r="H28" s="5">
        <v>9764.5714285714294</v>
      </c>
      <c r="I28" s="5">
        <v>248632.4</v>
      </c>
      <c r="J28" s="32">
        <v>17874</v>
      </c>
      <c r="K28" s="32">
        <v>1731498</v>
      </c>
      <c r="L28" s="19">
        <v>788</v>
      </c>
    </row>
    <row r="29" spans="1:12" ht="15.75" customHeight="1" x14ac:dyDescent="0.15">
      <c r="A29" s="23" t="str">
        <f>VLOOKUP(E29,'Campaign x Landing Pages'!$A$28:$D$37,2,0)</f>
        <v>Q1</v>
      </c>
      <c r="B29" s="16" t="s">
        <v>28</v>
      </c>
      <c r="C29" t="str">
        <f t="shared" si="0"/>
        <v>Cat</v>
      </c>
      <c r="D29" s="16" t="s">
        <v>112</v>
      </c>
      <c r="E29" s="3" t="s">
        <v>40</v>
      </c>
      <c r="F29" s="3" t="s">
        <v>72</v>
      </c>
      <c r="G29" s="4" t="s">
        <v>73</v>
      </c>
      <c r="H29" s="5">
        <v>15503.2</v>
      </c>
      <c r="I29" s="5">
        <v>299107.59999999998</v>
      </c>
      <c r="J29" s="32">
        <v>17432</v>
      </c>
      <c r="K29" s="32">
        <v>2242012</v>
      </c>
      <c r="L29" s="19">
        <v>1011</v>
      </c>
    </row>
    <row r="30" spans="1:12" ht="15.75" customHeight="1" x14ac:dyDescent="0.15">
      <c r="A30" s="23" t="str">
        <f>VLOOKUP(E30,'Campaign x Landing Pages'!$A$28:$D$37,2,0)</f>
        <v>Q1</v>
      </c>
      <c r="B30" s="16" t="s">
        <v>28</v>
      </c>
      <c r="C30" t="str">
        <f t="shared" si="0"/>
        <v>Cat</v>
      </c>
      <c r="D30" s="16" t="s">
        <v>112</v>
      </c>
      <c r="E30" s="3" t="s">
        <v>40</v>
      </c>
      <c r="F30" s="3" t="s">
        <v>104</v>
      </c>
      <c r="G30" s="4" t="s">
        <v>105</v>
      </c>
      <c r="H30" s="5">
        <v>10977.714285714286</v>
      </c>
      <c r="I30" s="5">
        <v>299011.59999999998</v>
      </c>
      <c r="J30" s="32">
        <v>17368</v>
      </c>
      <c r="K30" s="32">
        <v>2242012</v>
      </c>
      <c r="L30" s="19">
        <v>943</v>
      </c>
    </row>
    <row r="31" spans="1:12" ht="15.75" customHeight="1" x14ac:dyDescent="0.15">
      <c r="A31" s="23" t="str">
        <f>VLOOKUP(E31,'Campaign x Landing Pages'!$A$28:$D$37,2,0)</f>
        <v>Q1</v>
      </c>
      <c r="B31" s="16" t="s">
        <v>28</v>
      </c>
      <c r="C31" t="str">
        <f t="shared" si="0"/>
        <v>Bird</v>
      </c>
      <c r="D31" s="16" t="s">
        <v>112</v>
      </c>
      <c r="E31" s="8" t="s">
        <v>39</v>
      </c>
      <c r="F31" s="3" t="s">
        <v>68</v>
      </c>
      <c r="G31" s="4" t="s">
        <v>69</v>
      </c>
      <c r="H31" s="5">
        <v>5217.2</v>
      </c>
      <c r="I31" s="5">
        <v>58503.199999999997</v>
      </c>
      <c r="J31" s="32">
        <v>17187</v>
      </c>
      <c r="K31" s="32">
        <v>1009394</v>
      </c>
      <c r="L31" s="19">
        <v>433</v>
      </c>
    </row>
    <row r="32" spans="1:12" ht="15.75" customHeight="1" x14ac:dyDescent="0.15">
      <c r="A32" s="23" t="str">
        <f>VLOOKUP(E32,'Campaign x Landing Pages'!$A$28:$D$37,2,0)</f>
        <v>Q1</v>
      </c>
      <c r="B32" s="16" t="s">
        <v>28</v>
      </c>
      <c r="C32" t="str">
        <f t="shared" si="0"/>
        <v>Bird</v>
      </c>
      <c r="D32" s="16" t="s">
        <v>112</v>
      </c>
      <c r="E32" s="3" t="s">
        <v>39</v>
      </c>
      <c r="F32" s="3" t="s">
        <v>100</v>
      </c>
      <c r="G32" s="4" t="s">
        <v>101</v>
      </c>
      <c r="H32" s="5">
        <v>3702.5714285714289</v>
      </c>
      <c r="I32" s="5">
        <v>58479.199999999997</v>
      </c>
      <c r="J32" s="32">
        <v>17171</v>
      </c>
      <c r="K32" s="32">
        <v>1009394</v>
      </c>
      <c r="L32" s="19">
        <v>419</v>
      </c>
    </row>
    <row r="33" spans="1:12" ht="15.75" customHeight="1" x14ac:dyDescent="0.15">
      <c r="A33" s="23" t="str">
        <f>VLOOKUP(E33,'Campaign x Landing Pages'!$A$28:$D$37,2,0)</f>
        <v>Q2</v>
      </c>
      <c r="B33" s="16" t="s">
        <v>28</v>
      </c>
      <c r="C33" t="str">
        <f t="shared" si="0"/>
        <v>Bird</v>
      </c>
      <c r="D33" s="16" t="s">
        <v>112</v>
      </c>
      <c r="E33" s="3" t="s">
        <v>44</v>
      </c>
      <c r="F33" s="3" t="s">
        <v>78</v>
      </c>
      <c r="G33" s="4" t="s">
        <v>79</v>
      </c>
      <c r="H33" s="5">
        <v>4942</v>
      </c>
      <c r="I33" s="5">
        <v>49590.400000000001</v>
      </c>
      <c r="J33" s="32">
        <v>16989</v>
      </c>
      <c r="K33" s="32">
        <v>887363</v>
      </c>
      <c r="L33" s="19">
        <v>364</v>
      </c>
    </row>
    <row r="34" spans="1:12" ht="15.75" customHeight="1" x14ac:dyDescent="0.15">
      <c r="A34" s="23" t="str">
        <f>VLOOKUP(E34,'Campaign x Landing Pages'!$A$28:$D$37,2,0)</f>
        <v>Q1</v>
      </c>
      <c r="B34" s="16" t="s">
        <v>28</v>
      </c>
      <c r="C34" t="str">
        <f t="shared" ref="C34:C65" si="1">_xlfn.TEXTAFTER(E34,"_",4)</f>
        <v>Cat</v>
      </c>
      <c r="D34" s="16" t="s">
        <v>112</v>
      </c>
      <c r="E34" s="3" t="s">
        <v>40</v>
      </c>
      <c r="F34" s="3" t="s">
        <v>70</v>
      </c>
      <c r="G34" s="4" t="s">
        <v>71</v>
      </c>
      <c r="H34" s="5">
        <v>14717.6</v>
      </c>
      <c r="I34" s="5">
        <v>242283.2</v>
      </c>
      <c r="J34" s="32">
        <v>16340</v>
      </c>
      <c r="K34" s="32">
        <v>1963978</v>
      </c>
      <c r="L34" s="19">
        <v>874</v>
      </c>
    </row>
    <row r="35" spans="1:12" ht="15.75" customHeight="1" x14ac:dyDescent="0.15">
      <c r="A35" s="23" t="str">
        <f>VLOOKUP(E35,'Campaign x Landing Pages'!$A$28:$D$37,2,0)</f>
        <v>Q1</v>
      </c>
      <c r="B35" s="16" t="s">
        <v>28</v>
      </c>
      <c r="C35" t="str">
        <f t="shared" si="1"/>
        <v>Cat</v>
      </c>
      <c r="D35" s="16" t="s">
        <v>112</v>
      </c>
      <c r="E35" s="3" t="s">
        <v>40</v>
      </c>
      <c r="F35" s="3" t="s">
        <v>102</v>
      </c>
      <c r="G35" s="4" t="s">
        <v>103</v>
      </c>
      <c r="H35" s="5">
        <v>10428.571428571429</v>
      </c>
      <c r="I35" s="5">
        <v>242199.2</v>
      </c>
      <c r="J35" s="32">
        <v>16284</v>
      </c>
      <c r="K35" s="32">
        <v>1963978</v>
      </c>
      <c r="L35" s="19">
        <v>815</v>
      </c>
    </row>
    <row r="36" spans="1:12" ht="15.75" customHeight="1" x14ac:dyDescent="0.15">
      <c r="A36" s="23" t="str">
        <f>VLOOKUP(E36,'Campaign x Landing Pages'!$A$28:$D$37,2,0)</f>
        <v>Q1</v>
      </c>
      <c r="B36" s="16" t="s">
        <v>28</v>
      </c>
      <c r="C36" t="str">
        <f t="shared" si="1"/>
        <v>Dog</v>
      </c>
      <c r="D36" s="16" t="s">
        <v>112</v>
      </c>
      <c r="E36" s="3" t="s">
        <v>41</v>
      </c>
      <c r="F36" s="3" t="s">
        <v>68</v>
      </c>
      <c r="G36" s="4" t="s">
        <v>69</v>
      </c>
      <c r="H36" s="5">
        <v>5230</v>
      </c>
      <c r="I36" s="5">
        <v>170675.6</v>
      </c>
      <c r="J36" s="32">
        <v>15989</v>
      </c>
      <c r="K36" s="32">
        <v>683795</v>
      </c>
      <c r="L36" s="19">
        <v>469</v>
      </c>
    </row>
    <row r="37" spans="1:12" ht="15.75" customHeight="1" x14ac:dyDescent="0.15">
      <c r="A37" s="23" t="str">
        <f>VLOOKUP(E37,'Campaign x Landing Pages'!$A$28:$D$37,2,0)</f>
        <v>Q1</v>
      </c>
      <c r="B37" s="16" t="s">
        <v>28</v>
      </c>
      <c r="C37" t="str">
        <f t="shared" si="1"/>
        <v>Dog</v>
      </c>
      <c r="D37" s="16" t="s">
        <v>112</v>
      </c>
      <c r="E37" s="3" t="s">
        <v>41</v>
      </c>
      <c r="F37" s="3" t="s">
        <v>100</v>
      </c>
      <c r="G37" s="4" t="s">
        <v>101</v>
      </c>
      <c r="H37" s="5">
        <v>3519.7142857142858</v>
      </c>
      <c r="I37" s="5">
        <v>170459.6</v>
      </c>
      <c r="J37" s="32">
        <v>15957</v>
      </c>
      <c r="K37" s="32">
        <v>683795</v>
      </c>
      <c r="L37" s="19">
        <v>311</v>
      </c>
    </row>
    <row r="38" spans="1:12" ht="15.75" customHeight="1" x14ac:dyDescent="0.15">
      <c r="A38" s="23" t="str">
        <f>VLOOKUP(E38,'Campaign x Landing Pages'!$A$28:$D$37,2,0)</f>
        <v>Q2</v>
      </c>
      <c r="B38" s="16" t="s">
        <v>28</v>
      </c>
      <c r="C38" t="str">
        <f t="shared" si="1"/>
        <v>Dog</v>
      </c>
      <c r="D38" s="16" t="s">
        <v>112</v>
      </c>
      <c r="E38" s="3" t="s">
        <v>46</v>
      </c>
      <c r="F38" s="3" t="s">
        <v>56</v>
      </c>
      <c r="G38" s="4" t="s">
        <v>57</v>
      </c>
      <c r="H38" s="5">
        <v>6762.8</v>
      </c>
      <c r="I38" s="5">
        <v>160483.20000000001</v>
      </c>
      <c r="J38" s="32">
        <v>15907</v>
      </c>
      <c r="K38" s="32">
        <v>859596</v>
      </c>
      <c r="L38" s="19">
        <v>407</v>
      </c>
    </row>
    <row r="39" spans="1:12" ht="15.75" customHeight="1" x14ac:dyDescent="0.15">
      <c r="A39" s="23" t="str">
        <f>VLOOKUP(E39,'Campaign x Landing Pages'!$A$28:$D$37,2,0)</f>
        <v>Q1</v>
      </c>
      <c r="B39" s="16" t="s">
        <v>28</v>
      </c>
      <c r="C39" t="str">
        <f t="shared" si="1"/>
        <v>Bird</v>
      </c>
      <c r="D39" s="16" t="s">
        <v>112</v>
      </c>
      <c r="E39" s="3" t="s">
        <v>39</v>
      </c>
      <c r="F39" s="3" t="s">
        <v>82</v>
      </c>
      <c r="G39" s="4" t="s">
        <v>83</v>
      </c>
      <c r="H39" s="5">
        <v>6487.6</v>
      </c>
      <c r="I39" s="5">
        <v>85664.4</v>
      </c>
      <c r="J39" s="32">
        <v>15798</v>
      </c>
      <c r="K39" s="32">
        <v>1184020</v>
      </c>
      <c r="L39" s="19">
        <v>670</v>
      </c>
    </row>
    <row r="40" spans="1:12" ht="15.75" customHeight="1" x14ac:dyDescent="0.15">
      <c r="A40" s="23" t="str">
        <f>VLOOKUP(E40,'Campaign x Landing Pages'!$A$28:$D$37,2,0)</f>
        <v>Q1</v>
      </c>
      <c r="B40" s="16" t="s">
        <v>28</v>
      </c>
      <c r="C40" t="str">
        <f t="shared" si="1"/>
        <v>Reptile</v>
      </c>
      <c r="D40" s="16" t="s">
        <v>112</v>
      </c>
      <c r="E40" s="3" t="s">
        <v>43</v>
      </c>
      <c r="F40" s="3" t="s">
        <v>68</v>
      </c>
      <c r="G40" s="4" t="s">
        <v>69</v>
      </c>
      <c r="H40" s="5">
        <v>4351.2</v>
      </c>
      <c r="I40" s="5">
        <v>35538.400000000001</v>
      </c>
      <c r="J40" s="32">
        <v>15666</v>
      </c>
      <c r="K40" s="32">
        <v>874990</v>
      </c>
      <c r="L40" s="19">
        <v>217</v>
      </c>
    </row>
    <row r="41" spans="1:12" ht="15.75" customHeight="1" x14ac:dyDescent="0.15">
      <c r="A41" s="23" t="str">
        <f>VLOOKUP(E41,'Campaign x Landing Pages'!$A$28:$D$37,2,0)</f>
        <v>Q1</v>
      </c>
      <c r="B41" s="16" t="s">
        <v>28</v>
      </c>
      <c r="C41" t="str">
        <f t="shared" si="1"/>
        <v>Reptile</v>
      </c>
      <c r="D41" s="16" t="s">
        <v>112</v>
      </c>
      <c r="E41" s="3" t="s">
        <v>43</v>
      </c>
      <c r="F41" s="3" t="s">
        <v>100</v>
      </c>
      <c r="G41" s="4" t="s">
        <v>101</v>
      </c>
      <c r="H41" s="5">
        <v>2988</v>
      </c>
      <c r="I41" s="5">
        <v>35418.400000000001</v>
      </c>
      <c r="J41" s="32">
        <v>15586</v>
      </c>
      <c r="K41" s="32">
        <v>874990</v>
      </c>
      <c r="L41" s="19">
        <v>131</v>
      </c>
    </row>
    <row r="42" spans="1:12" ht="15.75" customHeight="1" x14ac:dyDescent="0.15">
      <c r="A42" s="23" t="str">
        <f>VLOOKUP(E42,'Campaign x Landing Pages'!$A$28:$D$37,2,0)</f>
        <v>Q2</v>
      </c>
      <c r="B42" s="16" t="s">
        <v>28</v>
      </c>
      <c r="C42" t="str">
        <f t="shared" si="1"/>
        <v>Dog</v>
      </c>
      <c r="D42" s="16" t="s">
        <v>112</v>
      </c>
      <c r="E42" s="3" t="s">
        <v>46</v>
      </c>
      <c r="F42" s="3" t="s">
        <v>74</v>
      </c>
      <c r="G42" s="4" t="s">
        <v>75</v>
      </c>
      <c r="H42" s="5">
        <v>6788.4</v>
      </c>
      <c r="I42" s="5">
        <v>168566</v>
      </c>
      <c r="J42" s="32">
        <v>15574</v>
      </c>
      <c r="K42" s="32">
        <v>672789</v>
      </c>
      <c r="L42" s="19">
        <v>411</v>
      </c>
    </row>
    <row r="43" spans="1:12" ht="15.75" customHeight="1" x14ac:dyDescent="0.15">
      <c r="A43" s="23" t="str">
        <f>VLOOKUP(E43,'Campaign x Landing Pages'!$A$28:$D$37,2,0)</f>
        <v>Q1</v>
      </c>
      <c r="B43" s="16" t="s">
        <v>28</v>
      </c>
      <c r="C43" t="str">
        <f t="shared" si="1"/>
        <v>Bird</v>
      </c>
      <c r="D43" s="16" t="s">
        <v>112</v>
      </c>
      <c r="E43" s="3" t="s">
        <v>39</v>
      </c>
      <c r="F43" s="3" t="s">
        <v>88</v>
      </c>
      <c r="G43" s="4" t="s">
        <v>89</v>
      </c>
      <c r="H43" s="5">
        <v>6528.8</v>
      </c>
      <c r="I43" s="5">
        <v>81676</v>
      </c>
      <c r="J43" s="32">
        <v>15564</v>
      </c>
      <c r="K43" s="32">
        <v>1087003</v>
      </c>
      <c r="L43" s="19">
        <v>665</v>
      </c>
    </row>
    <row r="44" spans="1:12" ht="15.75" customHeight="1" x14ac:dyDescent="0.15">
      <c r="A44" s="23" t="str">
        <f>VLOOKUP(E44,'Campaign x Landing Pages'!$A$28:$D$37,2,0)</f>
        <v>Q1</v>
      </c>
      <c r="B44" s="16" t="s">
        <v>28</v>
      </c>
      <c r="C44" t="str">
        <f t="shared" si="1"/>
        <v>Cat</v>
      </c>
      <c r="D44" s="16" t="s">
        <v>112</v>
      </c>
      <c r="E44" s="3" t="s">
        <v>40</v>
      </c>
      <c r="F44" s="3" t="s">
        <v>68</v>
      </c>
      <c r="G44" s="4" t="s">
        <v>69</v>
      </c>
      <c r="H44" s="5">
        <v>12870.8</v>
      </c>
      <c r="I44" s="5">
        <v>242199.6</v>
      </c>
      <c r="J44" s="32">
        <v>15513</v>
      </c>
      <c r="K44" s="32">
        <v>1627624</v>
      </c>
      <c r="L44" s="19">
        <v>805</v>
      </c>
    </row>
    <row r="45" spans="1:12" ht="15.75" customHeight="1" x14ac:dyDescent="0.15">
      <c r="A45" s="23" t="str">
        <f>VLOOKUP(E45,'Campaign x Landing Pages'!$A$28:$D$37,2,0)</f>
        <v>Q1</v>
      </c>
      <c r="B45" s="16" t="s">
        <v>28</v>
      </c>
      <c r="C45" t="str">
        <f t="shared" si="1"/>
        <v>Cat</v>
      </c>
      <c r="D45" s="16" t="s">
        <v>112</v>
      </c>
      <c r="E45" s="8" t="s">
        <v>40</v>
      </c>
      <c r="F45" s="3" t="s">
        <v>100</v>
      </c>
      <c r="G45" s="4" t="s">
        <v>101</v>
      </c>
      <c r="H45" s="5">
        <v>9121.4285714285706</v>
      </c>
      <c r="I45" s="5">
        <v>242127.6</v>
      </c>
      <c r="J45" s="32">
        <v>15465</v>
      </c>
      <c r="K45" s="32">
        <v>1627624</v>
      </c>
      <c r="L45" s="19">
        <v>755</v>
      </c>
    </row>
    <row r="46" spans="1:12" ht="15.75" customHeight="1" x14ac:dyDescent="0.15">
      <c r="A46" s="23" t="str">
        <f>VLOOKUP(E46,'Campaign x Landing Pages'!$A$28:$D$37,2,0)</f>
        <v>Q2</v>
      </c>
      <c r="B46" s="16" t="s">
        <v>28</v>
      </c>
      <c r="C46" t="str">
        <f t="shared" si="1"/>
        <v>Reptile</v>
      </c>
      <c r="D46" s="16" t="s">
        <v>112</v>
      </c>
      <c r="E46" s="3" t="s">
        <v>48</v>
      </c>
      <c r="F46" s="3" t="s">
        <v>80</v>
      </c>
      <c r="G46" s="4" t="s">
        <v>81</v>
      </c>
      <c r="H46" s="5">
        <v>4637.2</v>
      </c>
      <c r="I46" s="5">
        <v>30318.400000000001</v>
      </c>
      <c r="J46" s="32">
        <v>15313</v>
      </c>
      <c r="K46" s="32">
        <v>786121</v>
      </c>
      <c r="L46" s="19">
        <v>192</v>
      </c>
    </row>
    <row r="47" spans="1:12" ht="15.75" customHeight="1" x14ac:dyDescent="0.15">
      <c r="A47" s="23" t="str">
        <f>VLOOKUP(E47,'Campaign x Landing Pages'!$A$28:$D$37,2,0)</f>
        <v>Q1</v>
      </c>
      <c r="B47" s="16" t="s">
        <v>28</v>
      </c>
      <c r="C47" t="str">
        <f t="shared" si="1"/>
        <v>Bird</v>
      </c>
      <c r="D47" s="16" t="s">
        <v>112</v>
      </c>
      <c r="E47" s="3" t="s">
        <v>39</v>
      </c>
      <c r="F47" s="3" t="s">
        <v>72</v>
      </c>
      <c r="G47" s="4" t="s">
        <v>73</v>
      </c>
      <c r="H47" s="5">
        <v>6688.8</v>
      </c>
      <c r="I47" s="5">
        <v>84239.2</v>
      </c>
      <c r="J47" s="32">
        <v>14983</v>
      </c>
      <c r="K47" s="32">
        <v>1158438</v>
      </c>
      <c r="L47" s="19">
        <v>640</v>
      </c>
    </row>
    <row r="48" spans="1:12" ht="13" x14ac:dyDescent="0.15">
      <c r="A48" s="23" t="str">
        <f>VLOOKUP(E48,'Campaign x Landing Pages'!$A$28:$D$37,2,0)</f>
        <v>Q1</v>
      </c>
      <c r="B48" s="16" t="s">
        <v>28</v>
      </c>
      <c r="C48" t="str">
        <f t="shared" si="1"/>
        <v>Bird</v>
      </c>
      <c r="D48" s="16" t="s">
        <v>112</v>
      </c>
      <c r="E48" s="3" t="s">
        <v>39</v>
      </c>
      <c r="F48" s="3" t="s">
        <v>104</v>
      </c>
      <c r="G48" s="4" t="s">
        <v>105</v>
      </c>
      <c r="H48" s="5">
        <v>4729.7142857142862</v>
      </c>
      <c r="I48" s="5">
        <v>84191.2</v>
      </c>
      <c r="J48" s="32">
        <v>14951</v>
      </c>
      <c r="K48" s="32">
        <v>1158438</v>
      </c>
      <c r="L48" s="19">
        <v>608</v>
      </c>
    </row>
    <row r="49" spans="1:12" ht="13" x14ac:dyDescent="0.15">
      <c r="A49" s="23" t="str">
        <f>VLOOKUP(E49,'Campaign x Landing Pages'!$A$28:$D$37,2,0)</f>
        <v>Q2</v>
      </c>
      <c r="B49" s="16" t="s">
        <v>28</v>
      </c>
      <c r="C49" t="str">
        <f t="shared" si="1"/>
        <v>Dog</v>
      </c>
      <c r="D49" s="16" t="s">
        <v>112</v>
      </c>
      <c r="E49" s="3" t="s">
        <v>46</v>
      </c>
      <c r="F49" s="3" t="s">
        <v>90</v>
      </c>
      <c r="G49" s="4" t="s">
        <v>91</v>
      </c>
      <c r="H49" s="5">
        <v>6902</v>
      </c>
      <c r="I49" s="5">
        <v>172500.8</v>
      </c>
      <c r="J49" s="32">
        <v>14878</v>
      </c>
      <c r="K49" s="32">
        <v>773009</v>
      </c>
      <c r="L49" s="19">
        <v>403</v>
      </c>
    </row>
    <row r="50" spans="1:12" ht="13" x14ac:dyDescent="0.15">
      <c r="A50" s="23" t="str">
        <f>VLOOKUP(E50,'Campaign x Landing Pages'!$A$28:$D$37,2,0)</f>
        <v>Q2</v>
      </c>
      <c r="B50" s="16" t="s">
        <v>28</v>
      </c>
      <c r="C50" t="str">
        <f t="shared" si="1"/>
        <v>Bird</v>
      </c>
      <c r="D50" s="16" t="s">
        <v>112</v>
      </c>
      <c r="E50" s="8" t="s">
        <v>44</v>
      </c>
      <c r="F50" s="3" t="s">
        <v>90</v>
      </c>
      <c r="G50" s="4" t="s">
        <v>91</v>
      </c>
      <c r="H50" s="5">
        <v>5768.8</v>
      </c>
      <c r="I50" s="5">
        <v>68555.600000000006</v>
      </c>
      <c r="J50" s="32">
        <v>14864</v>
      </c>
      <c r="K50" s="32">
        <v>901613</v>
      </c>
      <c r="L50" s="19">
        <v>322</v>
      </c>
    </row>
    <row r="51" spans="1:12" ht="13" x14ac:dyDescent="0.15">
      <c r="A51" s="23" t="str">
        <f>VLOOKUP(E51,'Campaign x Landing Pages'!$A$28:$D$37,2,0)</f>
        <v>Q2</v>
      </c>
      <c r="B51" s="16" t="s">
        <v>28</v>
      </c>
      <c r="C51" t="str">
        <f t="shared" si="1"/>
        <v>Dog</v>
      </c>
      <c r="D51" s="16" t="s">
        <v>112</v>
      </c>
      <c r="E51" s="3" t="s">
        <v>46</v>
      </c>
      <c r="F51" s="3" t="s">
        <v>92</v>
      </c>
      <c r="G51" s="4" t="s">
        <v>93</v>
      </c>
      <c r="H51" s="5">
        <v>6799.6</v>
      </c>
      <c r="I51" s="5">
        <v>181272</v>
      </c>
      <c r="J51" s="32">
        <v>14526</v>
      </c>
      <c r="K51" s="32">
        <v>740305</v>
      </c>
      <c r="L51" s="19">
        <v>406</v>
      </c>
    </row>
    <row r="52" spans="1:12" ht="13" x14ac:dyDescent="0.15">
      <c r="A52" s="23" t="str">
        <f>VLOOKUP(E52,'Campaign x Landing Pages'!$A$28:$D$37,2,0)</f>
        <v>Q1</v>
      </c>
      <c r="B52" s="16" t="s">
        <v>28</v>
      </c>
      <c r="C52" t="str">
        <f t="shared" si="1"/>
        <v>Bird</v>
      </c>
      <c r="D52" s="16" t="s">
        <v>112</v>
      </c>
      <c r="E52" s="3" t="s">
        <v>39</v>
      </c>
      <c r="F52" s="3" t="s">
        <v>84</v>
      </c>
      <c r="G52" s="4" t="s">
        <v>85</v>
      </c>
      <c r="H52" s="5">
        <v>6803.6</v>
      </c>
      <c r="I52" s="5">
        <v>87887.2</v>
      </c>
      <c r="J52" s="32">
        <v>14321</v>
      </c>
      <c r="K52" s="32">
        <v>1167230</v>
      </c>
      <c r="L52" s="19">
        <v>705</v>
      </c>
    </row>
    <row r="53" spans="1:12" ht="13" x14ac:dyDescent="0.15">
      <c r="A53" s="23" t="str">
        <f>VLOOKUP(E53,'Campaign x Landing Pages'!$A$28:$D$37,2,0)</f>
        <v>Q1</v>
      </c>
      <c r="B53" s="16" t="s">
        <v>28</v>
      </c>
      <c r="C53" t="str">
        <f t="shared" si="1"/>
        <v>Dog</v>
      </c>
      <c r="D53" s="16" t="s">
        <v>112</v>
      </c>
      <c r="E53" s="3" t="s">
        <v>41</v>
      </c>
      <c r="F53" s="3" t="s">
        <v>84</v>
      </c>
      <c r="G53" s="4" t="s">
        <v>85</v>
      </c>
      <c r="H53" s="5">
        <v>6531.6</v>
      </c>
      <c r="I53" s="5">
        <v>153019.20000000001</v>
      </c>
      <c r="J53" s="32">
        <v>14310</v>
      </c>
      <c r="K53" s="32">
        <v>828953</v>
      </c>
      <c r="L53" s="19">
        <v>561</v>
      </c>
    </row>
    <row r="54" spans="1:12" ht="13" x14ac:dyDescent="0.15">
      <c r="A54" s="23" t="str">
        <f>VLOOKUP(E54,'Campaign x Landing Pages'!$A$28:$D$37,2,0)</f>
        <v>Q2</v>
      </c>
      <c r="B54" s="16" t="s">
        <v>28</v>
      </c>
      <c r="C54" t="str">
        <f t="shared" si="1"/>
        <v>Dog</v>
      </c>
      <c r="D54" s="16" t="s">
        <v>112</v>
      </c>
      <c r="E54" s="3" t="s">
        <v>46</v>
      </c>
      <c r="F54" s="3" t="s">
        <v>78</v>
      </c>
      <c r="G54" s="4" t="s">
        <v>79</v>
      </c>
      <c r="H54" s="5">
        <v>5716.4</v>
      </c>
      <c r="I54" s="5">
        <v>122546.8</v>
      </c>
      <c r="J54" s="32">
        <v>14224</v>
      </c>
      <c r="K54" s="32">
        <v>586915</v>
      </c>
      <c r="L54" s="19">
        <v>341</v>
      </c>
    </row>
    <row r="55" spans="1:12" ht="13" x14ac:dyDescent="0.15">
      <c r="A55" s="23" t="str">
        <f>VLOOKUP(E55,'Campaign x Landing Pages'!$A$28:$D$37,2,0)</f>
        <v>Q2</v>
      </c>
      <c r="B55" s="16" t="s">
        <v>28</v>
      </c>
      <c r="C55" t="str">
        <f t="shared" si="1"/>
        <v>Bird</v>
      </c>
      <c r="D55" s="16" t="s">
        <v>112</v>
      </c>
      <c r="E55" s="3" t="s">
        <v>44</v>
      </c>
      <c r="F55" s="3" t="s">
        <v>74</v>
      </c>
      <c r="G55" s="4" t="s">
        <v>75</v>
      </c>
      <c r="H55" s="5">
        <v>5886</v>
      </c>
      <c r="I55" s="5">
        <v>72248.800000000003</v>
      </c>
      <c r="J55" s="32">
        <v>14171</v>
      </c>
      <c r="K55" s="32">
        <v>967204</v>
      </c>
      <c r="L55" s="19">
        <v>394</v>
      </c>
    </row>
    <row r="56" spans="1:12" ht="13" x14ac:dyDescent="0.15">
      <c r="A56" s="23" t="str">
        <f>VLOOKUP(E56,'Campaign x Landing Pages'!$A$28:$D$37,2,0)</f>
        <v>Q2</v>
      </c>
      <c r="B56" s="16" t="s">
        <v>28</v>
      </c>
      <c r="C56" t="str">
        <f t="shared" si="1"/>
        <v>Dog</v>
      </c>
      <c r="D56" s="16" t="s">
        <v>112</v>
      </c>
      <c r="E56" s="3" t="s">
        <v>46</v>
      </c>
      <c r="F56" s="3" t="s">
        <v>94</v>
      </c>
      <c r="G56" s="4" t="s">
        <v>95</v>
      </c>
      <c r="H56" s="5">
        <v>6230</v>
      </c>
      <c r="I56" s="5">
        <v>184781.2</v>
      </c>
      <c r="J56" s="32">
        <v>13766</v>
      </c>
      <c r="K56" s="32">
        <v>594585</v>
      </c>
      <c r="L56" s="19">
        <v>384</v>
      </c>
    </row>
    <row r="57" spans="1:12" ht="13" x14ac:dyDescent="0.15">
      <c r="A57" s="23" t="str">
        <f>VLOOKUP(E57,'Campaign x Landing Pages'!$A$28:$D$37,2,0)</f>
        <v>Q1</v>
      </c>
      <c r="B57" s="16" t="s">
        <v>28</v>
      </c>
      <c r="C57" t="str">
        <f t="shared" si="1"/>
        <v>Cat</v>
      </c>
      <c r="D57" s="16" t="s">
        <v>112</v>
      </c>
      <c r="E57" s="3" t="s">
        <v>40</v>
      </c>
      <c r="F57" s="3" t="s">
        <v>82</v>
      </c>
      <c r="G57" s="4" t="s">
        <v>83</v>
      </c>
      <c r="H57" s="5">
        <v>15326</v>
      </c>
      <c r="I57" s="5">
        <v>218272</v>
      </c>
      <c r="J57" s="32">
        <v>13719</v>
      </c>
      <c r="K57" s="32">
        <v>2106574</v>
      </c>
      <c r="L57" s="19">
        <v>947</v>
      </c>
    </row>
    <row r="58" spans="1:12" ht="13" x14ac:dyDescent="0.15">
      <c r="A58" s="23" t="str">
        <f>VLOOKUP(E58,'Campaign x Landing Pages'!$A$28:$D$37,2,0)</f>
        <v>Q2</v>
      </c>
      <c r="B58" s="16" t="s">
        <v>28</v>
      </c>
      <c r="C58" t="str">
        <f t="shared" si="1"/>
        <v>Bird</v>
      </c>
      <c r="D58" s="16" t="s">
        <v>112</v>
      </c>
      <c r="E58" s="3" t="s">
        <v>44</v>
      </c>
      <c r="F58" s="3" t="s">
        <v>92</v>
      </c>
      <c r="G58" s="4" t="s">
        <v>93</v>
      </c>
      <c r="H58" s="5">
        <v>5647.2</v>
      </c>
      <c r="I58" s="5">
        <v>59132.4</v>
      </c>
      <c r="J58" s="32">
        <v>13624</v>
      </c>
      <c r="K58" s="32">
        <v>945200</v>
      </c>
      <c r="L58" s="19">
        <v>282</v>
      </c>
    </row>
    <row r="59" spans="1:12" ht="13" x14ac:dyDescent="0.15">
      <c r="A59" s="23" t="str">
        <f>VLOOKUP(E59,'Campaign x Landing Pages'!$A$28:$D$37,2,0)</f>
        <v>Q1</v>
      </c>
      <c r="B59" s="16" t="s">
        <v>28</v>
      </c>
      <c r="C59" t="str">
        <f t="shared" si="1"/>
        <v>Dog</v>
      </c>
      <c r="D59" s="16" t="s">
        <v>112</v>
      </c>
      <c r="E59" s="3" t="s">
        <v>41</v>
      </c>
      <c r="F59" s="3" t="s">
        <v>82</v>
      </c>
      <c r="G59" s="4" t="s">
        <v>83</v>
      </c>
      <c r="H59" s="5">
        <v>6230.8</v>
      </c>
      <c r="I59" s="5">
        <v>148413.20000000001</v>
      </c>
      <c r="J59" s="32">
        <v>13411</v>
      </c>
      <c r="K59" s="32">
        <v>746602</v>
      </c>
      <c r="L59" s="19">
        <v>531</v>
      </c>
    </row>
    <row r="60" spans="1:12" ht="13" x14ac:dyDescent="0.15">
      <c r="A60" s="23" t="str">
        <f>VLOOKUP(E60,'Campaign x Landing Pages'!$A$28:$D$37,2,0)</f>
        <v>Q1</v>
      </c>
      <c r="B60" s="16" t="s">
        <v>28</v>
      </c>
      <c r="C60" t="str">
        <f t="shared" si="1"/>
        <v>Reptile</v>
      </c>
      <c r="D60" s="16" t="s">
        <v>112</v>
      </c>
      <c r="E60" s="3" t="s">
        <v>43</v>
      </c>
      <c r="F60" s="3" t="s">
        <v>88</v>
      </c>
      <c r="G60" s="4" t="s">
        <v>89</v>
      </c>
      <c r="H60" s="5">
        <v>5105.6000000000004</v>
      </c>
      <c r="I60" s="5">
        <v>30753.200000000001</v>
      </c>
      <c r="J60" s="32">
        <v>12968</v>
      </c>
      <c r="K60" s="32">
        <v>694932</v>
      </c>
      <c r="L60" s="19">
        <v>261</v>
      </c>
    </row>
    <row r="61" spans="1:12" ht="13" x14ac:dyDescent="0.15">
      <c r="A61" s="23" t="str">
        <f>VLOOKUP(E61,'Campaign x Landing Pages'!$A$28:$D$37,2,0)</f>
        <v>Q2</v>
      </c>
      <c r="B61" s="16" t="s">
        <v>28</v>
      </c>
      <c r="C61" t="str">
        <f t="shared" si="1"/>
        <v>Dog</v>
      </c>
      <c r="D61" s="16" t="s">
        <v>112</v>
      </c>
      <c r="E61" s="3" t="s">
        <v>46</v>
      </c>
      <c r="F61" s="3" t="s">
        <v>76</v>
      </c>
      <c r="G61" s="4" t="s">
        <v>77</v>
      </c>
      <c r="H61" s="5">
        <v>5842.4</v>
      </c>
      <c r="I61" s="5">
        <v>135919.20000000001</v>
      </c>
      <c r="J61" s="32">
        <v>12899</v>
      </c>
      <c r="K61" s="32">
        <v>608855</v>
      </c>
      <c r="L61" s="19">
        <v>357</v>
      </c>
    </row>
    <row r="62" spans="1:12" ht="13" x14ac:dyDescent="0.15">
      <c r="A62" s="23" t="str">
        <f>VLOOKUP(E62,'Campaign x Landing Pages'!$A$28:$D$37,2,0)</f>
        <v>Q2</v>
      </c>
      <c r="B62" s="16" t="s">
        <v>28</v>
      </c>
      <c r="C62" t="str">
        <f t="shared" si="1"/>
        <v>Reptile</v>
      </c>
      <c r="D62" s="16" t="s">
        <v>112</v>
      </c>
      <c r="E62" s="3" t="s">
        <v>48</v>
      </c>
      <c r="F62" s="3" t="s">
        <v>78</v>
      </c>
      <c r="G62" s="4" t="s">
        <v>79</v>
      </c>
      <c r="H62" s="5">
        <v>4180.3999999999996</v>
      </c>
      <c r="I62" s="5">
        <v>25566</v>
      </c>
      <c r="J62" s="32">
        <v>12803</v>
      </c>
      <c r="K62" s="32">
        <v>684618</v>
      </c>
      <c r="L62" s="19">
        <v>158</v>
      </c>
    </row>
    <row r="63" spans="1:12" ht="13" x14ac:dyDescent="0.15">
      <c r="A63" s="23" t="str">
        <f>VLOOKUP(E63,'Campaign x Landing Pages'!$A$28:$D$37,2,0)</f>
        <v>Q2</v>
      </c>
      <c r="B63" s="16" t="s">
        <v>28</v>
      </c>
      <c r="C63" t="str">
        <f t="shared" si="1"/>
        <v>Bird</v>
      </c>
      <c r="D63" s="16" t="s">
        <v>112</v>
      </c>
      <c r="E63" s="8" t="s">
        <v>44</v>
      </c>
      <c r="F63" s="3" t="s">
        <v>76</v>
      </c>
      <c r="G63" s="4" t="s">
        <v>77</v>
      </c>
      <c r="H63" s="5">
        <v>5056</v>
      </c>
      <c r="I63" s="5">
        <v>47996.800000000003</v>
      </c>
      <c r="J63" s="32">
        <v>12778</v>
      </c>
      <c r="K63" s="32">
        <v>855195</v>
      </c>
      <c r="L63" s="19">
        <v>343</v>
      </c>
    </row>
    <row r="64" spans="1:12" ht="13" x14ac:dyDescent="0.15">
      <c r="A64" s="23" t="str">
        <f>VLOOKUP(E64,'Campaign x Landing Pages'!$A$28:$D$37,2,0)</f>
        <v>Q1</v>
      </c>
      <c r="B64" s="16" t="s">
        <v>28</v>
      </c>
      <c r="C64" t="str">
        <f t="shared" si="1"/>
        <v>Cat</v>
      </c>
      <c r="D64" s="16" t="s">
        <v>112</v>
      </c>
      <c r="E64" s="3" t="s">
        <v>40</v>
      </c>
      <c r="F64" s="3" t="s">
        <v>84</v>
      </c>
      <c r="G64" s="4" t="s">
        <v>85</v>
      </c>
      <c r="H64" s="5">
        <v>15920</v>
      </c>
      <c r="I64" s="5">
        <v>277112</v>
      </c>
      <c r="J64" s="32">
        <v>12741</v>
      </c>
      <c r="K64" s="32">
        <v>2067719</v>
      </c>
      <c r="L64" s="19">
        <v>1103</v>
      </c>
    </row>
    <row r="65" spans="1:12" ht="13" x14ac:dyDescent="0.15">
      <c r="A65" s="23" t="str">
        <f>VLOOKUP(E65,'Campaign x Landing Pages'!$A$28:$D$37,2,0)</f>
        <v>Q2</v>
      </c>
      <c r="B65" s="16" t="s">
        <v>28</v>
      </c>
      <c r="C65" t="str">
        <f t="shared" si="1"/>
        <v>Reptile</v>
      </c>
      <c r="D65" s="16" t="s">
        <v>112</v>
      </c>
      <c r="E65" s="3" t="s">
        <v>48</v>
      </c>
      <c r="F65" s="3" t="s">
        <v>62</v>
      </c>
      <c r="G65" s="4" t="s">
        <v>63</v>
      </c>
      <c r="H65" s="5">
        <v>4195.2</v>
      </c>
      <c r="I65" s="5">
        <v>33429.199999999997</v>
      </c>
      <c r="J65" s="32">
        <v>12596</v>
      </c>
      <c r="K65" s="32">
        <v>599979</v>
      </c>
      <c r="L65" s="19">
        <v>133</v>
      </c>
    </row>
    <row r="66" spans="1:12" ht="13" x14ac:dyDescent="0.15">
      <c r="A66" s="23" t="str">
        <f>VLOOKUP(E66,'Campaign x Landing Pages'!$A$28:$D$37,2,0)</f>
        <v>Q2</v>
      </c>
      <c r="B66" s="16" t="s">
        <v>28</v>
      </c>
      <c r="C66" t="str">
        <f t="shared" ref="C66:C97" si="2">_xlfn.TEXTAFTER(E66,"_",4)</f>
        <v>Reptile</v>
      </c>
      <c r="D66" s="16" t="s">
        <v>112</v>
      </c>
      <c r="E66" s="3" t="s">
        <v>48</v>
      </c>
      <c r="F66" s="3" t="s">
        <v>56</v>
      </c>
      <c r="G66" s="4" t="s">
        <v>57</v>
      </c>
      <c r="H66" s="5">
        <v>3800</v>
      </c>
      <c r="I66" s="5">
        <v>18543.2</v>
      </c>
      <c r="J66" s="32">
        <v>12541</v>
      </c>
      <c r="K66" s="32">
        <v>517565</v>
      </c>
      <c r="L66" s="19">
        <v>120</v>
      </c>
    </row>
    <row r="67" spans="1:12" ht="13" x14ac:dyDescent="0.15">
      <c r="A67" s="23" t="str">
        <f>VLOOKUP(E67,'Campaign x Landing Pages'!$A$28:$D$37,2,0)</f>
        <v>Q2</v>
      </c>
      <c r="B67" s="16" t="s">
        <v>28</v>
      </c>
      <c r="C67" t="str">
        <f t="shared" si="2"/>
        <v>Bird</v>
      </c>
      <c r="D67" s="16" t="s">
        <v>112</v>
      </c>
      <c r="E67" s="3" t="s">
        <v>44</v>
      </c>
      <c r="F67" s="3" t="s">
        <v>94</v>
      </c>
      <c r="G67" s="4" t="s">
        <v>95</v>
      </c>
      <c r="H67" s="5">
        <v>5332</v>
      </c>
      <c r="I67" s="5">
        <v>68706.399999999994</v>
      </c>
      <c r="J67" s="32">
        <v>12417</v>
      </c>
      <c r="K67" s="32">
        <v>813031</v>
      </c>
      <c r="L67" s="19">
        <v>309</v>
      </c>
    </row>
    <row r="68" spans="1:12" ht="13" x14ac:dyDescent="0.15">
      <c r="A68" s="23" t="str">
        <f>VLOOKUP(E68,'Campaign x Landing Pages'!$A$28:$D$37,2,0)</f>
        <v>Q2</v>
      </c>
      <c r="B68" s="16" t="s">
        <v>28</v>
      </c>
      <c r="C68" t="str">
        <f t="shared" si="2"/>
        <v>Reptile</v>
      </c>
      <c r="D68" s="16" t="s">
        <v>112</v>
      </c>
      <c r="E68" s="3" t="s">
        <v>48</v>
      </c>
      <c r="F68" s="3" t="s">
        <v>58</v>
      </c>
      <c r="G68" s="4" t="s">
        <v>59</v>
      </c>
      <c r="H68" s="5">
        <v>3843.2</v>
      </c>
      <c r="I68" s="5">
        <v>18248.8</v>
      </c>
      <c r="J68" s="32">
        <v>12183</v>
      </c>
      <c r="K68" s="32">
        <v>510006</v>
      </c>
      <c r="L68" s="19">
        <v>116</v>
      </c>
    </row>
    <row r="69" spans="1:12" ht="13" x14ac:dyDescent="0.15">
      <c r="A69" s="23" t="str">
        <f>VLOOKUP(E69,'Campaign x Landing Pages'!$A$28:$D$37,2,0)</f>
        <v>Q2</v>
      </c>
      <c r="B69" s="16" t="s">
        <v>28</v>
      </c>
      <c r="C69" t="str">
        <f t="shared" si="2"/>
        <v>Cat</v>
      </c>
      <c r="D69" s="16" t="s">
        <v>112</v>
      </c>
      <c r="E69" s="8" t="s">
        <v>45</v>
      </c>
      <c r="F69" s="3" t="s">
        <v>56</v>
      </c>
      <c r="G69" s="4" t="s">
        <v>57</v>
      </c>
      <c r="H69" s="5">
        <v>11202</v>
      </c>
      <c r="I69" s="5">
        <v>178234.4</v>
      </c>
      <c r="J69" s="32">
        <v>12027</v>
      </c>
      <c r="K69" s="32">
        <v>1427324</v>
      </c>
      <c r="L69" s="19">
        <v>600</v>
      </c>
    </row>
    <row r="70" spans="1:12" ht="13" x14ac:dyDescent="0.15">
      <c r="A70" s="23" t="str">
        <f>VLOOKUP(E70,'Campaign x Landing Pages'!$A$28:$D$37,2,0)</f>
        <v>Q1</v>
      </c>
      <c r="B70" s="16" t="s">
        <v>28</v>
      </c>
      <c r="C70" t="str">
        <f t="shared" si="2"/>
        <v>Reptile</v>
      </c>
      <c r="D70" s="16" t="s">
        <v>112</v>
      </c>
      <c r="E70" s="3" t="s">
        <v>43</v>
      </c>
      <c r="F70" s="3" t="s">
        <v>72</v>
      </c>
      <c r="G70" s="4" t="s">
        <v>73</v>
      </c>
      <c r="H70" s="5">
        <v>5575.2</v>
      </c>
      <c r="I70" s="5">
        <v>43132.4</v>
      </c>
      <c r="J70" s="32">
        <v>11963</v>
      </c>
      <c r="K70" s="32">
        <v>955007</v>
      </c>
      <c r="L70" s="19">
        <v>270</v>
      </c>
    </row>
    <row r="71" spans="1:12" ht="13" x14ac:dyDescent="0.15">
      <c r="A71" s="23" t="str">
        <f>VLOOKUP(E71,'Campaign x Landing Pages'!$A$28:$D$37,2,0)</f>
        <v>Q1</v>
      </c>
      <c r="B71" s="16" t="s">
        <v>28</v>
      </c>
      <c r="C71" t="str">
        <f t="shared" si="2"/>
        <v>Bird</v>
      </c>
      <c r="D71" s="16" t="s">
        <v>112</v>
      </c>
      <c r="E71" s="3" t="s">
        <v>39</v>
      </c>
      <c r="F71" s="3" t="s">
        <v>86</v>
      </c>
      <c r="G71" s="4" t="s">
        <v>87</v>
      </c>
      <c r="H71" s="5">
        <v>6805.6</v>
      </c>
      <c r="I71" s="5">
        <v>91982</v>
      </c>
      <c r="J71" s="32">
        <v>11915</v>
      </c>
      <c r="K71" s="32">
        <v>1248713</v>
      </c>
      <c r="L71" s="19">
        <v>694</v>
      </c>
    </row>
    <row r="72" spans="1:12" ht="13" x14ac:dyDescent="0.15">
      <c r="A72" s="23" t="str">
        <f>VLOOKUP(E72,'Campaign x Landing Pages'!$A$28:$D$37,2,0)</f>
        <v>Q1</v>
      </c>
      <c r="B72" s="16" t="s">
        <v>28</v>
      </c>
      <c r="C72" t="str">
        <f t="shared" si="2"/>
        <v>Reptile</v>
      </c>
      <c r="D72" s="16" t="s">
        <v>112</v>
      </c>
      <c r="E72" s="3" t="s">
        <v>43</v>
      </c>
      <c r="F72" s="3" t="s">
        <v>104</v>
      </c>
      <c r="G72" s="4" t="s">
        <v>105</v>
      </c>
      <c r="H72" s="5">
        <v>3838.2857142857142</v>
      </c>
      <c r="I72" s="5">
        <v>42988.4</v>
      </c>
      <c r="J72" s="32">
        <v>11867</v>
      </c>
      <c r="K72" s="32">
        <v>955007</v>
      </c>
      <c r="L72" s="19">
        <v>166</v>
      </c>
    </row>
    <row r="73" spans="1:12" ht="13" x14ac:dyDescent="0.15">
      <c r="A73" s="23" t="str">
        <f>VLOOKUP(E73,'Campaign x Landing Pages'!$A$28:$D$37,2,0)</f>
        <v>Q1</v>
      </c>
      <c r="B73" s="16" t="s">
        <v>28</v>
      </c>
      <c r="C73" t="str">
        <f t="shared" si="2"/>
        <v>Dog</v>
      </c>
      <c r="D73" s="16" t="s">
        <v>112</v>
      </c>
      <c r="E73" s="3" t="s">
        <v>41</v>
      </c>
      <c r="F73" s="3" t="s">
        <v>88</v>
      </c>
      <c r="G73" s="4" t="s">
        <v>89</v>
      </c>
      <c r="H73" s="5">
        <v>6288.4</v>
      </c>
      <c r="I73" s="5">
        <v>152625.60000000001</v>
      </c>
      <c r="J73" s="32">
        <v>11751</v>
      </c>
      <c r="K73" s="32">
        <v>759640</v>
      </c>
      <c r="L73" s="19">
        <v>489</v>
      </c>
    </row>
    <row r="74" spans="1:12" ht="13" x14ac:dyDescent="0.15">
      <c r="A74" s="23" t="str">
        <f>VLOOKUP(E74,'Campaign x Landing Pages'!$A$28:$D$37,2,0)</f>
        <v>Q2</v>
      </c>
      <c r="B74" s="16" t="s">
        <v>28</v>
      </c>
      <c r="C74" t="str">
        <f t="shared" si="2"/>
        <v>Cat</v>
      </c>
      <c r="D74" s="16" t="s">
        <v>112</v>
      </c>
      <c r="E74" s="8" t="s">
        <v>45</v>
      </c>
      <c r="F74" s="3" t="s">
        <v>58</v>
      </c>
      <c r="G74" s="4" t="s">
        <v>59</v>
      </c>
      <c r="H74" s="5">
        <v>14833.2</v>
      </c>
      <c r="I74" s="5">
        <v>239318.8</v>
      </c>
      <c r="J74" s="32">
        <v>11736</v>
      </c>
      <c r="K74" s="32">
        <v>1917651</v>
      </c>
      <c r="L74" s="19">
        <v>701</v>
      </c>
    </row>
    <row r="75" spans="1:12" ht="13" x14ac:dyDescent="0.15">
      <c r="A75" s="23" t="str">
        <f>VLOOKUP(E75,'Campaign x Landing Pages'!$A$28:$D$37,2,0)</f>
        <v>Q2</v>
      </c>
      <c r="B75" s="16" t="s">
        <v>28</v>
      </c>
      <c r="C75" t="str">
        <f t="shared" si="2"/>
        <v>Reptile</v>
      </c>
      <c r="D75" s="16" t="s">
        <v>112</v>
      </c>
      <c r="E75" s="3" t="s">
        <v>48</v>
      </c>
      <c r="F75" s="3" t="s">
        <v>64</v>
      </c>
      <c r="G75" s="4" t="s">
        <v>65</v>
      </c>
      <c r="H75" s="5">
        <v>4256.3999999999996</v>
      </c>
      <c r="I75" s="5">
        <v>23772.400000000001</v>
      </c>
      <c r="J75" s="32">
        <v>11729</v>
      </c>
      <c r="K75" s="32">
        <v>598624</v>
      </c>
      <c r="L75" s="19">
        <v>105</v>
      </c>
    </row>
    <row r="76" spans="1:12" ht="13" x14ac:dyDescent="0.15">
      <c r="A76" s="23" t="str">
        <f>VLOOKUP(E76,'Campaign x Landing Pages'!$A$28:$D$37,2,0)</f>
        <v>Q1</v>
      </c>
      <c r="B76" s="16" t="s">
        <v>28</v>
      </c>
      <c r="C76" t="str">
        <f t="shared" si="2"/>
        <v>Reptile</v>
      </c>
      <c r="D76" s="16" t="s">
        <v>112</v>
      </c>
      <c r="E76" s="3" t="s">
        <v>43</v>
      </c>
      <c r="F76" s="3" t="s">
        <v>82</v>
      </c>
      <c r="G76" s="4" t="s">
        <v>83</v>
      </c>
      <c r="H76" s="5">
        <v>5062.3999999999996</v>
      </c>
      <c r="I76" s="5">
        <v>35857.199999999997</v>
      </c>
      <c r="J76" s="32">
        <v>11397</v>
      </c>
      <c r="K76" s="32">
        <v>862147</v>
      </c>
      <c r="L76" s="19">
        <v>291</v>
      </c>
    </row>
    <row r="77" spans="1:12" ht="13" x14ac:dyDescent="0.15">
      <c r="A77" s="23" t="str">
        <f>VLOOKUP(E77,'Campaign x Landing Pages'!$A$28:$D$37,2,0)</f>
        <v>Q2</v>
      </c>
      <c r="B77" s="16" t="s">
        <v>28</v>
      </c>
      <c r="C77" t="str">
        <f t="shared" si="2"/>
        <v>Reptile</v>
      </c>
      <c r="D77" s="16" t="s">
        <v>112</v>
      </c>
      <c r="E77" s="3" t="s">
        <v>48</v>
      </c>
      <c r="F77" s="3" t="s">
        <v>74</v>
      </c>
      <c r="G77" s="4" t="s">
        <v>75</v>
      </c>
      <c r="H77" s="5">
        <v>4956.8</v>
      </c>
      <c r="I77" s="5">
        <v>46444</v>
      </c>
      <c r="J77" s="32">
        <v>11285</v>
      </c>
      <c r="K77" s="32">
        <v>703289</v>
      </c>
      <c r="L77" s="19">
        <v>175</v>
      </c>
    </row>
    <row r="78" spans="1:12" ht="13" x14ac:dyDescent="0.15">
      <c r="A78" s="23" t="str">
        <f>VLOOKUP(E78,'Campaign x Landing Pages'!$A$28:$D$37,2,0)</f>
        <v>Q2</v>
      </c>
      <c r="B78" s="16" t="s">
        <v>28</v>
      </c>
      <c r="C78" t="str">
        <f t="shared" si="2"/>
        <v>Reptile</v>
      </c>
      <c r="D78" s="16" t="s">
        <v>112</v>
      </c>
      <c r="E78" s="3" t="s">
        <v>48</v>
      </c>
      <c r="F78" s="3" t="s">
        <v>60</v>
      </c>
      <c r="G78" s="4" t="s">
        <v>61</v>
      </c>
      <c r="H78" s="5">
        <v>4179.6000000000004</v>
      </c>
      <c r="I78" s="5">
        <v>19063.2</v>
      </c>
      <c r="J78" s="32">
        <v>11277</v>
      </c>
      <c r="K78" s="32">
        <v>603386</v>
      </c>
      <c r="L78" s="19">
        <v>105</v>
      </c>
    </row>
    <row r="79" spans="1:12" ht="13" x14ac:dyDescent="0.15">
      <c r="A79" s="23" t="str">
        <f>VLOOKUP(E79,'Campaign x Landing Pages'!$A$28:$D$37,2,0)</f>
        <v>Q1</v>
      </c>
      <c r="B79" s="16" t="s">
        <v>28</v>
      </c>
      <c r="C79" t="str">
        <f t="shared" si="2"/>
        <v>Cat</v>
      </c>
      <c r="D79" s="16" t="s">
        <v>112</v>
      </c>
      <c r="E79" s="3" t="s">
        <v>40</v>
      </c>
      <c r="F79" s="3" t="s">
        <v>86</v>
      </c>
      <c r="G79" s="4" t="s">
        <v>87</v>
      </c>
      <c r="H79" s="5">
        <v>16036</v>
      </c>
      <c r="I79" s="5">
        <v>247506.4</v>
      </c>
      <c r="J79" s="32">
        <v>10853</v>
      </c>
      <c r="K79" s="32">
        <v>1915401</v>
      </c>
      <c r="L79" s="19">
        <v>965</v>
      </c>
    </row>
    <row r="80" spans="1:12" ht="13" x14ac:dyDescent="0.15">
      <c r="A80" s="23" t="str">
        <f>VLOOKUP(E80,'Campaign x Landing Pages'!$A$28:$D$37,2,0)</f>
        <v>Q2</v>
      </c>
      <c r="B80" s="16" t="s">
        <v>28</v>
      </c>
      <c r="C80" t="str">
        <f t="shared" si="2"/>
        <v>Reptile</v>
      </c>
      <c r="D80" s="16" t="s">
        <v>112</v>
      </c>
      <c r="E80" s="3" t="s">
        <v>48</v>
      </c>
      <c r="F80" s="3" t="s">
        <v>90</v>
      </c>
      <c r="G80" s="4" t="s">
        <v>91</v>
      </c>
      <c r="H80" s="5">
        <v>3914.4</v>
      </c>
      <c r="I80" s="5">
        <v>19382</v>
      </c>
      <c r="J80" s="32">
        <v>10709</v>
      </c>
      <c r="K80" s="32">
        <v>500061</v>
      </c>
      <c r="L80" s="19">
        <v>90</v>
      </c>
    </row>
    <row r="81" spans="1:12" ht="13" x14ac:dyDescent="0.15">
      <c r="A81" s="23" t="str">
        <f>VLOOKUP(E81,'Campaign x Landing Pages'!$A$28:$D$37,2,0)</f>
        <v>Q1</v>
      </c>
      <c r="B81" s="16" t="s">
        <v>28</v>
      </c>
      <c r="C81" t="str">
        <f t="shared" si="2"/>
        <v>Dog</v>
      </c>
      <c r="D81" s="16" t="s">
        <v>112</v>
      </c>
      <c r="E81" s="3" t="s">
        <v>41</v>
      </c>
      <c r="F81" s="3" t="s">
        <v>86</v>
      </c>
      <c r="G81" s="4" t="s">
        <v>87</v>
      </c>
      <c r="H81" s="5">
        <v>6396</v>
      </c>
      <c r="I81" s="5">
        <v>126110.39999999999</v>
      </c>
      <c r="J81" s="32">
        <v>10556</v>
      </c>
      <c r="K81" s="32">
        <v>794679</v>
      </c>
      <c r="L81" s="19">
        <v>446</v>
      </c>
    </row>
    <row r="82" spans="1:12" ht="13" x14ac:dyDescent="0.15">
      <c r="A82" s="23" t="str">
        <f>VLOOKUP(E82,'Campaign x Landing Pages'!$A$28:$D$37,2,0)</f>
        <v>Q2</v>
      </c>
      <c r="B82" s="16" t="s">
        <v>28</v>
      </c>
      <c r="C82" t="str">
        <f t="shared" si="2"/>
        <v>Reptile</v>
      </c>
      <c r="D82" s="16" t="s">
        <v>112</v>
      </c>
      <c r="E82" s="3" t="s">
        <v>48</v>
      </c>
      <c r="F82" s="3" t="s">
        <v>94</v>
      </c>
      <c r="G82" s="4" t="s">
        <v>95</v>
      </c>
      <c r="H82" s="5">
        <v>4466.8</v>
      </c>
      <c r="I82" s="5">
        <v>30737.599999999999</v>
      </c>
      <c r="J82" s="32">
        <v>10543</v>
      </c>
      <c r="K82" s="32">
        <v>609822</v>
      </c>
      <c r="L82" s="19">
        <v>129</v>
      </c>
    </row>
    <row r="83" spans="1:12" ht="13" x14ac:dyDescent="0.15">
      <c r="A83" s="23" t="str">
        <f>VLOOKUP(E83,'Campaign x Landing Pages'!$A$28:$D$37,2,0)</f>
        <v>Q1</v>
      </c>
      <c r="B83" s="16" t="s">
        <v>28</v>
      </c>
      <c r="C83" t="str">
        <f t="shared" si="2"/>
        <v>Reptile</v>
      </c>
      <c r="D83" s="16" t="s">
        <v>112</v>
      </c>
      <c r="E83" s="3" t="s">
        <v>43</v>
      </c>
      <c r="F83" s="3" t="s">
        <v>84</v>
      </c>
      <c r="G83" s="4" t="s">
        <v>85</v>
      </c>
      <c r="H83" s="5">
        <v>5326.4</v>
      </c>
      <c r="I83" s="5">
        <v>39131.199999999997</v>
      </c>
      <c r="J83" s="32">
        <v>10462</v>
      </c>
      <c r="K83" s="32">
        <v>811995</v>
      </c>
      <c r="L83" s="19">
        <v>311</v>
      </c>
    </row>
    <row r="84" spans="1:12" ht="13" x14ac:dyDescent="0.15">
      <c r="A84" s="23" t="str">
        <f>VLOOKUP(E84,'Campaign x Landing Pages'!$A$28:$D$37,2,0)</f>
        <v>Q1</v>
      </c>
      <c r="B84" s="16" t="s">
        <v>28</v>
      </c>
      <c r="C84" t="str">
        <f t="shared" si="2"/>
        <v>Cat</v>
      </c>
      <c r="D84" s="16" t="s">
        <v>112</v>
      </c>
      <c r="E84" s="3" t="s">
        <v>40</v>
      </c>
      <c r="F84" s="3" t="s">
        <v>88</v>
      </c>
      <c r="G84" s="4" t="s">
        <v>89</v>
      </c>
      <c r="H84" s="5">
        <v>15565.6</v>
      </c>
      <c r="I84" s="5">
        <v>243402.8</v>
      </c>
      <c r="J84" s="32">
        <v>10302</v>
      </c>
      <c r="K84" s="32">
        <v>1869976</v>
      </c>
      <c r="L84" s="19">
        <v>963</v>
      </c>
    </row>
    <row r="85" spans="1:12" ht="13" x14ac:dyDescent="0.15">
      <c r="A85" s="23" t="str">
        <f>VLOOKUP(E85,'Campaign x Landing Pages'!$A$28:$D$37,2,0)</f>
        <v>Q2</v>
      </c>
      <c r="B85" s="16" t="s">
        <v>28</v>
      </c>
      <c r="C85" t="str">
        <f t="shared" si="2"/>
        <v>Reptile</v>
      </c>
      <c r="D85" s="16" t="s">
        <v>112</v>
      </c>
      <c r="E85" s="3" t="s">
        <v>48</v>
      </c>
      <c r="F85" s="3" t="s">
        <v>76</v>
      </c>
      <c r="G85" s="4" t="s">
        <v>77</v>
      </c>
      <c r="H85" s="5">
        <v>4288.8</v>
      </c>
      <c r="I85" s="5">
        <v>32235.200000000001</v>
      </c>
      <c r="J85" s="32">
        <v>10050</v>
      </c>
      <c r="K85" s="32">
        <v>627654</v>
      </c>
      <c r="L85" s="19">
        <v>152</v>
      </c>
    </row>
    <row r="86" spans="1:12" ht="13" x14ac:dyDescent="0.15">
      <c r="A86" s="23" t="str">
        <f>VLOOKUP(E86,'Campaign x Landing Pages'!$A$28:$D$37,2,0)</f>
        <v>Q2</v>
      </c>
      <c r="B86" s="16" t="s">
        <v>28</v>
      </c>
      <c r="C86" t="str">
        <f t="shared" si="2"/>
        <v>Fish</v>
      </c>
      <c r="D86" s="16" t="s">
        <v>112</v>
      </c>
      <c r="E86" s="3" t="s">
        <v>47</v>
      </c>
      <c r="F86" s="3" t="s">
        <v>58</v>
      </c>
      <c r="G86" s="4" t="s">
        <v>59</v>
      </c>
      <c r="H86" s="5">
        <v>5868.4</v>
      </c>
      <c r="I86" s="5">
        <v>67627.600000000006</v>
      </c>
      <c r="J86" s="32">
        <v>9626</v>
      </c>
      <c r="K86" s="32">
        <v>444245</v>
      </c>
      <c r="L86" s="19">
        <v>221</v>
      </c>
    </row>
    <row r="87" spans="1:12" ht="13" x14ac:dyDescent="0.15">
      <c r="A87" s="23" t="str">
        <f>VLOOKUP(E87,'Campaign x Landing Pages'!$A$28:$D$37,2,0)</f>
        <v>Q1</v>
      </c>
      <c r="B87" s="16" t="s">
        <v>28</v>
      </c>
      <c r="C87" t="str">
        <f t="shared" si="2"/>
        <v>Fish</v>
      </c>
      <c r="D87" s="16" t="s">
        <v>112</v>
      </c>
      <c r="E87" s="3" t="s">
        <v>42</v>
      </c>
      <c r="F87" s="3" t="s">
        <v>72</v>
      </c>
      <c r="G87" s="4" t="s">
        <v>73</v>
      </c>
      <c r="H87" s="5">
        <v>6696.8</v>
      </c>
      <c r="I87" s="5">
        <v>93100.4</v>
      </c>
      <c r="J87" s="32">
        <v>9490</v>
      </c>
      <c r="K87" s="32">
        <v>466708</v>
      </c>
      <c r="L87" s="19">
        <v>299</v>
      </c>
    </row>
    <row r="88" spans="1:12" ht="13" x14ac:dyDescent="0.15">
      <c r="A88" s="23" t="str">
        <f>VLOOKUP(E88,'Campaign x Landing Pages'!$A$28:$D$37,2,0)</f>
        <v>Q1</v>
      </c>
      <c r="B88" s="16" t="s">
        <v>28</v>
      </c>
      <c r="C88" t="str">
        <f t="shared" si="2"/>
        <v>Reptile</v>
      </c>
      <c r="D88" s="16" t="s">
        <v>112</v>
      </c>
      <c r="E88" s="3" t="s">
        <v>43</v>
      </c>
      <c r="F88" s="3" t="s">
        <v>86</v>
      </c>
      <c r="G88" s="4" t="s">
        <v>87</v>
      </c>
      <c r="H88" s="5">
        <v>5316</v>
      </c>
      <c r="I88" s="5">
        <v>34693.199999999997</v>
      </c>
      <c r="J88" s="32">
        <v>9488</v>
      </c>
      <c r="K88" s="32">
        <v>839164</v>
      </c>
      <c r="L88" s="19">
        <v>283</v>
      </c>
    </row>
    <row r="89" spans="1:12" ht="13" x14ac:dyDescent="0.15">
      <c r="A89" s="23" t="str">
        <f>VLOOKUP(E89,'Campaign x Landing Pages'!$A$28:$D$37,2,0)</f>
        <v>Q1</v>
      </c>
      <c r="B89" s="16" t="s">
        <v>28</v>
      </c>
      <c r="C89" t="str">
        <f t="shared" si="2"/>
        <v>Fish</v>
      </c>
      <c r="D89" s="16" t="s">
        <v>112</v>
      </c>
      <c r="E89" s="3" t="s">
        <v>42</v>
      </c>
      <c r="F89" s="3" t="s">
        <v>104</v>
      </c>
      <c r="G89" s="4" t="s">
        <v>105</v>
      </c>
      <c r="H89" s="5">
        <v>4591.4285714285716</v>
      </c>
      <c r="I89" s="5">
        <v>92908.4</v>
      </c>
      <c r="J89" s="32">
        <v>9474</v>
      </c>
      <c r="K89" s="32">
        <v>466708</v>
      </c>
      <c r="L89" s="19">
        <v>159</v>
      </c>
    </row>
    <row r="90" spans="1:12" ht="13" x14ac:dyDescent="0.15">
      <c r="A90" s="23" t="str">
        <f>VLOOKUP(E90,'Campaign x Landing Pages'!$A$28:$D$37,2,0)</f>
        <v>Q2</v>
      </c>
      <c r="B90" s="16" t="s">
        <v>28</v>
      </c>
      <c r="C90" t="str">
        <f t="shared" si="2"/>
        <v>Reptile</v>
      </c>
      <c r="D90" s="16" t="s">
        <v>112</v>
      </c>
      <c r="E90" s="3" t="s">
        <v>48</v>
      </c>
      <c r="F90" s="3" t="s">
        <v>92</v>
      </c>
      <c r="G90" s="4" t="s">
        <v>93</v>
      </c>
      <c r="H90" s="5">
        <v>3865.6</v>
      </c>
      <c r="I90" s="5">
        <v>20540.8</v>
      </c>
      <c r="J90" s="32">
        <v>9335</v>
      </c>
      <c r="K90" s="32">
        <v>525525</v>
      </c>
      <c r="L90" s="19">
        <v>94</v>
      </c>
    </row>
    <row r="91" spans="1:12" ht="13" x14ac:dyDescent="0.15">
      <c r="A91" s="23" t="str">
        <f>VLOOKUP(E91,'Campaign x Landing Pages'!$A$28:$D$37,2,0)</f>
        <v>Q2</v>
      </c>
      <c r="B91" s="16" t="s">
        <v>28</v>
      </c>
      <c r="C91" t="str">
        <f t="shared" si="2"/>
        <v>Bird</v>
      </c>
      <c r="D91" s="16" t="s">
        <v>112</v>
      </c>
      <c r="E91" s="3" t="s">
        <v>44</v>
      </c>
      <c r="F91" s="3" t="s">
        <v>96</v>
      </c>
      <c r="G91" s="4" t="s">
        <v>97</v>
      </c>
      <c r="H91" s="5">
        <v>4272.8</v>
      </c>
      <c r="I91" s="5">
        <v>54718.8</v>
      </c>
      <c r="J91" s="32">
        <v>9203</v>
      </c>
      <c r="K91" s="32">
        <v>626519</v>
      </c>
      <c r="L91" s="19">
        <v>272</v>
      </c>
    </row>
    <row r="92" spans="1:12" ht="13" x14ac:dyDescent="0.15">
      <c r="A92" s="23" t="str">
        <f>VLOOKUP(E92,'Campaign x Landing Pages'!$A$28:$D$37,2,0)</f>
        <v>Q2</v>
      </c>
      <c r="B92" s="16" t="s">
        <v>28</v>
      </c>
      <c r="C92" t="str">
        <f t="shared" si="2"/>
        <v>Dog</v>
      </c>
      <c r="D92" s="16" t="s">
        <v>112</v>
      </c>
      <c r="E92" s="3" t="s">
        <v>46</v>
      </c>
      <c r="F92" s="3" t="s">
        <v>96</v>
      </c>
      <c r="G92" s="4" t="s">
        <v>97</v>
      </c>
      <c r="H92" s="5">
        <v>4925.6000000000004</v>
      </c>
      <c r="I92" s="5">
        <v>139161.60000000001</v>
      </c>
      <c r="J92" s="32">
        <v>9126</v>
      </c>
      <c r="K92" s="32">
        <v>433285</v>
      </c>
      <c r="L92" s="19">
        <v>315</v>
      </c>
    </row>
    <row r="93" spans="1:12" ht="13" x14ac:dyDescent="0.15">
      <c r="A93" s="23" t="str">
        <f>VLOOKUP(E93,'Campaign x Landing Pages'!$A$28:$D$37,2,0)</f>
        <v>Q1</v>
      </c>
      <c r="B93" s="16" t="s">
        <v>28</v>
      </c>
      <c r="C93" t="str">
        <f t="shared" si="2"/>
        <v>Fish</v>
      </c>
      <c r="D93" s="16" t="s">
        <v>112</v>
      </c>
      <c r="E93" s="3" t="s">
        <v>42</v>
      </c>
      <c r="F93" s="3" t="s">
        <v>66</v>
      </c>
      <c r="G93" s="4" t="s">
        <v>67</v>
      </c>
      <c r="H93" s="5">
        <v>5682.4</v>
      </c>
      <c r="I93" s="5">
        <v>72157.2</v>
      </c>
      <c r="J93" s="32">
        <v>9067</v>
      </c>
      <c r="K93" s="32">
        <v>395023</v>
      </c>
      <c r="L93" s="19">
        <v>231</v>
      </c>
    </row>
    <row r="94" spans="1:12" ht="13" x14ac:dyDescent="0.15">
      <c r="A94" s="23" t="str">
        <f>VLOOKUP(E94,'Campaign x Landing Pages'!$A$28:$D$37,2,0)</f>
        <v>Q1</v>
      </c>
      <c r="B94" s="16" t="s">
        <v>28</v>
      </c>
      <c r="C94" t="str">
        <f t="shared" si="2"/>
        <v>Fish</v>
      </c>
      <c r="D94" s="16" t="s">
        <v>112</v>
      </c>
      <c r="E94" s="3" t="s">
        <v>42</v>
      </c>
      <c r="F94" s="3" t="s">
        <v>70</v>
      </c>
      <c r="G94" s="4" t="s">
        <v>71</v>
      </c>
      <c r="H94" s="5">
        <v>6270.8</v>
      </c>
      <c r="I94" s="5">
        <v>86616</v>
      </c>
      <c r="J94" s="32">
        <v>9053</v>
      </c>
      <c r="K94" s="32">
        <v>418607</v>
      </c>
      <c r="L94" s="19">
        <v>279</v>
      </c>
    </row>
    <row r="95" spans="1:12" ht="13" x14ac:dyDescent="0.15">
      <c r="A95" s="23" t="str">
        <f>VLOOKUP(E95,'Campaign x Landing Pages'!$A$28:$D$37,2,0)</f>
        <v>Q1</v>
      </c>
      <c r="B95" s="16" t="s">
        <v>28</v>
      </c>
      <c r="C95" t="str">
        <f t="shared" si="2"/>
        <v>Fish</v>
      </c>
      <c r="D95" s="16" t="s">
        <v>112</v>
      </c>
      <c r="E95" s="8" t="s">
        <v>42</v>
      </c>
      <c r="F95" s="3" t="s">
        <v>102</v>
      </c>
      <c r="G95" s="4" t="s">
        <v>103</v>
      </c>
      <c r="H95" s="5">
        <v>4299.1428571428578</v>
      </c>
      <c r="I95" s="5">
        <v>86436</v>
      </c>
      <c r="J95" s="32">
        <v>9045</v>
      </c>
      <c r="K95" s="32">
        <v>418607</v>
      </c>
      <c r="L95" s="19">
        <v>148</v>
      </c>
    </row>
    <row r="96" spans="1:12" ht="13" x14ac:dyDescent="0.15">
      <c r="A96" s="23" t="str">
        <f>VLOOKUP(E96,'Campaign x Landing Pages'!$A$28:$D$37,2,0)</f>
        <v>Q2</v>
      </c>
      <c r="B96" s="16" t="s">
        <v>28</v>
      </c>
      <c r="C96" t="str">
        <f t="shared" si="2"/>
        <v>Cat</v>
      </c>
      <c r="D96" s="16" t="s">
        <v>112</v>
      </c>
      <c r="E96" s="3" t="s">
        <v>45</v>
      </c>
      <c r="F96" s="3" t="s">
        <v>64</v>
      </c>
      <c r="G96" s="4" t="s">
        <v>65</v>
      </c>
      <c r="H96" s="5">
        <v>13408</v>
      </c>
      <c r="I96" s="5">
        <v>183625.2</v>
      </c>
      <c r="J96" s="32">
        <v>8991</v>
      </c>
      <c r="K96" s="32">
        <v>1545162</v>
      </c>
      <c r="L96" s="19">
        <v>542</v>
      </c>
    </row>
    <row r="97" spans="1:12" ht="13" x14ac:dyDescent="0.15">
      <c r="A97" s="23" t="str">
        <f>VLOOKUP(E97,'Campaign x Landing Pages'!$A$28:$D$37,2,0)</f>
        <v>Q1</v>
      </c>
      <c r="B97" s="16" t="s">
        <v>28</v>
      </c>
      <c r="C97" t="str">
        <f t="shared" si="2"/>
        <v>Fish</v>
      </c>
      <c r="D97" s="16" t="s">
        <v>112</v>
      </c>
      <c r="E97" s="3" t="s">
        <v>42</v>
      </c>
      <c r="F97" s="3" t="s">
        <v>98</v>
      </c>
      <c r="G97" s="4" t="s">
        <v>99</v>
      </c>
      <c r="H97" s="5">
        <v>3902.8571428571427</v>
      </c>
      <c r="I97" s="5">
        <v>72001.2</v>
      </c>
      <c r="J97" s="32">
        <v>8963</v>
      </c>
      <c r="K97" s="32">
        <v>395023</v>
      </c>
      <c r="L97" s="19">
        <v>118</v>
      </c>
    </row>
    <row r="98" spans="1:12" ht="13" x14ac:dyDescent="0.15">
      <c r="A98" s="23" t="str">
        <f>VLOOKUP(E98,'Campaign x Landing Pages'!$A$28:$D$37,2,0)</f>
        <v>Q1</v>
      </c>
      <c r="B98" s="16" t="s">
        <v>28</v>
      </c>
      <c r="C98" t="str">
        <f t="shared" ref="C98:C126" si="3">_xlfn.TEXTAFTER(E98,"_",4)</f>
        <v>Fish</v>
      </c>
      <c r="D98" s="16" t="s">
        <v>112</v>
      </c>
      <c r="E98" s="3" t="s">
        <v>42</v>
      </c>
      <c r="F98" s="3" t="s">
        <v>82</v>
      </c>
      <c r="G98" s="4" t="s">
        <v>83</v>
      </c>
      <c r="H98" s="5">
        <v>6170.8</v>
      </c>
      <c r="I98" s="5">
        <v>74528.800000000003</v>
      </c>
      <c r="J98" s="32">
        <v>8937</v>
      </c>
      <c r="K98" s="32">
        <v>484050</v>
      </c>
      <c r="L98" s="19">
        <v>290</v>
      </c>
    </row>
    <row r="99" spans="1:12" ht="13" x14ac:dyDescent="0.15">
      <c r="A99" s="23" t="str">
        <f>VLOOKUP(E99,'Campaign x Landing Pages'!$A$28:$D$37,2,0)</f>
        <v>Q1</v>
      </c>
      <c r="B99" s="16" t="s">
        <v>28</v>
      </c>
      <c r="C99" t="str">
        <f t="shared" si="3"/>
        <v>Fish</v>
      </c>
      <c r="D99" s="16" t="s">
        <v>112</v>
      </c>
      <c r="E99" s="3" t="s">
        <v>42</v>
      </c>
      <c r="F99" s="3" t="s">
        <v>84</v>
      </c>
      <c r="G99" s="4" t="s">
        <v>85</v>
      </c>
      <c r="H99" s="5">
        <v>6475.6</v>
      </c>
      <c r="I99" s="5">
        <v>70956</v>
      </c>
      <c r="J99" s="32">
        <v>8899</v>
      </c>
      <c r="K99" s="32">
        <v>496941</v>
      </c>
      <c r="L99" s="19">
        <v>285</v>
      </c>
    </row>
    <row r="100" spans="1:12" ht="13" x14ac:dyDescent="0.15">
      <c r="A100" s="23" t="str">
        <f>VLOOKUP(E100,'Campaign x Landing Pages'!$A$28:$D$37,2,0)</f>
        <v>Q2</v>
      </c>
      <c r="B100" s="16" t="s">
        <v>28</v>
      </c>
      <c r="C100" t="str">
        <f t="shared" si="3"/>
        <v>Fish</v>
      </c>
      <c r="D100" s="16" t="s">
        <v>112</v>
      </c>
      <c r="E100" s="3" t="s">
        <v>47</v>
      </c>
      <c r="F100" s="3" t="s">
        <v>62</v>
      </c>
      <c r="G100" s="4" t="s">
        <v>63</v>
      </c>
      <c r="H100" s="5">
        <v>6412</v>
      </c>
      <c r="I100" s="5">
        <v>71731.600000000006</v>
      </c>
      <c r="J100" s="32">
        <v>8891</v>
      </c>
      <c r="K100" s="32">
        <v>398426</v>
      </c>
      <c r="L100" s="19">
        <v>205</v>
      </c>
    </row>
    <row r="101" spans="1:12" ht="13" x14ac:dyDescent="0.15">
      <c r="A101" s="23" t="str">
        <f>VLOOKUP(E101,'Campaign x Landing Pages'!$A$28:$D$37,2,0)</f>
        <v>Q2</v>
      </c>
      <c r="B101" s="16" t="s">
        <v>28</v>
      </c>
      <c r="C101" t="str">
        <f t="shared" si="3"/>
        <v>Cat</v>
      </c>
      <c r="D101" s="16" t="s">
        <v>112</v>
      </c>
      <c r="E101" s="3" t="s">
        <v>45</v>
      </c>
      <c r="F101" s="3" t="s">
        <v>80</v>
      </c>
      <c r="G101" s="4" t="s">
        <v>81</v>
      </c>
      <c r="H101" s="5">
        <v>11027.2</v>
      </c>
      <c r="I101" s="5">
        <v>141303.20000000001</v>
      </c>
      <c r="J101" s="32">
        <v>8861</v>
      </c>
      <c r="K101" s="32">
        <v>1132518</v>
      </c>
      <c r="L101" s="19">
        <v>485</v>
      </c>
    </row>
    <row r="102" spans="1:12" ht="13" x14ac:dyDescent="0.15">
      <c r="A102" s="23" t="str">
        <f>VLOOKUP(E102,'Campaign x Landing Pages'!$A$28:$D$37,2,0)</f>
        <v>Q2</v>
      </c>
      <c r="B102" s="16" t="s">
        <v>28</v>
      </c>
      <c r="C102" t="str">
        <f t="shared" si="3"/>
        <v>Cat</v>
      </c>
      <c r="D102" s="16" t="s">
        <v>112</v>
      </c>
      <c r="E102" s="3" t="s">
        <v>45</v>
      </c>
      <c r="F102" s="3" t="s">
        <v>60</v>
      </c>
      <c r="G102" s="4" t="s">
        <v>61</v>
      </c>
      <c r="H102" s="5">
        <v>12002</v>
      </c>
      <c r="I102" s="5">
        <v>202032.8</v>
      </c>
      <c r="J102" s="32">
        <v>8826</v>
      </c>
      <c r="K102" s="32">
        <v>1407380</v>
      </c>
      <c r="L102" s="19">
        <v>558</v>
      </c>
    </row>
    <row r="103" spans="1:12" ht="13" x14ac:dyDescent="0.15">
      <c r="A103" s="23" t="str">
        <f>VLOOKUP(E103,'Campaign x Landing Pages'!$A$28:$D$37,2,0)</f>
        <v>Q2</v>
      </c>
      <c r="B103" s="16" t="s">
        <v>28</v>
      </c>
      <c r="C103" t="str">
        <f t="shared" si="3"/>
        <v>Fish</v>
      </c>
      <c r="D103" s="16" t="s">
        <v>112</v>
      </c>
      <c r="E103" s="3" t="s">
        <v>47</v>
      </c>
      <c r="F103" s="3" t="s">
        <v>60</v>
      </c>
      <c r="G103" s="4" t="s">
        <v>61</v>
      </c>
      <c r="H103" s="5">
        <v>6356</v>
      </c>
      <c r="I103" s="5">
        <v>70731.600000000006</v>
      </c>
      <c r="J103" s="32">
        <v>8792</v>
      </c>
      <c r="K103" s="32">
        <v>448347</v>
      </c>
      <c r="L103" s="19">
        <v>212</v>
      </c>
    </row>
    <row r="104" spans="1:12" ht="13" x14ac:dyDescent="0.15">
      <c r="A104" s="23" t="str">
        <f>VLOOKUP(E104,'Campaign x Landing Pages'!$A$28:$D$37,2,0)</f>
        <v>Q2</v>
      </c>
      <c r="B104" s="16" t="s">
        <v>28</v>
      </c>
      <c r="C104" t="str">
        <f t="shared" si="3"/>
        <v>Fish</v>
      </c>
      <c r="D104" s="16" t="s">
        <v>112</v>
      </c>
      <c r="E104" s="3" t="s">
        <v>47</v>
      </c>
      <c r="F104" s="3" t="s">
        <v>56</v>
      </c>
      <c r="G104" s="4" t="s">
        <v>57</v>
      </c>
      <c r="H104" s="5">
        <v>5380.4</v>
      </c>
      <c r="I104" s="5">
        <v>61378</v>
      </c>
      <c r="J104" s="32">
        <v>8730</v>
      </c>
      <c r="K104" s="32">
        <v>427751</v>
      </c>
      <c r="L104" s="19">
        <v>203</v>
      </c>
    </row>
    <row r="105" spans="1:12" ht="13" x14ac:dyDescent="0.15">
      <c r="A105" s="23" t="str">
        <f>VLOOKUP(E105,'Campaign x Landing Pages'!$A$28:$D$37,2,0)</f>
        <v>Q2</v>
      </c>
      <c r="B105" s="16" t="s">
        <v>28</v>
      </c>
      <c r="C105" t="str">
        <f t="shared" si="3"/>
        <v>Cat</v>
      </c>
      <c r="D105" s="16" t="s">
        <v>112</v>
      </c>
      <c r="E105" s="3" t="s">
        <v>45</v>
      </c>
      <c r="F105" s="3" t="s">
        <v>62</v>
      </c>
      <c r="G105" s="4" t="s">
        <v>63</v>
      </c>
      <c r="H105" s="5">
        <v>12026.8</v>
      </c>
      <c r="I105" s="5">
        <v>198259.6</v>
      </c>
      <c r="J105" s="32">
        <v>8706</v>
      </c>
      <c r="K105" s="32">
        <v>1369101</v>
      </c>
      <c r="L105" s="19">
        <v>541</v>
      </c>
    </row>
    <row r="106" spans="1:12" ht="13" x14ac:dyDescent="0.15">
      <c r="A106" s="23" t="str">
        <f>VLOOKUP(E106,'Campaign x Landing Pages'!$A$28:$D$37,2,0)</f>
        <v>Q2</v>
      </c>
      <c r="B106" s="16" t="s">
        <v>28</v>
      </c>
      <c r="C106" t="str">
        <f t="shared" si="3"/>
        <v>Cat</v>
      </c>
      <c r="D106" s="16" t="s">
        <v>112</v>
      </c>
      <c r="E106" s="3" t="s">
        <v>45</v>
      </c>
      <c r="F106" s="3" t="s">
        <v>94</v>
      </c>
      <c r="G106" s="4" t="s">
        <v>95</v>
      </c>
      <c r="H106" s="5">
        <v>9618.4</v>
      </c>
      <c r="I106" s="5">
        <v>115376.4</v>
      </c>
      <c r="J106" s="32">
        <v>8583</v>
      </c>
      <c r="K106" s="32">
        <v>912388</v>
      </c>
      <c r="L106" s="19">
        <v>354</v>
      </c>
    </row>
    <row r="107" spans="1:12" ht="13" x14ac:dyDescent="0.15">
      <c r="A107" s="23" t="str">
        <f>VLOOKUP(E107,'Campaign x Landing Pages'!$A$28:$D$37,2,0)</f>
        <v>Q1</v>
      </c>
      <c r="B107" s="16" t="s">
        <v>28</v>
      </c>
      <c r="C107" t="str">
        <f t="shared" si="3"/>
        <v>Fish</v>
      </c>
      <c r="D107" s="16" t="s">
        <v>112</v>
      </c>
      <c r="E107" s="3" t="s">
        <v>42</v>
      </c>
      <c r="F107" s="3" t="s">
        <v>88</v>
      </c>
      <c r="G107" s="4" t="s">
        <v>89</v>
      </c>
      <c r="H107" s="5">
        <v>6240</v>
      </c>
      <c r="I107" s="5">
        <v>75791.199999999997</v>
      </c>
      <c r="J107" s="32">
        <v>8528</v>
      </c>
      <c r="K107" s="32">
        <v>465042</v>
      </c>
      <c r="L107" s="19">
        <v>270</v>
      </c>
    </row>
    <row r="108" spans="1:12" ht="13" x14ac:dyDescent="0.15">
      <c r="A108" s="23" t="str">
        <f>VLOOKUP(E108,'Campaign x Landing Pages'!$A$28:$D$37,2,0)</f>
        <v>Q2</v>
      </c>
      <c r="B108" s="16" t="s">
        <v>28</v>
      </c>
      <c r="C108" t="str">
        <f t="shared" si="3"/>
        <v>Fish</v>
      </c>
      <c r="D108" s="16" t="s">
        <v>112</v>
      </c>
      <c r="E108" s="3" t="s">
        <v>47</v>
      </c>
      <c r="F108" s="3" t="s">
        <v>64</v>
      </c>
      <c r="G108" s="4" t="s">
        <v>65</v>
      </c>
      <c r="H108" s="5">
        <v>7108</v>
      </c>
      <c r="I108" s="5">
        <v>72430.399999999994</v>
      </c>
      <c r="J108" s="32">
        <v>8442</v>
      </c>
      <c r="K108" s="32">
        <v>448873</v>
      </c>
      <c r="L108" s="19">
        <v>209</v>
      </c>
    </row>
    <row r="109" spans="1:12" ht="13" x14ac:dyDescent="0.15">
      <c r="A109" s="23" t="str">
        <f>VLOOKUP(E109,'Campaign x Landing Pages'!$A$28:$D$37,2,0)</f>
        <v>Q2</v>
      </c>
      <c r="B109" s="16" t="s">
        <v>28</v>
      </c>
      <c r="C109" t="str">
        <f t="shared" si="3"/>
        <v>Cat</v>
      </c>
      <c r="D109" s="16" t="s">
        <v>112</v>
      </c>
      <c r="E109" s="3" t="s">
        <v>45</v>
      </c>
      <c r="F109" s="3" t="s">
        <v>74</v>
      </c>
      <c r="G109" s="4" t="s">
        <v>75</v>
      </c>
      <c r="H109" s="5">
        <v>11702</v>
      </c>
      <c r="I109" s="5">
        <v>132105.20000000001</v>
      </c>
      <c r="J109" s="32">
        <v>8319</v>
      </c>
      <c r="K109" s="32">
        <v>1098748</v>
      </c>
      <c r="L109" s="19">
        <v>395</v>
      </c>
    </row>
    <row r="110" spans="1:12" ht="13" x14ac:dyDescent="0.15">
      <c r="A110" s="23" t="str">
        <f>VLOOKUP(E110,'Campaign x Landing Pages'!$A$28:$D$37,2,0)</f>
        <v>Q1</v>
      </c>
      <c r="B110" s="16" t="s">
        <v>28</v>
      </c>
      <c r="C110" t="str">
        <f t="shared" si="3"/>
        <v>Fish</v>
      </c>
      <c r="D110" s="16" t="s">
        <v>112</v>
      </c>
      <c r="E110" s="3" t="s">
        <v>42</v>
      </c>
      <c r="F110" s="3" t="s">
        <v>86</v>
      </c>
      <c r="G110" s="4" t="s">
        <v>87</v>
      </c>
      <c r="H110" s="5">
        <v>6481.2</v>
      </c>
      <c r="I110" s="5">
        <v>64101.2</v>
      </c>
      <c r="J110" s="32">
        <v>8217</v>
      </c>
      <c r="K110" s="32">
        <v>488239</v>
      </c>
      <c r="L110" s="19">
        <v>265</v>
      </c>
    </row>
    <row r="111" spans="1:12" ht="13" x14ac:dyDescent="0.15">
      <c r="A111" s="23" t="str">
        <f>VLOOKUP(E111,'Campaign x Landing Pages'!$A$28:$D$37,2,0)</f>
        <v>Q2</v>
      </c>
      <c r="B111" s="16" t="s">
        <v>28</v>
      </c>
      <c r="C111" t="str">
        <f t="shared" si="3"/>
        <v>Cat</v>
      </c>
      <c r="D111" s="16" t="s">
        <v>112</v>
      </c>
      <c r="E111" s="3" t="s">
        <v>45</v>
      </c>
      <c r="F111" s="3" t="s">
        <v>90</v>
      </c>
      <c r="G111" s="4" t="s">
        <v>91</v>
      </c>
      <c r="H111" s="5">
        <v>11064</v>
      </c>
      <c r="I111" s="5">
        <v>195867.6</v>
      </c>
      <c r="J111" s="32">
        <v>7933</v>
      </c>
      <c r="K111" s="32">
        <v>1210935</v>
      </c>
      <c r="L111" s="19">
        <v>521</v>
      </c>
    </row>
    <row r="112" spans="1:12" ht="13" x14ac:dyDescent="0.15">
      <c r="A112" s="23" t="str">
        <f>VLOOKUP(E112,'Campaign x Landing Pages'!$A$28:$D$37,2,0)</f>
        <v>Q2</v>
      </c>
      <c r="B112" s="16" t="s">
        <v>28</v>
      </c>
      <c r="C112" t="str">
        <f t="shared" si="3"/>
        <v>Reptile</v>
      </c>
      <c r="D112" s="16" t="s">
        <v>112</v>
      </c>
      <c r="E112" s="3" t="s">
        <v>48</v>
      </c>
      <c r="F112" s="3" t="s">
        <v>96</v>
      </c>
      <c r="G112" s="4" t="s">
        <v>97</v>
      </c>
      <c r="H112" s="5">
        <v>3527.6</v>
      </c>
      <c r="I112" s="5">
        <v>31650.799999999999</v>
      </c>
      <c r="J112" s="32">
        <v>7543</v>
      </c>
      <c r="K112" s="32">
        <v>471633</v>
      </c>
      <c r="L112" s="19">
        <v>123</v>
      </c>
    </row>
    <row r="113" spans="1:12" ht="13" x14ac:dyDescent="0.15">
      <c r="A113" s="23" t="str">
        <f>VLOOKUP(E113,'Campaign x Landing Pages'!$A$28:$D$37,2,0)</f>
        <v>Q1</v>
      </c>
      <c r="B113" s="16" t="s">
        <v>28</v>
      </c>
      <c r="C113" t="str">
        <f t="shared" si="3"/>
        <v>Fish</v>
      </c>
      <c r="D113" s="16" t="s">
        <v>112</v>
      </c>
      <c r="E113" s="3" t="s">
        <v>42</v>
      </c>
      <c r="F113" s="3" t="s">
        <v>68</v>
      </c>
      <c r="G113" s="4" t="s">
        <v>69</v>
      </c>
      <c r="H113" s="5">
        <v>5254.8</v>
      </c>
      <c r="I113" s="5">
        <v>76480.800000000003</v>
      </c>
      <c r="J113" s="32">
        <v>7451</v>
      </c>
      <c r="K113" s="32">
        <v>358556</v>
      </c>
      <c r="L113" s="19">
        <v>236</v>
      </c>
    </row>
    <row r="114" spans="1:12" ht="13" x14ac:dyDescent="0.15">
      <c r="A114" s="23" t="str">
        <f>VLOOKUP(E114,'Campaign x Landing Pages'!$A$28:$D$37,2,0)</f>
        <v>Q2</v>
      </c>
      <c r="B114" s="16" t="s">
        <v>28</v>
      </c>
      <c r="C114" t="str">
        <f t="shared" si="3"/>
        <v>Cat</v>
      </c>
      <c r="D114" s="16" t="s">
        <v>112</v>
      </c>
      <c r="E114" s="3" t="s">
        <v>45</v>
      </c>
      <c r="F114" s="3" t="s">
        <v>96</v>
      </c>
      <c r="G114" s="4" t="s">
        <v>97</v>
      </c>
      <c r="H114" s="5">
        <v>9565.6</v>
      </c>
      <c r="I114" s="5">
        <v>112365.6</v>
      </c>
      <c r="J114" s="32">
        <v>7390</v>
      </c>
      <c r="K114" s="32">
        <v>852075</v>
      </c>
      <c r="L114" s="19">
        <v>357</v>
      </c>
    </row>
    <row r="115" spans="1:12" ht="13" x14ac:dyDescent="0.15">
      <c r="A115" s="23" t="str">
        <f>VLOOKUP(E115,'Campaign x Landing Pages'!$A$28:$D$37,2,0)</f>
        <v>Q1</v>
      </c>
      <c r="B115" s="16" t="s">
        <v>28</v>
      </c>
      <c r="C115" t="str">
        <f t="shared" si="3"/>
        <v>Fish</v>
      </c>
      <c r="D115" s="16" t="s">
        <v>112</v>
      </c>
      <c r="E115" s="3" t="s">
        <v>42</v>
      </c>
      <c r="F115" s="3" t="s">
        <v>100</v>
      </c>
      <c r="G115" s="4" t="s">
        <v>101</v>
      </c>
      <c r="H115" s="5">
        <v>3585.428571428572</v>
      </c>
      <c r="I115" s="5">
        <v>76312.800000000003</v>
      </c>
      <c r="J115" s="32">
        <v>7339</v>
      </c>
      <c r="K115" s="32">
        <v>358556</v>
      </c>
      <c r="L115" s="19">
        <v>114</v>
      </c>
    </row>
    <row r="116" spans="1:12" ht="13" x14ac:dyDescent="0.15">
      <c r="A116" s="23" t="str">
        <f>VLOOKUP(E116,'Campaign x Landing Pages'!$A$28:$D$37,2,0)</f>
        <v>Q2</v>
      </c>
      <c r="B116" s="16" t="s">
        <v>28</v>
      </c>
      <c r="C116" t="str">
        <f t="shared" si="3"/>
        <v>Cat</v>
      </c>
      <c r="D116" s="16" t="s">
        <v>112</v>
      </c>
      <c r="E116" s="3" t="s">
        <v>45</v>
      </c>
      <c r="F116" s="3" t="s">
        <v>78</v>
      </c>
      <c r="G116" s="4" t="s">
        <v>79</v>
      </c>
      <c r="H116" s="5">
        <v>9798</v>
      </c>
      <c r="I116" s="5">
        <v>104201.2</v>
      </c>
      <c r="J116" s="32">
        <v>7217</v>
      </c>
      <c r="K116" s="32">
        <v>959049</v>
      </c>
      <c r="L116" s="19">
        <v>368</v>
      </c>
    </row>
    <row r="117" spans="1:12" ht="13" x14ac:dyDescent="0.15">
      <c r="A117" s="23" t="str">
        <f>VLOOKUP(E117,'Campaign x Landing Pages'!$A$28:$D$37,2,0)</f>
        <v>Q2</v>
      </c>
      <c r="B117" s="16" t="s">
        <v>28</v>
      </c>
      <c r="C117" t="str">
        <f t="shared" si="3"/>
        <v>Fish</v>
      </c>
      <c r="D117" s="16" t="s">
        <v>112</v>
      </c>
      <c r="E117" s="3" t="s">
        <v>47</v>
      </c>
      <c r="F117" s="3" t="s">
        <v>80</v>
      </c>
      <c r="G117" s="4" t="s">
        <v>81</v>
      </c>
      <c r="H117" s="5">
        <v>5485.2</v>
      </c>
      <c r="I117" s="5">
        <v>62171.199999999997</v>
      </c>
      <c r="J117" s="32">
        <v>6936</v>
      </c>
      <c r="K117" s="32">
        <v>374595</v>
      </c>
      <c r="L117" s="19">
        <v>232</v>
      </c>
    </row>
    <row r="118" spans="1:12" ht="13" x14ac:dyDescent="0.15">
      <c r="A118" s="23" t="str">
        <f>VLOOKUP(E118,'Campaign x Landing Pages'!$A$28:$D$37,2,0)</f>
        <v>Q2</v>
      </c>
      <c r="B118" s="16" t="s">
        <v>28</v>
      </c>
      <c r="C118" t="str">
        <f t="shared" si="3"/>
        <v>Fish</v>
      </c>
      <c r="D118" s="16" t="s">
        <v>112</v>
      </c>
      <c r="E118" s="3" t="s">
        <v>47</v>
      </c>
      <c r="F118" s="3" t="s">
        <v>90</v>
      </c>
      <c r="G118" s="4" t="s">
        <v>91</v>
      </c>
      <c r="H118" s="5">
        <v>5444.4</v>
      </c>
      <c r="I118" s="5">
        <v>52097.599999999999</v>
      </c>
      <c r="J118" s="32">
        <v>6789</v>
      </c>
      <c r="K118" s="32">
        <v>409640</v>
      </c>
      <c r="L118" s="19">
        <v>168</v>
      </c>
    </row>
    <row r="119" spans="1:12" ht="13" x14ac:dyDescent="0.15">
      <c r="A119" s="23" t="str">
        <f>VLOOKUP(E119,'Campaign x Landing Pages'!$A$28:$D$37,2,0)</f>
        <v>Q2</v>
      </c>
      <c r="B119" s="16" t="s">
        <v>28</v>
      </c>
      <c r="C119" t="str">
        <f t="shared" si="3"/>
        <v>Cat</v>
      </c>
      <c r="D119" s="16" t="s">
        <v>112</v>
      </c>
      <c r="E119" s="3" t="s">
        <v>45</v>
      </c>
      <c r="F119" s="3" t="s">
        <v>92</v>
      </c>
      <c r="G119" s="4" t="s">
        <v>93</v>
      </c>
      <c r="H119" s="5">
        <v>10462.799999999999</v>
      </c>
      <c r="I119" s="5">
        <v>159300.79999999999</v>
      </c>
      <c r="J119" s="32">
        <v>6696</v>
      </c>
      <c r="K119" s="32">
        <v>1018712</v>
      </c>
      <c r="L119" s="19">
        <v>422</v>
      </c>
    </row>
    <row r="120" spans="1:12" ht="13" x14ac:dyDescent="0.15">
      <c r="A120" s="23" t="str">
        <f>VLOOKUP(E120,'Campaign x Landing Pages'!$A$28:$D$37,2,0)</f>
        <v>Q2</v>
      </c>
      <c r="B120" s="16" t="s">
        <v>28</v>
      </c>
      <c r="C120" t="str">
        <f t="shared" si="3"/>
        <v>Cat</v>
      </c>
      <c r="D120" s="16" t="s">
        <v>112</v>
      </c>
      <c r="E120" s="3" t="s">
        <v>45</v>
      </c>
      <c r="F120" s="3" t="s">
        <v>76</v>
      </c>
      <c r="G120" s="4" t="s">
        <v>77</v>
      </c>
      <c r="H120" s="5">
        <v>10074</v>
      </c>
      <c r="I120" s="5">
        <v>122767.2</v>
      </c>
      <c r="J120" s="32">
        <v>6644</v>
      </c>
      <c r="K120" s="32">
        <v>979691</v>
      </c>
      <c r="L120" s="19">
        <v>378</v>
      </c>
    </row>
    <row r="121" spans="1:12" ht="13" x14ac:dyDescent="0.15">
      <c r="A121" s="23" t="str">
        <f>VLOOKUP(E121,'Campaign x Landing Pages'!$A$28:$D$37,2,0)</f>
        <v>Q2</v>
      </c>
      <c r="B121" s="16" t="s">
        <v>28</v>
      </c>
      <c r="C121" t="str">
        <f t="shared" si="3"/>
        <v>Fish</v>
      </c>
      <c r="D121" s="16" t="s">
        <v>112</v>
      </c>
      <c r="E121" s="3" t="s">
        <v>47</v>
      </c>
      <c r="F121" s="3" t="s">
        <v>92</v>
      </c>
      <c r="G121" s="4" t="s">
        <v>93</v>
      </c>
      <c r="H121" s="5">
        <v>5353.6</v>
      </c>
      <c r="I121" s="5">
        <v>54432</v>
      </c>
      <c r="J121" s="32">
        <v>5925</v>
      </c>
      <c r="K121" s="32">
        <v>351168</v>
      </c>
      <c r="L121" s="19">
        <v>158</v>
      </c>
    </row>
    <row r="122" spans="1:12" ht="13" x14ac:dyDescent="0.15">
      <c r="A122" s="23" t="str">
        <f>VLOOKUP(E122,'Campaign x Landing Pages'!$A$28:$D$37,2,0)</f>
        <v>Q2</v>
      </c>
      <c r="B122" s="16" t="s">
        <v>28</v>
      </c>
      <c r="C122" t="str">
        <f t="shared" si="3"/>
        <v>Fish</v>
      </c>
      <c r="D122" s="16" t="s">
        <v>112</v>
      </c>
      <c r="E122" s="3" t="s">
        <v>47</v>
      </c>
      <c r="F122" s="3" t="s">
        <v>74</v>
      </c>
      <c r="G122" s="4" t="s">
        <v>75</v>
      </c>
      <c r="H122" s="5">
        <v>5873.2</v>
      </c>
      <c r="I122" s="5">
        <v>63895.6</v>
      </c>
      <c r="J122" s="32">
        <v>5770</v>
      </c>
      <c r="K122" s="32">
        <v>322278</v>
      </c>
      <c r="L122" s="19">
        <v>191</v>
      </c>
    </row>
    <row r="123" spans="1:12" ht="13" x14ac:dyDescent="0.15">
      <c r="A123" s="23" t="str">
        <f>VLOOKUP(E123,'Campaign x Landing Pages'!$A$28:$D$37,2,0)</f>
        <v>Q2</v>
      </c>
      <c r="B123" s="16" t="s">
        <v>28</v>
      </c>
      <c r="C123" t="str">
        <f t="shared" si="3"/>
        <v>Fish</v>
      </c>
      <c r="D123" s="16" t="s">
        <v>112</v>
      </c>
      <c r="E123" s="3" t="s">
        <v>47</v>
      </c>
      <c r="F123" s="3" t="s">
        <v>78</v>
      </c>
      <c r="G123" s="4" t="s">
        <v>79</v>
      </c>
      <c r="H123" s="5">
        <v>4919.2</v>
      </c>
      <c r="I123" s="5">
        <v>54382.8</v>
      </c>
      <c r="J123" s="32">
        <v>5722</v>
      </c>
      <c r="K123" s="32">
        <v>312929</v>
      </c>
      <c r="L123" s="19">
        <v>174</v>
      </c>
    </row>
    <row r="124" spans="1:12" ht="13" x14ac:dyDescent="0.15">
      <c r="A124" s="23" t="str">
        <f>VLOOKUP(E124,'Campaign x Landing Pages'!$A$28:$D$37,2,0)</f>
        <v>Q2</v>
      </c>
      <c r="B124" s="16" t="s">
        <v>28</v>
      </c>
      <c r="C124" t="str">
        <f t="shared" si="3"/>
        <v>Fish</v>
      </c>
      <c r="D124" s="16" t="s">
        <v>112</v>
      </c>
      <c r="E124" s="3" t="s">
        <v>47</v>
      </c>
      <c r="F124" s="3" t="s">
        <v>94</v>
      </c>
      <c r="G124" s="4" t="s">
        <v>95</v>
      </c>
      <c r="H124" s="5">
        <v>5072.3999999999996</v>
      </c>
      <c r="I124" s="5">
        <v>46749.2</v>
      </c>
      <c r="J124" s="32">
        <v>5112</v>
      </c>
      <c r="K124" s="32">
        <v>297890</v>
      </c>
      <c r="L124" s="19">
        <v>157</v>
      </c>
    </row>
    <row r="125" spans="1:12" ht="13" x14ac:dyDescent="0.15">
      <c r="A125" s="23" t="str">
        <f>VLOOKUP(E125,'Campaign x Landing Pages'!$A$28:$D$37,2,0)</f>
        <v>Q2</v>
      </c>
      <c r="B125" s="16" t="s">
        <v>28</v>
      </c>
      <c r="C125" t="str">
        <f t="shared" si="3"/>
        <v>Fish</v>
      </c>
      <c r="D125" s="16" t="s">
        <v>112</v>
      </c>
      <c r="E125" s="3" t="s">
        <v>47</v>
      </c>
      <c r="F125" s="3" t="s">
        <v>76</v>
      </c>
      <c r="G125" s="4" t="s">
        <v>77</v>
      </c>
      <c r="H125" s="5">
        <v>5069.2</v>
      </c>
      <c r="I125" s="5">
        <v>50670.8</v>
      </c>
      <c r="J125" s="32">
        <v>5092</v>
      </c>
      <c r="K125" s="32">
        <v>302035</v>
      </c>
      <c r="L125" s="19">
        <v>178</v>
      </c>
    </row>
    <row r="126" spans="1:12" ht="13" x14ac:dyDescent="0.15">
      <c r="A126" s="23" t="str">
        <f>VLOOKUP(E126,'Campaign x Landing Pages'!$A$28:$D$37,2,0)</f>
        <v>Q2</v>
      </c>
      <c r="B126" s="16" t="s">
        <v>28</v>
      </c>
      <c r="C126" t="str">
        <f t="shared" si="3"/>
        <v>Fish</v>
      </c>
      <c r="D126" s="16" t="s">
        <v>112</v>
      </c>
      <c r="E126" s="3" t="s">
        <v>47</v>
      </c>
      <c r="F126" s="3" t="s">
        <v>96</v>
      </c>
      <c r="G126" s="4" t="s">
        <v>97</v>
      </c>
      <c r="H126" s="5">
        <v>4110.8</v>
      </c>
      <c r="I126" s="5">
        <v>42980.4</v>
      </c>
      <c r="J126" s="32">
        <v>4251</v>
      </c>
      <c r="K126" s="32">
        <v>227317</v>
      </c>
      <c r="L126" s="19">
        <v>150</v>
      </c>
    </row>
    <row r="127" spans="1:12" ht="15.75" customHeight="1" x14ac:dyDescent="0.15">
      <c r="A127" s="31"/>
      <c r="J127" s="33"/>
      <c r="K127" s="34"/>
      <c r="L127" s="33"/>
    </row>
  </sheetData>
  <phoneticPr fontId="1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B1E9E-1DB1-DA43-BF19-23873D8EA8BA}">
  <dimension ref="A1:L451"/>
  <sheetViews>
    <sheetView zoomScale="119" workbookViewId="0">
      <selection activeCell="P1" sqref="P1"/>
    </sheetView>
  </sheetViews>
  <sheetFormatPr baseColWidth="10" defaultRowHeight="13" x14ac:dyDescent="0.15"/>
  <cols>
    <col min="1" max="1" width="9.83203125" bestFit="1" customWidth="1"/>
    <col min="2" max="2" width="10.33203125" bestFit="1" customWidth="1"/>
    <col min="3" max="3" width="11.83203125" bestFit="1" customWidth="1"/>
    <col min="4" max="4" width="14.83203125" bestFit="1" customWidth="1"/>
    <col min="5" max="5" width="34.33203125" bestFit="1" customWidth="1"/>
    <col min="6" max="6" width="13.6640625" bestFit="1" customWidth="1"/>
    <col min="7" max="7" width="14.6640625" bestFit="1" customWidth="1"/>
    <col min="8" max="8" width="12.1640625" bestFit="1" customWidth="1"/>
    <col min="9" max="9" width="13.6640625" bestFit="1" customWidth="1"/>
    <col min="10" max="10" width="11.1640625" bestFit="1" customWidth="1"/>
    <col min="11" max="11" width="13.83203125" bestFit="1" customWidth="1"/>
    <col min="12" max="12" width="9.33203125" bestFit="1" customWidth="1"/>
  </cols>
  <sheetData>
    <row r="1" spans="1:12" x14ac:dyDescent="0.15">
      <c r="A1" t="s">
        <v>1</v>
      </c>
      <c r="B1" t="s">
        <v>113</v>
      </c>
      <c r="C1" t="s">
        <v>114</v>
      </c>
      <c r="D1" t="s">
        <v>115</v>
      </c>
      <c r="E1" t="s">
        <v>0</v>
      </c>
      <c r="F1" t="s">
        <v>49</v>
      </c>
      <c r="G1" t="s">
        <v>50</v>
      </c>
      <c r="H1" t="s">
        <v>51</v>
      </c>
      <c r="I1" s="13" t="s">
        <v>52</v>
      </c>
      <c r="J1" s="17" t="s">
        <v>53</v>
      </c>
      <c r="K1" s="17" t="s">
        <v>54</v>
      </c>
      <c r="L1" s="17" t="s">
        <v>55</v>
      </c>
    </row>
    <row r="2" spans="1:12" x14ac:dyDescent="0.15">
      <c r="A2" t="s">
        <v>15</v>
      </c>
      <c r="B2" t="s">
        <v>7</v>
      </c>
      <c r="C2" t="s">
        <v>107</v>
      </c>
      <c r="D2" t="s">
        <v>7</v>
      </c>
      <c r="E2" t="s">
        <v>14</v>
      </c>
      <c r="F2" t="s">
        <v>56</v>
      </c>
      <c r="G2" t="s">
        <v>57</v>
      </c>
      <c r="H2" s="13">
        <v>3351.83475</v>
      </c>
      <c r="I2" s="13">
        <v>55046.25</v>
      </c>
      <c r="J2" s="17">
        <v>4761</v>
      </c>
      <c r="K2" s="17">
        <v>279388</v>
      </c>
      <c r="L2" s="17">
        <v>158</v>
      </c>
    </row>
    <row r="3" spans="1:12" x14ac:dyDescent="0.15">
      <c r="A3" t="s">
        <v>15</v>
      </c>
      <c r="B3" t="s">
        <v>7</v>
      </c>
      <c r="C3" t="s">
        <v>107</v>
      </c>
      <c r="D3" t="s">
        <v>7</v>
      </c>
      <c r="E3" t="s">
        <v>14</v>
      </c>
      <c r="F3" t="s">
        <v>58</v>
      </c>
      <c r="G3" t="s">
        <v>59</v>
      </c>
      <c r="H3" s="13">
        <v>3074.1695</v>
      </c>
      <c r="I3" s="13">
        <v>58359.584999999999</v>
      </c>
      <c r="J3" s="17">
        <v>4473</v>
      </c>
      <c r="K3" s="17">
        <v>262848</v>
      </c>
      <c r="L3" s="17">
        <v>168</v>
      </c>
    </row>
    <row r="4" spans="1:12" x14ac:dyDescent="0.15">
      <c r="A4" t="s">
        <v>15</v>
      </c>
      <c r="B4" t="s">
        <v>7</v>
      </c>
      <c r="C4" t="s">
        <v>107</v>
      </c>
      <c r="D4" t="s">
        <v>7</v>
      </c>
      <c r="E4" t="s">
        <v>14</v>
      </c>
      <c r="F4" t="s">
        <v>60</v>
      </c>
      <c r="G4" t="s">
        <v>61</v>
      </c>
      <c r="H4" s="13">
        <v>3180.4195</v>
      </c>
      <c r="I4" s="13">
        <v>53472.084999999999</v>
      </c>
      <c r="J4" s="17">
        <v>4611</v>
      </c>
      <c r="K4" s="17">
        <v>288973</v>
      </c>
      <c r="L4" s="17">
        <v>156</v>
      </c>
    </row>
    <row r="5" spans="1:12" x14ac:dyDescent="0.15">
      <c r="A5" t="s">
        <v>15</v>
      </c>
      <c r="B5" t="s">
        <v>7</v>
      </c>
      <c r="C5" t="s">
        <v>107</v>
      </c>
      <c r="D5" t="s">
        <v>7</v>
      </c>
      <c r="E5" t="s">
        <v>14</v>
      </c>
      <c r="F5" t="s">
        <v>62</v>
      </c>
      <c r="G5" t="s">
        <v>63</v>
      </c>
      <c r="H5" s="13">
        <v>3105.6875</v>
      </c>
      <c r="I5" s="13">
        <v>58215.834999999999</v>
      </c>
      <c r="J5" s="17">
        <v>3945</v>
      </c>
      <c r="K5" s="17">
        <v>256458</v>
      </c>
      <c r="L5" s="17">
        <v>154</v>
      </c>
    </row>
    <row r="6" spans="1:12" x14ac:dyDescent="0.15">
      <c r="A6" t="s">
        <v>15</v>
      </c>
      <c r="B6" t="s">
        <v>7</v>
      </c>
      <c r="C6" t="s">
        <v>107</v>
      </c>
      <c r="D6" t="s">
        <v>7</v>
      </c>
      <c r="E6" t="s">
        <v>14</v>
      </c>
      <c r="F6" t="s">
        <v>64</v>
      </c>
      <c r="G6" t="s">
        <v>65</v>
      </c>
      <c r="H6" s="13">
        <v>3288.4375</v>
      </c>
      <c r="I6" s="13">
        <v>54434.17</v>
      </c>
      <c r="J6" s="17">
        <v>4212</v>
      </c>
      <c r="K6" s="17">
        <v>259755</v>
      </c>
      <c r="L6" s="17">
        <v>180</v>
      </c>
    </row>
    <row r="7" spans="1:12" x14ac:dyDescent="0.15">
      <c r="A7" t="s">
        <v>5</v>
      </c>
      <c r="B7" t="s">
        <v>7</v>
      </c>
      <c r="C7" t="s">
        <v>107</v>
      </c>
      <c r="D7" t="s">
        <v>7</v>
      </c>
      <c r="E7" t="s">
        <v>4</v>
      </c>
      <c r="F7" t="s">
        <v>66</v>
      </c>
      <c r="G7" t="s">
        <v>67</v>
      </c>
      <c r="H7" s="13">
        <v>3534.232</v>
      </c>
      <c r="I7" s="13">
        <v>72730.42</v>
      </c>
      <c r="J7" s="17">
        <v>5321</v>
      </c>
      <c r="K7" s="17">
        <v>304819</v>
      </c>
      <c r="L7" s="17">
        <v>202</v>
      </c>
    </row>
    <row r="8" spans="1:12" x14ac:dyDescent="0.15">
      <c r="A8" t="s">
        <v>5</v>
      </c>
      <c r="B8" t="s">
        <v>7</v>
      </c>
      <c r="C8" t="s">
        <v>107</v>
      </c>
      <c r="D8" t="s">
        <v>7</v>
      </c>
      <c r="E8" t="s">
        <v>4</v>
      </c>
      <c r="F8" t="s">
        <v>68</v>
      </c>
      <c r="G8" t="s">
        <v>69</v>
      </c>
      <c r="H8" s="13">
        <v>3672.70975</v>
      </c>
      <c r="I8" s="13">
        <v>65116.25</v>
      </c>
      <c r="J8" s="17">
        <v>5963</v>
      </c>
      <c r="K8" s="17">
        <v>309111</v>
      </c>
      <c r="L8" s="17">
        <v>206</v>
      </c>
    </row>
    <row r="9" spans="1:12" x14ac:dyDescent="0.15">
      <c r="A9" t="s">
        <v>5</v>
      </c>
      <c r="B9" t="s">
        <v>7</v>
      </c>
      <c r="C9" t="s">
        <v>107</v>
      </c>
      <c r="D9" t="s">
        <v>7</v>
      </c>
      <c r="E9" t="s">
        <v>4</v>
      </c>
      <c r="F9" t="s">
        <v>70</v>
      </c>
      <c r="G9" t="s">
        <v>71</v>
      </c>
      <c r="H9" s="13">
        <v>4105.857</v>
      </c>
      <c r="I9" s="13">
        <v>82307.085000000006</v>
      </c>
      <c r="J9" s="17">
        <v>7461</v>
      </c>
      <c r="K9" s="17">
        <v>352994</v>
      </c>
      <c r="L9" s="17">
        <v>224</v>
      </c>
    </row>
    <row r="10" spans="1:12" x14ac:dyDescent="0.15">
      <c r="A10" t="s">
        <v>5</v>
      </c>
      <c r="B10" t="s">
        <v>7</v>
      </c>
      <c r="C10" t="s">
        <v>107</v>
      </c>
      <c r="D10" t="s">
        <v>7</v>
      </c>
      <c r="E10" t="s">
        <v>4</v>
      </c>
      <c r="F10" t="s">
        <v>72</v>
      </c>
      <c r="G10" t="s">
        <v>73</v>
      </c>
      <c r="H10" s="13">
        <v>3904.33475</v>
      </c>
      <c r="I10" s="13">
        <v>73884.17</v>
      </c>
      <c r="J10" s="17">
        <v>6276</v>
      </c>
      <c r="K10" s="17">
        <v>321334</v>
      </c>
      <c r="L10" s="17">
        <v>226</v>
      </c>
    </row>
    <row r="11" spans="1:12" x14ac:dyDescent="0.15">
      <c r="A11" t="s">
        <v>15</v>
      </c>
      <c r="B11" t="s">
        <v>7</v>
      </c>
      <c r="C11" t="s">
        <v>107</v>
      </c>
      <c r="D11" t="s">
        <v>7</v>
      </c>
      <c r="E11" t="s">
        <v>14</v>
      </c>
      <c r="F11" t="s">
        <v>74</v>
      </c>
      <c r="G11" t="s">
        <v>75</v>
      </c>
      <c r="H11" s="13">
        <v>2704.4195</v>
      </c>
      <c r="I11" s="13">
        <v>65283.75</v>
      </c>
      <c r="J11" s="17">
        <v>5355</v>
      </c>
      <c r="K11" s="17">
        <v>234531</v>
      </c>
      <c r="L11" s="17">
        <v>186</v>
      </c>
    </row>
    <row r="12" spans="1:12" x14ac:dyDescent="0.15">
      <c r="A12" t="s">
        <v>15</v>
      </c>
      <c r="B12" t="s">
        <v>7</v>
      </c>
      <c r="C12" t="s">
        <v>107</v>
      </c>
      <c r="D12" t="s">
        <v>7</v>
      </c>
      <c r="E12" t="s">
        <v>14</v>
      </c>
      <c r="F12" t="s">
        <v>76</v>
      </c>
      <c r="G12" t="s">
        <v>77</v>
      </c>
      <c r="H12" s="13">
        <v>1818.2945</v>
      </c>
      <c r="I12" s="13">
        <v>49495</v>
      </c>
      <c r="J12" s="17">
        <v>2777</v>
      </c>
      <c r="K12" s="17">
        <v>160398</v>
      </c>
      <c r="L12" s="17">
        <v>162</v>
      </c>
    </row>
    <row r="13" spans="1:12" x14ac:dyDescent="0.15">
      <c r="A13" t="s">
        <v>15</v>
      </c>
      <c r="B13" t="s">
        <v>7</v>
      </c>
      <c r="C13" t="s">
        <v>107</v>
      </c>
      <c r="D13" t="s">
        <v>7</v>
      </c>
      <c r="E13" t="s">
        <v>14</v>
      </c>
      <c r="F13" t="s">
        <v>78</v>
      </c>
      <c r="G13" t="s">
        <v>79</v>
      </c>
      <c r="H13" s="13">
        <v>1633.0625</v>
      </c>
      <c r="I13" s="13">
        <v>40826.67</v>
      </c>
      <c r="J13" s="17">
        <v>2948</v>
      </c>
      <c r="K13" s="17">
        <v>150247</v>
      </c>
      <c r="L13" s="17">
        <v>114</v>
      </c>
    </row>
    <row r="14" spans="1:12" x14ac:dyDescent="0.15">
      <c r="A14" t="s">
        <v>15</v>
      </c>
      <c r="B14" t="s">
        <v>7</v>
      </c>
      <c r="C14" t="s">
        <v>107</v>
      </c>
      <c r="D14" t="s">
        <v>7</v>
      </c>
      <c r="E14" t="s">
        <v>14</v>
      </c>
      <c r="F14" t="s">
        <v>80</v>
      </c>
      <c r="G14" t="s">
        <v>81</v>
      </c>
      <c r="H14" s="13">
        <v>1700.357</v>
      </c>
      <c r="I14" s="13">
        <v>43892.084999999999</v>
      </c>
      <c r="J14" s="17">
        <v>3020</v>
      </c>
      <c r="K14" s="17">
        <v>161341</v>
      </c>
      <c r="L14" s="17">
        <v>128</v>
      </c>
    </row>
    <row r="15" spans="1:12" x14ac:dyDescent="0.15">
      <c r="A15" t="s">
        <v>5</v>
      </c>
      <c r="B15" t="s">
        <v>7</v>
      </c>
      <c r="C15" t="s">
        <v>107</v>
      </c>
      <c r="D15" t="s">
        <v>7</v>
      </c>
      <c r="E15" t="s">
        <v>4</v>
      </c>
      <c r="F15" t="s">
        <v>82</v>
      </c>
      <c r="G15" t="s">
        <v>83</v>
      </c>
      <c r="H15" s="13">
        <v>3704.58475</v>
      </c>
      <c r="I15" s="13">
        <v>79163.335000000006</v>
      </c>
      <c r="J15" s="17">
        <v>5799</v>
      </c>
      <c r="K15" s="17">
        <v>313771</v>
      </c>
      <c r="L15" s="17">
        <v>218</v>
      </c>
    </row>
    <row r="16" spans="1:12" x14ac:dyDescent="0.15">
      <c r="A16" t="s">
        <v>5</v>
      </c>
      <c r="B16" t="s">
        <v>7</v>
      </c>
      <c r="C16" t="s">
        <v>107</v>
      </c>
      <c r="D16" t="s">
        <v>7</v>
      </c>
      <c r="E16" t="s">
        <v>4</v>
      </c>
      <c r="F16" t="s">
        <v>84</v>
      </c>
      <c r="G16" t="s">
        <v>85</v>
      </c>
      <c r="H16" s="13">
        <v>3920.27225</v>
      </c>
      <c r="I16" s="13">
        <v>69003.75</v>
      </c>
      <c r="J16" s="17">
        <v>5850</v>
      </c>
      <c r="K16" s="17">
        <v>329426</v>
      </c>
      <c r="L16" s="17">
        <v>202</v>
      </c>
    </row>
    <row r="17" spans="1:12" x14ac:dyDescent="0.15">
      <c r="A17" t="s">
        <v>5</v>
      </c>
      <c r="B17" t="s">
        <v>7</v>
      </c>
      <c r="C17" t="s">
        <v>107</v>
      </c>
      <c r="D17" t="s">
        <v>7</v>
      </c>
      <c r="E17" t="s">
        <v>4</v>
      </c>
      <c r="F17" t="s">
        <v>86</v>
      </c>
      <c r="G17" t="s">
        <v>87</v>
      </c>
      <c r="H17" s="13">
        <v>3985.08475</v>
      </c>
      <c r="I17" s="13">
        <v>63630.42</v>
      </c>
      <c r="J17" s="17">
        <v>5189</v>
      </c>
      <c r="K17" s="17">
        <v>316209</v>
      </c>
      <c r="L17" s="17">
        <v>194</v>
      </c>
    </row>
    <row r="18" spans="1:12" x14ac:dyDescent="0.15">
      <c r="A18" t="s">
        <v>5</v>
      </c>
      <c r="B18" t="s">
        <v>7</v>
      </c>
      <c r="C18" t="s">
        <v>107</v>
      </c>
      <c r="D18" t="s">
        <v>7</v>
      </c>
      <c r="E18" t="s">
        <v>4</v>
      </c>
      <c r="F18" t="s">
        <v>88</v>
      </c>
      <c r="G18" t="s">
        <v>89</v>
      </c>
      <c r="H18" s="13">
        <v>3985.4375</v>
      </c>
      <c r="I18" s="13">
        <v>67312.085000000006</v>
      </c>
      <c r="J18" s="17">
        <v>5459</v>
      </c>
      <c r="K18" s="17">
        <v>307958</v>
      </c>
      <c r="L18" s="17">
        <v>214</v>
      </c>
    </row>
    <row r="19" spans="1:12" x14ac:dyDescent="0.15">
      <c r="A19" t="s">
        <v>15</v>
      </c>
      <c r="B19" t="s">
        <v>7</v>
      </c>
      <c r="C19" t="s">
        <v>107</v>
      </c>
      <c r="D19" t="s">
        <v>7</v>
      </c>
      <c r="E19" t="s">
        <v>14</v>
      </c>
      <c r="F19" t="s">
        <v>90</v>
      </c>
      <c r="G19" t="s">
        <v>91</v>
      </c>
      <c r="H19" s="13">
        <v>3519.357</v>
      </c>
      <c r="I19" s="13">
        <v>57508.334999999999</v>
      </c>
      <c r="J19" s="17">
        <v>5216</v>
      </c>
      <c r="K19" s="17">
        <v>275027</v>
      </c>
      <c r="L19" s="17">
        <v>176</v>
      </c>
    </row>
    <row r="20" spans="1:12" x14ac:dyDescent="0.15">
      <c r="A20" t="s">
        <v>15</v>
      </c>
      <c r="B20" t="s">
        <v>7</v>
      </c>
      <c r="C20" t="s">
        <v>107</v>
      </c>
      <c r="D20" t="s">
        <v>7</v>
      </c>
      <c r="E20" t="s">
        <v>14</v>
      </c>
      <c r="F20" t="s">
        <v>92</v>
      </c>
      <c r="G20" t="s">
        <v>93</v>
      </c>
      <c r="H20" s="13">
        <v>3632.6875</v>
      </c>
      <c r="I20" s="13">
        <v>62753.334999999999</v>
      </c>
      <c r="J20" s="17">
        <v>4920</v>
      </c>
      <c r="K20" s="17">
        <v>298643</v>
      </c>
      <c r="L20" s="17">
        <v>178</v>
      </c>
    </row>
    <row r="21" spans="1:12" x14ac:dyDescent="0.15">
      <c r="A21" t="s">
        <v>15</v>
      </c>
      <c r="B21" t="s">
        <v>7</v>
      </c>
      <c r="C21" t="s">
        <v>107</v>
      </c>
      <c r="D21" t="s">
        <v>7</v>
      </c>
      <c r="E21" t="s">
        <v>14</v>
      </c>
      <c r="F21" t="s">
        <v>94</v>
      </c>
      <c r="G21" t="s">
        <v>95</v>
      </c>
      <c r="H21" s="13">
        <v>3580.625</v>
      </c>
      <c r="I21" s="13">
        <v>63665.834999999999</v>
      </c>
      <c r="J21" s="17">
        <v>5117</v>
      </c>
      <c r="K21" s="17">
        <v>278804</v>
      </c>
      <c r="L21" s="17">
        <v>188</v>
      </c>
    </row>
    <row r="22" spans="1:12" x14ac:dyDescent="0.15">
      <c r="A22" t="s">
        <v>15</v>
      </c>
      <c r="B22" t="s">
        <v>7</v>
      </c>
      <c r="C22" t="s">
        <v>107</v>
      </c>
      <c r="D22" t="s">
        <v>7</v>
      </c>
      <c r="E22" t="s">
        <v>14</v>
      </c>
      <c r="F22" t="s">
        <v>96</v>
      </c>
      <c r="G22" t="s">
        <v>97</v>
      </c>
      <c r="H22" s="13">
        <v>3941.52225</v>
      </c>
      <c r="I22" s="13">
        <v>79851.25</v>
      </c>
      <c r="J22" s="17">
        <v>5693</v>
      </c>
      <c r="K22" s="17">
        <v>275255</v>
      </c>
      <c r="L22" s="17">
        <v>226</v>
      </c>
    </row>
    <row r="23" spans="1:12" x14ac:dyDescent="0.15">
      <c r="A23" t="s">
        <v>5</v>
      </c>
      <c r="B23" t="s">
        <v>7</v>
      </c>
      <c r="C23" t="s">
        <v>107</v>
      </c>
      <c r="D23" t="s">
        <v>7</v>
      </c>
      <c r="E23" t="s">
        <v>4</v>
      </c>
      <c r="F23" t="s">
        <v>98</v>
      </c>
      <c r="G23" t="s">
        <v>99</v>
      </c>
      <c r="H23" s="13">
        <v>2408.334423076923</v>
      </c>
      <c r="I23" s="13">
        <v>54546.5</v>
      </c>
      <c r="J23" s="17">
        <v>4773</v>
      </c>
      <c r="K23" s="17">
        <v>363081</v>
      </c>
      <c r="L23" s="17">
        <v>164</v>
      </c>
    </row>
    <row r="24" spans="1:12" x14ac:dyDescent="0.15">
      <c r="A24" t="s">
        <v>5</v>
      </c>
      <c r="B24" t="s">
        <v>7</v>
      </c>
      <c r="C24" t="s">
        <v>107</v>
      </c>
      <c r="D24" t="s">
        <v>7</v>
      </c>
      <c r="E24" t="s">
        <v>4</v>
      </c>
      <c r="F24" t="s">
        <v>100</v>
      </c>
      <c r="G24" t="s">
        <v>101</v>
      </c>
      <c r="H24" s="13">
        <v>1732.6923076923078</v>
      </c>
      <c r="I24" s="13">
        <v>59152.5</v>
      </c>
      <c r="J24" s="17">
        <v>1589</v>
      </c>
      <c r="K24" s="17">
        <v>312189</v>
      </c>
      <c r="L24" s="17">
        <v>166</v>
      </c>
    </row>
    <row r="25" spans="1:12" x14ac:dyDescent="0.15">
      <c r="A25" t="s">
        <v>5</v>
      </c>
      <c r="B25" t="s">
        <v>7</v>
      </c>
      <c r="C25" t="s">
        <v>107</v>
      </c>
      <c r="D25" t="s">
        <v>7</v>
      </c>
      <c r="E25" t="s">
        <v>4</v>
      </c>
      <c r="F25" t="s">
        <v>102</v>
      </c>
      <c r="G25" t="s">
        <v>103</v>
      </c>
      <c r="H25" s="13">
        <v>1694.5534615384615</v>
      </c>
      <c r="I25" s="13">
        <v>73857.5</v>
      </c>
      <c r="J25" s="17">
        <v>4293</v>
      </c>
      <c r="K25" s="17">
        <v>304120</v>
      </c>
      <c r="L25" s="17">
        <v>188</v>
      </c>
    </row>
    <row r="26" spans="1:12" x14ac:dyDescent="0.15">
      <c r="A26" t="s">
        <v>5</v>
      </c>
      <c r="B26" t="s">
        <v>7</v>
      </c>
      <c r="C26" t="s">
        <v>107</v>
      </c>
      <c r="D26" t="s">
        <v>7</v>
      </c>
      <c r="E26" t="s">
        <v>4</v>
      </c>
      <c r="F26" t="s">
        <v>104</v>
      </c>
      <c r="G26" t="s">
        <v>105</v>
      </c>
      <c r="H26" s="13">
        <v>1759.1207692307694</v>
      </c>
      <c r="I26" s="13">
        <v>20680.5</v>
      </c>
      <c r="J26" s="17">
        <v>1469</v>
      </c>
      <c r="K26" s="17">
        <v>604001</v>
      </c>
      <c r="L26" s="17">
        <v>106</v>
      </c>
    </row>
    <row r="27" spans="1:12" x14ac:dyDescent="0.15">
      <c r="A27" t="s">
        <v>15</v>
      </c>
      <c r="B27" t="s">
        <v>7</v>
      </c>
      <c r="C27" t="s">
        <v>108</v>
      </c>
      <c r="D27" t="s">
        <v>7</v>
      </c>
      <c r="E27" t="s">
        <v>16</v>
      </c>
      <c r="F27" t="s">
        <v>56</v>
      </c>
      <c r="G27" t="s">
        <v>57</v>
      </c>
      <c r="H27" s="13">
        <v>4781.25</v>
      </c>
      <c r="I27" s="13">
        <v>119704.17</v>
      </c>
      <c r="J27" s="17">
        <v>2313</v>
      </c>
      <c r="K27" s="17">
        <v>242548</v>
      </c>
      <c r="L27" s="17">
        <v>310</v>
      </c>
    </row>
    <row r="28" spans="1:12" x14ac:dyDescent="0.15">
      <c r="A28" t="s">
        <v>15</v>
      </c>
      <c r="B28" t="s">
        <v>7</v>
      </c>
      <c r="C28" t="s">
        <v>108</v>
      </c>
      <c r="D28" t="s">
        <v>7</v>
      </c>
      <c r="E28" t="s">
        <v>16</v>
      </c>
      <c r="F28" t="s">
        <v>58</v>
      </c>
      <c r="G28" t="s">
        <v>59</v>
      </c>
      <c r="H28" s="13">
        <v>4201.8389999999999</v>
      </c>
      <c r="I28" s="13">
        <v>124766.67</v>
      </c>
      <c r="J28" s="17">
        <v>2394</v>
      </c>
      <c r="K28" s="17">
        <v>173892</v>
      </c>
      <c r="L28" s="17">
        <v>322</v>
      </c>
    </row>
    <row r="29" spans="1:12" x14ac:dyDescent="0.15">
      <c r="A29" t="s">
        <v>15</v>
      </c>
      <c r="B29" t="s">
        <v>7</v>
      </c>
      <c r="C29" t="s">
        <v>108</v>
      </c>
      <c r="D29" t="s">
        <v>7</v>
      </c>
      <c r="E29" t="s">
        <v>16</v>
      </c>
      <c r="F29" t="s">
        <v>60</v>
      </c>
      <c r="G29" t="s">
        <v>61</v>
      </c>
      <c r="H29" s="13">
        <v>4241.5</v>
      </c>
      <c r="I29" s="13">
        <v>117813.34</v>
      </c>
      <c r="J29" s="17">
        <v>1872</v>
      </c>
      <c r="K29" s="17">
        <v>151418</v>
      </c>
      <c r="L29" s="17">
        <v>300</v>
      </c>
    </row>
    <row r="30" spans="1:12" x14ac:dyDescent="0.15">
      <c r="A30" t="s">
        <v>15</v>
      </c>
      <c r="B30" t="s">
        <v>7</v>
      </c>
      <c r="C30" t="s">
        <v>108</v>
      </c>
      <c r="D30" t="s">
        <v>7</v>
      </c>
      <c r="E30" t="s">
        <v>16</v>
      </c>
      <c r="F30" t="s">
        <v>62</v>
      </c>
      <c r="G30" t="s">
        <v>63</v>
      </c>
      <c r="H30" s="13">
        <v>4223.7945</v>
      </c>
      <c r="I30" s="13">
        <v>106940.84</v>
      </c>
      <c r="J30" s="17">
        <v>3291</v>
      </c>
      <c r="K30" s="17">
        <v>186610</v>
      </c>
      <c r="L30" s="17">
        <v>292</v>
      </c>
    </row>
    <row r="31" spans="1:12" x14ac:dyDescent="0.15">
      <c r="A31" t="s">
        <v>5</v>
      </c>
      <c r="B31" t="s">
        <v>7</v>
      </c>
      <c r="C31" t="s">
        <v>108</v>
      </c>
      <c r="D31" t="s">
        <v>7</v>
      </c>
      <c r="E31" t="s">
        <v>8</v>
      </c>
      <c r="F31" t="s">
        <v>64</v>
      </c>
      <c r="G31" t="s">
        <v>65</v>
      </c>
      <c r="H31" s="13">
        <v>4492.25</v>
      </c>
      <c r="I31" s="13">
        <v>95055.84</v>
      </c>
      <c r="J31" s="17">
        <v>2568</v>
      </c>
      <c r="K31" s="17">
        <v>179439</v>
      </c>
      <c r="L31" s="17">
        <v>296</v>
      </c>
    </row>
    <row r="32" spans="1:12" x14ac:dyDescent="0.15">
      <c r="A32" t="s">
        <v>5</v>
      </c>
      <c r="B32" t="s">
        <v>7</v>
      </c>
      <c r="C32" t="s">
        <v>108</v>
      </c>
      <c r="D32" t="s">
        <v>7</v>
      </c>
      <c r="E32" t="s">
        <v>8</v>
      </c>
      <c r="F32" t="s">
        <v>66</v>
      </c>
      <c r="G32" t="s">
        <v>67</v>
      </c>
      <c r="H32" s="13">
        <v>4158.625</v>
      </c>
      <c r="I32" s="13">
        <v>109378.34</v>
      </c>
      <c r="J32" s="17">
        <v>2487</v>
      </c>
      <c r="K32" s="17">
        <v>203105</v>
      </c>
      <c r="L32" s="17">
        <v>290</v>
      </c>
    </row>
    <row r="33" spans="1:12" x14ac:dyDescent="0.15">
      <c r="A33" t="s">
        <v>5</v>
      </c>
      <c r="B33" t="s">
        <v>7</v>
      </c>
      <c r="C33" t="s">
        <v>108</v>
      </c>
      <c r="D33" t="s">
        <v>7</v>
      </c>
      <c r="E33" t="s">
        <v>8</v>
      </c>
      <c r="F33" t="s">
        <v>68</v>
      </c>
      <c r="G33" t="s">
        <v>69</v>
      </c>
      <c r="H33" s="13">
        <v>4249.2945</v>
      </c>
      <c r="I33" s="13">
        <v>109505.84</v>
      </c>
      <c r="J33" s="17">
        <v>2307</v>
      </c>
      <c r="K33" s="17">
        <v>193753</v>
      </c>
      <c r="L33" s="17">
        <v>268</v>
      </c>
    </row>
    <row r="34" spans="1:12" x14ac:dyDescent="0.15">
      <c r="A34" t="s">
        <v>5</v>
      </c>
      <c r="B34" t="s">
        <v>7</v>
      </c>
      <c r="C34" t="s">
        <v>108</v>
      </c>
      <c r="D34" t="s">
        <v>7</v>
      </c>
      <c r="E34" t="s">
        <v>8</v>
      </c>
      <c r="F34" t="s">
        <v>70</v>
      </c>
      <c r="G34" t="s">
        <v>71</v>
      </c>
      <c r="H34" s="13">
        <v>4830.8389999999999</v>
      </c>
      <c r="I34" s="13">
        <v>105085.84</v>
      </c>
      <c r="J34" s="17">
        <v>4680</v>
      </c>
      <c r="K34" s="17">
        <v>229223</v>
      </c>
      <c r="L34" s="17">
        <v>268</v>
      </c>
    </row>
    <row r="35" spans="1:12" x14ac:dyDescent="0.15">
      <c r="A35" t="s">
        <v>5</v>
      </c>
      <c r="B35" t="s">
        <v>7</v>
      </c>
      <c r="C35" t="s">
        <v>108</v>
      </c>
      <c r="D35" t="s">
        <v>7</v>
      </c>
      <c r="E35" t="s">
        <v>8</v>
      </c>
      <c r="F35" t="s">
        <v>72</v>
      </c>
      <c r="G35" t="s">
        <v>73</v>
      </c>
      <c r="H35" s="13">
        <v>4553.1695</v>
      </c>
      <c r="I35" s="13">
        <v>152767.5</v>
      </c>
      <c r="J35" s="17">
        <v>2652</v>
      </c>
      <c r="K35" s="17">
        <v>231778</v>
      </c>
      <c r="L35" s="17">
        <v>348</v>
      </c>
    </row>
    <row r="36" spans="1:12" x14ac:dyDescent="0.15">
      <c r="A36" t="s">
        <v>15</v>
      </c>
      <c r="B36" t="s">
        <v>7</v>
      </c>
      <c r="C36" t="s">
        <v>108</v>
      </c>
      <c r="D36" t="s">
        <v>7</v>
      </c>
      <c r="E36" t="s">
        <v>16</v>
      </c>
      <c r="F36" t="s">
        <v>74</v>
      </c>
      <c r="G36" t="s">
        <v>75</v>
      </c>
      <c r="H36" s="13">
        <v>5178.625</v>
      </c>
      <c r="I36" s="13">
        <v>221893.34</v>
      </c>
      <c r="J36" s="17">
        <v>3942</v>
      </c>
      <c r="K36" s="17">
        <v>215176</v>
      </c>
      <c r="L36" s="17">
        <v>558</v>
      </c>
    </row>
    <row r="37" spans="1:12" x14ac:dyDescent="0.15">
      <c r="A37" t="s">
        <v>15</v>
      </c>
      <c r="B37" t="s">
        <v>7</v>
      </c>
      <c r="C37" t="s">
        <v>108</v>
      </c>
      <c r="D37" t="s">
        <v>7</v>
      </c>
      <c r="E37" t="s">
        <v>16</v>
      </c>
      <c r="F37" t="s">
        <v>76</v>
      </c>
      <c r="G37" t="s">
        <v>77</v>
      </c>
      <c r="H37" s="13">
        <v>3681.2139999999999</v>
      </c>
      <c r="I37" s="13">
        <v>135075.84</v>
      </c>
      <c r="J37" s="17">
        <v>1932</v>
      </c>
      <c r="K37" s="17">
        <v>138161</v>
      </c>
      <c r="L37" s="17">
        <v>412</v>
      </c>
    </row>
    <row r="38" spans="1:12" x14ac:dyDescent="0.15">
      <c r="A38" t="s">
        <v>15</v>
      </c>
      <c r="B38" t="s">
        <v>7</v>
      </c>
      <c r="C38" t="s">
        <v>108</v>
      </c>
      <c r="D38" t="s">
        <v>7</v>
      </c>
      <c r="E38" t="s">
        <v>16</v>
      </c>
      <c r="F38" t="s">
        <v>78</v>
      </c>
      <c r="G38" t="s">
        <v>79</v>
      </c>
      <c r="H38" s="13">
        <v>3175.4639999999999</v>
      </c>
      <c r="I38" s="13">
        <v>125649.17</v>
      </c>
      <c r="J38" s="17">
        <v>1623</v>
      </c>
      <c r="K38" s="17">
        <v>131843</v>
      </c>
      <c r="L38" s="17">
        <v>360</v>
      </c>
    </row>
    <row r="39" spans="1:12" x14ac:dyDescent="0.15">
      <c r="A39" t="s">
        <v>15</v>
      </c>
      <c r="B39" t="s">
        <v>7</v>
      </c>
      <c r="C39" t="s">
        <v>108</v>
      </c>
      <c r="D39" t="s">
        <v>7</v>
      </c>
      <c r="E39" t="s">
        <v>16</v>
      </c>
      <c r="F39" t="s">
        <v>80</v>
      </c>
      <c r="G39" t="s">
        <v>81</v>
      </c>
      <c r="H39" s="13">
        <v>3408.5</v>
      </c>
      <c r="I39" s="13">
        <v>129739.17</v>
      </c>
      <c r="J39" s="17">
        <v>1761</v>
      </c>
      <c r="K39" s="17">
        <v>141983</v>
      </c>
      <c r="L39" s="17">
        <v>356</v>
      </c>
    </row>
    <row r="40" spans="1:12" x14ac:dyDescent="0.15">
      <c r="A40" t="s">
        <v>5</v>
      </c>
      <c r="B40" t="s">
        <v>7</v>
      </c>
      <c r="C40" t="s">
        <v>108</v>
      </c>
      <c r="D40" t="s">
        <v>7</v>
      </c>
      <c r="E40" t="s">
        <v>8</v>
      </c>
      <c r="F40" t="s">
        <v>82</v>
      </c>
      <c r="G40" t="s">
        <v>83</v>
      </c>
      <c r="H40" s="13">
        <v>5031.2945</v>
      </c>
      <c r="I40" s="13">
        <v>134935</v>
      </c>
      <c r="J40" s="17">
        <v>2295</v>
      </c>
      <c r="K40" s="17">
        <v>235991</v>
      </c>
      <c r="L40" s="17">
        <v>340</v>
      </c>
    </row>
    <row r="41" spans="1:12" x14ac:dyDescent="0.15">
      <c r="A41" t="s">
        <v>5</v>
      </c>
      <c r="B41" t="s">
        <v>7</v>
      </c>
      <c r="C41" t="s">
        <v>108</v>
      </c>
      <c r="D41" t="s">
        <v>7</v>
      </c>
      <c r="E41" t="s">
        <v>8</v>
      </c>
      <c r="F41" t="s">
        <v>84</v>
      </c>
      <c r="G41" t="s">
        <v>85</v>
      </c>
      <c r="H41" s="13">
        <v>5369.875</v>
      </c>
      <c r="I41" s="13">
        <v>172563.34</v>
      </c>
      <c r="J41" s="17">
        <v>2658</v>
      </c>
      <c r="K41" s="17">
        <v>246992</v>
      </c>
      <c r="L41" s="17">
        <v>464</v>
      </c>
    </row>
    <row r="42" spans="1:12" x14ac:dyDescent="0.15">
      <c r="A42" t="s">
        <v>5</v>
      </c>
      <c r="B42" t="s">
        <v>7</v>
      </c>
      <c r="C42" t="s">
        <v>108</v>
      </c>
      <c r="D42" t="s">
        <v>7</v>
      </c>
      <c r="E42" t="s">
        <v>8</v>
      </c>
      <c r="F42" t="s">
        <v>86</v>
      </c>
      <c r="G42" t="s">
        <v>87</v>
      </c>
      <c r="H42" s="13">
        <v>5440</v>
      </c>
      <c r="I42" s="13">
        <v>149302.5</v>
      </c>
      <c r="J42" s="17">
        <v>3012</v>
      </c>
      <c r="K42" s="17">
        <v>258601</v>
      </c>
      <c r="L42" s="17">
        <v>374</v>
      </c>
    </row>
    <row r="43" spans="1:12" x14ac:dyDescent="0.15">
      <c r="A43" t="s">
        <v>5</v>
      </c>
      <c r="B43" t="s">
        <v>7</v>
      </c>
      <c r="C43" t="s">
        <v>108</v>
      </c>
      <c r="D43" t="s">
        <v>7</v>
      </c>
      <c r="E43" t="s">
        <v>8</v>
      </c>
      <c r="F43" t="s">
        <v>88</v>
      </c>
      <c r="G43" t="s">
        <v>89</v>
      </c>
      <c r="H43" s="13">
        <v>5355</v>
      </c>
      <c r="I43" s="13">
        <v>158110.84</v>
      </c>
      <c r="J43" s="17">
        <v>2751</v>
      </c>
      <c r="K43" s="17">
        <v>249859</v>
      </c>
      <c r="L43" s="17">
        <v>440</v>
      </c>
    </row>
    <row r="44" spans="1:12" x14ac:dyDescent="0.15">
      <c r="A44" t="s">
        <v>15</v>
      </c>
      <c r="B44" t="s">
        <v>7</v>
      </c>
      <c r="C44" t="s">
        <v>108</v>
      </c>
      <c r="D44" t="s">
        <v>7</v>
      </c>
      <c r="E44" t="s">
        <v>16</v>
      </c>
      <c r="F44" t="s">
        <v>90</v>
      </c>
      <c r="G44" t="s">
        <v>91</v>
      </c>
      <c r="H44" s="13">
        <v>4220.9639999999999</v>
      </c>
      <c r="I44" s="13">
        <v>116961.67</v>
      </c>
      <c r="J44" s="17">
        <v>2067</v>
      </c>
      <c r="K44" s="17">
        <v>160157</v>
      </c>
      <c r="L44" s="17">
        <v>312</v>
      </c>
    </row>
    <row r="45" spans="1:12" x14ac:dyDescent="0.15">
      <c r="A45" t="s">
        <v>15</v>
      </c>
      <c r="B45" t="s">
        <v>7</v>
      </c>
      <c r="C45" t="s">
        <v>108</v>
      </c>
      <c r="D45" t="s">
        <v>7</v>
      </c>
      <c r="E45" t="s">
        <v>16</v>
      </c>
      <c r="F45" t="s">
        <v>92</v>
      </c>
      <c r="G45" t="s">
        <v>93</v>
      </c>
      <c r="H45" s="13">
        <v>4308.7945</v>
      </c>
      <c r="I45" s="13">
        <v>130326.67</v>
      </c>
      <c r="J45" s="17">
        <v>2463</v>
      </c>
      <c r="K45" s="17">
        <v>166286</v>
      </c>
      <c r="L45" s="17">
        <v>322</v>
      </c>
    </row>
    <row r="46" spans="1:12" x14ac:dyDescent="0.15">
      <c r="A46" t="s">
        <v>15</v>
      </c>
      <c r="B46" t="s">
        <v>7</v>
      </c>
      <c r="C46" t="s">
        <v>108</v>
      </c>
      <c r="D46" t="s">
        <v>7</v>
      </c>
      <c r="E46" t="s">
        <v>16</v>
      </c>
      <c r="F46" t="s">
        <v>94</v>
      </c>
      <c r="G46" t="s">
        <v>95</v>
      </c>
      <c r="H46" s="13">
        <v>4352.7139999999999</v>
      </c>
      <c r="I46" s="13">
        <v>119295</v>
      </c>
      <c r="J46" s="17">
        <v>3441</v>
      </c>
      <c r="K46" s="17">
        <v>163003</v>
      </c>
      <c r="L46" s="17">
        <v>330</v>
      </c>
    </row>
    <row r="47" spans="1:12" x14ac:dyDescent="0.15">
      <c r="A47" t="s">
        <v>15</v>
      </c>
      <c r="B47" t="s">
        <v>7</v>
      </c>
      <c r="C47" t="s">
        <v>108</v>
      </c>
      <c r="D47" t="s">
        <v>7</v>
      </c>
      <c r="E47" t="s">
        <v>16</v>
      </c>
      <c r="F47" t="s">
        <v>96</v>
      </c>
      <c r="G47" t="s">
        <v>97</v>
      </c>
      <c r="H47" s="13">
        <v>4808.1695</v>
      </c>
      <c r="I47" s="13">
        <v>141703.34</v>
      </c>
      <c r="J47" s="17">
        <v>4845</v>
      </c>
      <c r="K47" s="17">
        <v>182381</v>
      </c>
      <c r="L47" s="17">
        <v>420</v>
      </c>
    </row>
    <row r="48" spans="1:12" x14ac:dyDescent="0.15">
      <c r="A48" t="s">
        <v>5</v>
      </c>
      <c r="B48" t="s">
        <v>7</v>
      </c>
      <c r="C48" t="s">
        <v>108</v>
      </c>
      <c r="D48" t="s">
        <v>7</v>
      </c>
      <c r="E48" t="s">
        <v>8</v>
      </c>
      <c r="F48" t="s">
        <v>98</v>
      </c>
      <c r="G48" t="s">
        <v>99</v>
      </c>
      <c r="H48" s="13">
        <v>4516.9915384615388</v>
      </c>
      <c r="I48" s="13">
        <v>113753</v>
      </c>
      <c r="J48" s="17">
        <v>9339</v>
      </c>
      <c r="K48" s="17">
        <v>337608</v>
      </c>
      <c r="L48" s="17">
        <v>384</v>
      </c>
    </row>
    <row r="49" spans="1:12" x14ac:dyDescent="0.15">
      <c r="A49" t="s">
        <v>5</v>
      </c>
      <c r="B49" t="s">
        <v>7</v>
      </c>
      <c r="C49" t="s">
        <v>108</v>
      </c>
      <c r="D49" t="s">
        <v>7</v>
      </c>
      <c r="E49" t="s">
        <v>8</v>
      </c>
      <c r="F49" t="s">
        <v>100</v>
      </c>
      <c r="G49" t="s">
        <v>101</v>
      </c>
      <c r="H49" s="13">
        <v>3045.1838461538459</v>
      </c>
      <c r="I49" s="13">
        <v>121301</v>
      </c>
      <c r="J49" s="17">
        <v>2826</v>
      </c>
      <c r="K49" s="17">
        <v>226131</v>
      </c>
      <c r="L49" s="17">
        <v>382</v>
      </c>
    </row>
    <row r="50" spans="1:12" x14ac:dyDescent="0.15">
      <c r="A50" t="s">
        <v>5</v>
      </c>
      <c r="B50" t="s">
        <v>7</v>
      </c>
      <c r="C50" t="s">
        <v>108</v>
      </c>
      <c r="D50" t="s">
        <v>7</v>
      </c>
      <c r="E50" t="s">
        <v>8</v>
      </c>
      <c r="F50" t="s">
        <v>102</v>
      </c>
      <c r="G50" t="s">
        <v>103</v>
      </c>
      <c r="H50" s="13">
        <v>3677.1261538461536</v>
      </c>
      <c r="I50" s="13">
        <v>153356</v>
      </c>
      <c r="J50" s="17">
        <v>8694</v>
      </c>
      <c r="K50" s="17">
        <v>320078</v>
      </c>
      <c r="L50" s="17">
        <v>450</v>
      </c>
    </row>
    <row r="51" spans="1:12" x14ac:dyDescent="0.15">
      <c r="A51" t="s">
        <v>5</v>
      </c>
      <c r="B51" t="s">
        <v>7</v>
      </c>
      <c r="C51" t="s">
        <v>108</v>
      </c>
      <c r="D51" t="s">
        <v>7</v>
      </c>
      <c r="E51" t="s">
        <v>8</v>
      </c>
      <c r="F51" t="s">
        <v>104</v>
      </c>
      <c r="G51" t="s">
        <v>105</v>
      </c>
      <c r="H51" s="13">
        <v>3234.0342307692308</v>
      </c>
      <c r="I51" s="13">
        <v>49276</v>
      </c>
      <c r="J51" s="17">
        <v>3012</v>
      </c>
      <c r="K51" s="17">
        <v>489011</v>
      </c>
      <c r="L51" s="17">
        <v>260</v>
      </c>
    </row>
    <row r="52" spans="1:12" x14ac:dyDescent="0.15">
      <c r="A52" t="s">
        <v>15</v>
      </c>
      <c r="B52" t="s">
        <v>7</v>
      </c>
      <c r="C52" t="s">
        <v>109</v>
      </c>
      <c r="D52" t="s">
        <v>7</v>
      </c>
      <c r="E52" t="s">
        <v>17</v>
      </c>
      <c r="F52" t="s">
        <v>56</v>
      </c>
      <c r="G52" t="s">
        <v>57</v>
      </c>
      <c r="H52" s="13">
        <v>4847.8389999999999</v>
      </c>
      <c r="I52" s="13">
        <v>149714.17000000001</v>
      </c>
      <c r="J52" s="17">
        <v>8040</v>
      </c>
      <c r="K52" s="17">
        <v>236977</v>
      </c>
      <c r="L52" s="17">
        <v>346</v>
      </c>
    </row>
    <row r="53" spans="1:12" x14ac:dyDescent="0.15">
      <c r="A53" t="s">
        <v>15</v>
      </c>
      <c r="B53" t="s">
        <v>7</v>
      </c>
      <c r="C53" t="s">
        <v>109</v>
      </c>
      <c r="D53" t="s">
        <v>7</v>
      </c>
      <c r="E53" t="s">
        <v>17</v>
      </c>
      <c r="F53" t="s">
        <v>58</v>
      </c>
      <c r="G53" t="s">
        <v>59</v>
      </c>
      <c r="H53" s="13">
        <v>4990.2139999999999</v>
      </c>
      <c r="I53" s="13">
        <v>157322.5</v>
      </c>
      <c r="J53" s="17">
        <v>7950</v>
      </c>
      <c r="K53" s="17">
        <v>248904</v>
      </c>
      <c r="L53" s="17">
        <v>380</v>
      </c>
    </row>
    <row r="54" spans="1:12" x14ac:dyDescent="0.15">
      <c r="A54" t="s">
        <v>15</v>
      </c>
      <c r="B54" t="s">
        <v>7</v>
      </c>
      <c r="C54" t="s">
        <v>109</v>
      </c>
      <c r="D54" t="s">
        <v>7</v>
      </c>
      <c r="E54" t="s">
        <v>17</v>
      </c>
      <c r="F54" t="s">
        <v>60</v>
      </c>
      <c r="G54" t="s">
        <v>61</v>
      </c>
      <c r="H54" s="13">
        <v>5045.4639999999999</v>
      </c>
      <c r="I54" s="13">
        <v>153161.67000000001</v>
      </c>
      <c r="J54" s="17">
        <v>9699</v>
      </c>
      <c r="K54" s="17">
        <v>239921</v>
      </c>
      <c r="L54" s="17">
        <v>402</v>
      </c>
    </row>
    <row r="55" spans="1:12" x14ac:dyDescent="0.15">
      <c r="A55" t="s">
        <v>15</v>
      </c>
      <c r="B55" t="s">
        <v>7</v>
      </c>
      <c r="C55" t="s">
        <v>109</v>
      </c>
      <c r="D55" t="s">
        <v>7</v>
      </c>
      <c r="E55" t="s">
        <v>17</v>
      </c>
      <c r="F55" t="s">
        <v>62</v>
      </c>
      <c r="G55" t="s">
        <v>63</v>
      </c>
      <c r="H55" s="13">
        <v>5135.4195</v>
      </c>
      <c r="I55" s="13">
        <v>194141.67</v>
      </c>
      <c r="J55" s="17">
        <v>12243</v>
      </c>
      <c r="K55" s="17">
        <v>293585</v>
      </c>
      <c r="L55" s="17">
        <v>476</v>
      </c>
    </row>
    <row r="56" spans="1:12" x14ac:dyDescent="0.15">
      <c r="A56" t="s">
        <v>15</v>
      </c>
      <c r="B56" t="s">
        <v>7</v>
      </c>
      <c r="C56" t="s">
        <v>109</v>
      </c>
      <c r="D56" t="s">
        <v>7</v>
      </c>
      <c r="E56" t="s">
        <v>17</v>
      </c>
      <c r="F56" t="s">
        <v>64</v>
      </c>
      <c r="G56" t="s">
        <v>65</v>
      </c>
      <c r="H56" s="13">
        <v>4978.875</v>
      </c>
      <c r="I56" s="13">
        <v>207762.5</v>
      </c>
      <c r="J56" s="17">
        <v>10782</v>
      </c>
      <c r="K56" s="17">
        <v>267486</v>
      </c>
      <c r="L56" s="17">
        <v>496</v>
      </c>
    </row>
    <row r="57" spans="1:12" x14ac:dyDescent="0.15">
      <c r="A57" t="s">
        <v>5</v>
      </c>
      <c r="B57" t="s">
        <v>7</v>
      </c>
      <c r="C57" t="s">
        <v>109</v>
      </c>
      <c r="D57" t="s">
        <v>7</v>
      </c>
      <c r="E57" t="s">
        <v>10</v>
      </c>
      <c r="F57" t="s">
        <v>66</v>
      </c>
      <c r="G57" t="s">
        <v>67</v>
      </c>
      <c r="H57" s="13">
        <v>4012.7139999999999</v>
      </c>
      <c r="I57" s="13">
        <v>195600</v>
      </c>
      <c r="J57" s="17">
        <v>8565</v>
      </c>
      <c r="K57" s="17">
        <v>210477</v>
      </c>
      <c r="L57" s="17">
        <v>510</v>
      </c>
    </row>
    <row r="58" spans="1:12" x14ac:dyDescent="0.15">
      <c r="A58" t="s">
        <v>5</v>
      </c>
      <c r="B58" t="s">
        <v>7</v>
      </c>
      <c r="C58" t="s">
        <v>109</v>
      </c>
      <c r="D58" t="s">
        <v>7</v>
      </c>
      <c r="E58" t="s">
        <v>10</v>
      </c>
      <c r="F58" t="s">
        <v>68</v>
      </c>
      <c r="G58" t="s">
        <v>69</v>
      </c>
      <c r="H58" s="13">
        <v>4035.375</v>
      </c>
      <c r="I58" s="13">
        <v>170661.67</v>
      </c>
      <c r="J58" s="17">
        <v>8037</v>
      </c>
      <c r="K58" s="17">
        <v>187272</v>
      </c>
      <c r="L58" s="17">
        <v>448</v>
      </c>
    </row>
    <row r="59" spans="1:12" x14ac:dyDescent="0.15">
      <c r="A59" t="s">
        <v>5</v>
      </c>
      <c r="B59" t="s">
        <v>7</v>
      </c>
      <c r="C59" t="s">
        <v>109</v>
      </c>
      <c r="D59" t="s">
        <v>7</v>
      </c>
      <c r="E59" t="s">
        <v>10</v>
      </c>
      <c r="F59" t="s">
        <v>70</v>
      </c>
      <c r="G59" t="s">
        <v>71</v>
      </c>
      <c r="H59" s="13">
        <v>4469.5889999999999</v>
      </c>
      <c r="I59" s="13">
        <v>175710.84</v>
      </c>
      <c r="J59" s="17">
        <v>12948</v>
      </c>
      <c r="K59" s="17">
        <v>215518</v>
      </c>
      <c r="L59" s="17">
        <v>500</v>
      </c>
    </row>
    <row r="60" spans="1:12" x14ac:dyDescent="0.15">
      <c r="A60" t="s">
        <v>5</v>
      </c>
      <c r="B60" t="s">
        <v>7</v>
      </c>
      <c r="C60" t="s">
        <v>109</v>
      </c>
      <c r="D60" t="s">
        <v>7</v>
      </c>
      <c r="E60" t="s">
        <v>10</v>
      </c>
      <c r="F60" t="s">
        <v>72</v>
      </c>
      <c r="G60" t="s">
        <v>73</v>
      </c>
      <c r="H60" s="13">
        <v>4275.5</v>
      </c>
      <c r="I60" s="13">
        <v>183667.5</v>
      </c>
      <c r="J60" s="17">
        <v>10413</v>
      </c>
      <c r="K60" s="17">
        <v>224743</v>
      </c>
      <c r="L60" s="17">
        <v>510</v>
      </c>
    </row>
    <row r="61" spans="1:12" x14ac:dyDescent="0.15">
      <c r="A61" t="s">
        <v>15</v>
      </c>
      <c r="B61" t="s">
        <v>7</v>
      </c>
      <c r="C61" t="s">
        <v>109</v>
      </c>
      <c r="D61" t="s">
        <v>7</v>
      </c>
      <c r="E61" t="s">
        <v>17</v>
      </c>
      <c r="F61" t="s">
        <v>74</v>
      </c>
      <c r="G61" t="s">
        <v>75</v>
      </c>
      <c r="H61" s="13">
        <v>2766.75</v>
      </c>
      <c r="I61" s="13">
        <v>200692.5</v>
      </c>
      <c r="J61" s="17">
        <v>6129</v>
      </c>
      <c r="K61" s="17">
        <v>137321</v>
      </c>
      <c r="L61" s="17">
        <v>480</v>
      </c>
    </row>
    <row r="62" spans="1:12" x14ac:dyDescent="0.15">
      <c r="A62" t="s">
        <v>15</v>
      </c>
      <c r="B62" t="s">
        <v>7</v>
      </c>
      <c r="C62" t="s">
        <v>109</v>
      </c>
      <c r="D62" t="s">
        <v>7</v>
      </c>
      <c r="E62" t="s">
        <v>17</v>
      </c>
      <c r="F62" t="s">
        <v>76</v>
      </c>
      <c r="G62" t="s">
        <v>77</v>
      </c>
      <c r="H62" s="13">
        <v>3166.9639999999999</v>
      </c>
      <c r="I62" s="13">
        <v>127878.34</v>
      </c>
      <c r="J62" s="17">
        <v>9582</v>
      </c>
      <c r="K62" s="17">
        <v>156178</v>
      </c>
      <c r="L62" s="17">
        <v>390</v>
      </c>
    </row>
    <row r="63" spans="1:12" x14ac:dyDescent="0.15">
      <c r="A63" t="s">
        <v>15</v>
      </c>
      <c r="B63" t="s">
        <v>7</v>
      </c>
      <c r="C63" t="s">
        <v>109</v>
      </c>
      <c r="D63" t="s">
        <v>7</v>
      </c>
      <c r="E63" t="s">
        <v>17</v>
      </c>
      <c r="F63" t="s">
        <v>78</v>
      </c>
      <c r="G63" t="s">
        <v>79</v>
      </c>
      <c r="H63" s="13">
        <v>4633.2139999999999</v>
      </c>
      <c r="I63" s="13">
        <v>215707.5</v>
      </c>
      <c r="J63" s="17">
        <v>21351</v>
      </c>
      <c r="K63" s="17">
        <v>293998</v>
      </c>
      <c r="L63" s="17">
        <v>558</v>
      </c>
    </row>
    <row r="64" spans="1:12" x14ac:dyDescent="0.15">
      <c r="A64" t="s">
        <v>15</v>
      </c>
      <c r="B64" t="s">
        <v>7</v>
      </c>
      <c r="C64" t="s">
        <v>109</v>
      </c>
      <c r="D64" t="s">
        <v>7</v>
      </c>
      <c r="E64" t="s">
        <v>17</v>
      </c>
      <c r="F64" t="s">
        <v>80</v>
      </c>
      <c r="G64" t="s">
        <v>81</v>
      </c>
      <c r="H64" s="13">
        <v>4930.7139999999999</v>
      </c>
      <c r="I64" s="13">
        <v>205876.67</v>
      </c>
      <c r="J64" s="17">
        <v>22047</v>
      </c>
      <c r="K64" s="17">
        <v>322635</v>
      </c>
      <c r="L64" s="17">
        <v>594</v>
      </c>
    </row>
    <row r="65" spans="1:12" x14ac:dyDescent="0.15">
      <c r="A65" t="s">
        <v>5</v>
      </c>
      <c r="B65" t="s">
        <v>7</v>
      </c>
      <c r="C65" t="s">
        <v>109</v>
      </c>
      <c r="D65" t="s">
        <v>7</v>
      </c>
      <c r="E65" t="s">
        <v>10</v>
      </c>
      <c r="F65" t="s">
        <v>82</v>
      </c>
      <c r="G65" t="s">
        <v>83</v>
      </c>
      <c r="H65" s="13">
        <v>4671.4639999999999</v>
      </c>
      <c r="I65" s="13">
        <v>168085</v>
      </c>
      <c r="J65" s="17">
        <v>8187</v>
      </c>
      <c r="K65" s="17">
        <v>232016</v>
      </c>
      <c r="L65" s="17">
        <v>442</v>
      </c>
    </row>
    <row r="66" spans="1:12" x14ac:dyDescent="0.15">
      <c r="A66" t="s">
        <v>5</v>
      </c>
      <c r="B66" t="s">
        <v>7</v>
      </c>
      <c r="C66" t="s">
        <v>109</v>
      </c>
      <c r="D66" t="s">
        <v>7</v>
      </c>
      <c r="E66" t="s">
        <v>10</v>
      </c>
      <c r="F66" t="s">
        <v>84</v>
      </c>
      <c r="G66" t="s">
        <v>85</v>
      </c>
      <c r="H66" s="13">
        <v>4964</v>
      </c>
      <c r="I66" s="13">
        <v>186583.34</v>
      </c>
      <c r="J66" s="17">
        <v>10407</v>
      </c>
      <c r="K66" s="17">
        <v>251154</v>
      </c>
      <c r="L66" s="17">
        <v>464</v>
      </c>
    </row>
    <row r="67" spans="1:12" x14ac:dyDescent="0.15">
      <c r="A67" t="s">
        <v>5</v>
      </c>
      <c r="B67" t="s">
        <v>7</v>
      </c>
      <c r="C67" t="s">
        <v>109</v>
      </c>
      <c r="D67" t="s">
        <v>7</v>
      </c>
      <c r="E67" t="s">
        <v>10</v>
      </c>
      <c r="F67" t="s">
        <v>86</v>
      </c>
      <c r="G67" t="s">
        <v>87</v>
      </c>
      <c r="H67" s="13">
        <v>5052.5445</v>
      </c>
      <c r="I67" s="13">
        <v>192699.17</v>
      </c>
      <c r="J67" s="17">
        <v>8277</v>
      </c>
      <c r="K67" s="17">
        <v>246380</v>
      </c>
      <c r="L67" s="17">
        <v>510</v>
      </c>
    </row>
    <row r="68" spans="1:12" x14ac:dyDescent="0.15">
      <c r="A68" t="s">
        <v>5</v>
      </c>
      <c r="B68" t="s">
        <v>7</v>
      </c>
      <c r="C68" t="s">
        <v>109</v>
      </c>
      <c r="D68" t="s">
        <v>7</v>
      </c>
      <c r="E68" t="s">
        <v>10</v>
      </c>
      <c r="F68" t="s">
        <v>88</v>
      </c>
      <c r="G68" t="s">
        <v>89</v>
      </c>
      <c r="H68" s="13">
        <v>4832.25</v>
      </c>
      <c r="I68" s="13">
        <v>188400</v>
      </c>
      <c r="J68" s="17">
        <v>7236</v>
      </c>
      <c r="K68" s="17">
        <v>221926</v>
      </c>
      <c r="L68" s="17">
        <v>490</v>
      </c>
    </row>
    <row r="69" spans="1:12" x14ac:dyDescent="0.15">
      <c r="A69" t="s">
        <v>15</v>
      </c>
      <c r="B69" t="s">
        <v>7</v>
      </c>
      <c r="C69" t="s">
        <v>109</v>
      </c>
      <c r="D69" t="s">
        <v>7</v>
      </c>
      <c r="E69" t="s">
        <v>17</v>
      </c>
      <c r="F69" t="s">
        <v>90</v>
      </c>
      <c r="G69" t="s">
        <v>91</v>
      </c>
      <c r="H69" s="13">
        <v>4567.3389999999999</v>
      </c>
      <c r="I69" s="13">
        <v>178958.34</v>
      </c>
      <c r="J69" s="17">
        <v>9159</v>
      </c>
      <c r="K69" s="17">
        <v>240971</v>
      </c>
      <c r="L69" s="17">
        <v>484</v>
      </c>
    </row>
    <row r="70" spans="1:12" x14ac:dyDescent="0.15">
      <c r="A70" t="s">
        <v>15</v>
      </c>
      <c r="B70" t="s">
        <v>7</v>
      </c>
      <c r="C70" t="s">
        <v>109</v>
      </c>
      <c r="D70" t="s">
        <v>7</v>
      </c>
      <c r="E70" t="s">
        <v>17</v>
      </c>
      <c r="F70" t="s">
        <v>92</v>
      </c>
      <c r="G70" t="s">
        <v>93</v>
      </c>
      <c r="H70" s="13">
        <v>4606.2945</v>
      </c>
      <c r="I70" s="13">
        <v>171141.67</v>
      </c>
      <c r="J70" s="17">
        <v>7581</v>
      </c>
      <c r="K70" s="17">
        <v>205015</v>
      </c>
      <c r="L70" s="17">
        <v>400</v>
      </c>
    </row>
    <row r="71" spans="1:12" x14ac:dyDescent="0.15">
      <c r="A71" t="s">
        <v>15</v>
      </c>
      <c r="B71" t="s">
        <v>7</v>
      </c>
      <c r="C71" t="s">
        <v>109</v>
      </c>
      <c r="D71" t="s">
        <v>7</v>
      </c>
      <c r="E71" t="s">
        <v>17</v>
      </c>
      <c r="F71" t="s">
        <v>94</v>
      </c>
      <c r="G71" t="s">
        <v>95</v>
      </c>
      <c r="H71" s="13">
        <v>4526.9639999999999</v>
      </c>
      <c r="I71" s="13">
        <v>176508.34</v>
      </c>
      <c r="J71" s="17">
        <v>7182</v>
      </c>
      <c r="K71" s="17">
        <v>196167</v>
      </c>
      <c r="L71" s="17">
        <v>436</v>
      </c>
    </row>
    <row r="72" spans="1:12" x14ac:dyDescent="0.15">
      <c r="A72" t="s">
        <v>15</v>
      </c>
      <c r="B72" t="s">
        <v>7</v>
      </c>
      <c r="C72" t="s">
        <v>109</v>
      </c>
      <c r="D72" t="s">
        <v>7</v>
      </c>
      <c r="E72" t="s">
        <v>17</v>
      </c>
      <c r="F72" t="s">
        <v>96</v>
      </c>
      <c r="G72" t="s">
        <v>97</v>
      </c>
      <c r="H72" s="13">
        <v>4726</v>
      </c>
      <c r="I72" s="13">
        <v>310160</v>
      </c>
      <c r="J72" s="17">
        <v>8421</v>
      </c>
      <c r="K72" s="17">
        <v>207981</v>
      </c>
      <c r="L72" s="17">
        <v>644</v>
      </c>
    </row>
    <row r="73" spans="1:12" x14ac:dyDescent="0.15">
      <c r="A73" t="s">
        <v>5</v>
      </c>
      <c r="B73" t="s">
        <v>7</v>
      </c>
      <c r="C73" t="s">
        <v>109</v>
      </c>
      <c r="D73" t="s">
        <v>7</v>
      </c>
      <c r="E73" t="s">
        <v>10</v>
      </c>
      <c r="F73" t="s">
        <v>98</v>
      </c>
      <c r="G73" t="s">
        <v>99</v>
      </c>
      <c r="H73" s="13">
        <v>4782.4530769230769</v>
      </c>
      <c r="I73" s="13">
        <v>101978</v>
      </c>
      <c r="J73" s="17">
        <v>10164</v>
      </c>
      <c r="K73" s="17">
        <v>374120</v>
      </c>
      <c r="L73" s="17">
        <v>402</v>
      </c>
    </row>
    <row r="74" spans="1:12" x14ac:dyDescent="0.15">
      <c r="A74" t="s">
        <v>5</v>
      </c>
      <c r="B74" t="s">
        <v>7</v>
      </c>
      <c r="C74" t="s">
        <v>109</v>
      </c>
      <c r="D74" t="s">
        <v>7</v>
      </c>
      <c r="E74" t="s">
        <v>10</v>
      </c>
      <c r="F74" t="s">
        <v>100</v>
      </c>
      <c r="G74" t="s">
        <v>101</v>
      </c>
      <c r="H74" s="13">
        <v>3177.6923076923072</v>
      </c>
      <c r="I74" s="13">
        <v>112347</v>
      </c>
      <c r="J74" s="17">
        <v>3033</v>
      </c>
      <c r="K74" s="17">
        <v>192913</v>
      </c>
      <c r="L74" s="17">
        <v>400</v>
      </c>
    </row>
    <row r="75" spans="1:12" x14ac:dyDescent="0.15">
      <c r="A75" t="s">
        <v>5</v>
      </c>
      <c r="B75" t="s">
        <v>7</v>
      </c>
      <c r="C75" t="s">
        <v>109</v>
      </c>
      <c r="D75" t="s">
        <v>7</v>
      </c>
      <c r="E75" t="s">
        <v>10</v>
      </c>
      <c r="F75" t="s">
        <v>102</v>
      </c>
      <c r="G75" t="s">
        <v>103</v>
      </c>
      <c r="H75" s="13">
        <v>3453.8376923076921</v>
      </c>
      <c r="I75" s="13">
        <v>172992</v>
      </c>
      <c r="J75" s="17">
        <v>10536</v>
      </c>
      <c r="K75" s="17">
        <v>314031</v>
      </c>
      <c r="L75" s="17">
        <v>494</v>
      </c>
    </row>
    <row r="76" spans="1:12" x14ac:dyDescent="0.15">
      <c r="A76" t="s">
        <v>5</v>
      </c>
      <c r="B76" t="s">
        <v>7</v>
      </c>
      <c r="C76" t="s">
        <v>109</v>
      </c>
      <c r="D76" t="s">
        <v>7</v>
      </c>
      <c r="E76" t="s">
        <v>10</v>
      </c>
      <c r="F76" t="s">
        <v>104</v>
      </c>
      <c r="G76" t="s">
        <v>105</v>
      </c>
      <c r="H76" s="13">
        <v>3428.1153846153843</v>
      </c>
      <c r="I76" s="13">
        <v>40966</v>
      </c>
      <c r="J76" s="17">
        <v>3453</v>
      </c>
      <c r="K76" s="17">
        <v>470955</v>
      </c>
      <c r="L76" s="17">
        <v>180</v>
      </c>
    </row>
    <row r="77" spans="1:12" x14ac:dyDescent="0.15">
      <c r="A77" t="s">
        <v>15</v>
      </c>
      <c r="B77" t="s">
        <v>7</v>
      </c>
      <c r="C77" t="s">
        <v>110</v>
      </c>
      <c r="D77" t="s">
        <v>7</v>
      </c>
      <c r="E77" t="s">
        <v>18</v>
      </c>
      <c r="F77" t="s">
        <v>56</v>
      </c>
      <c r="G77" t="s">
        <v>57</v>
      </c>
      <c r="H77" s="13">
        <v>2020.8183333333334</v>
      </c>
      <c r="I77" s="13">
        <v>13043.898809523811</v>
      </c>
      <c r="J77" s="17">
        <v>1323</v>
      </c>
      <c r="K77" s="17">
        <v>464180</v>
      </c>
      <c r="L77" s="17">
        <v>172</v>
      </c>
    </row>
    <row r="78" spans="1:12" x14ac:dyDescent="0.15">
      <c r="A78" t="s">
        <v>15</v>
      </c>
      <c r="B78" t="s">
        <v>7</v>
      </c>
      <c r="C78" t="s">
        <v>110</v>
      </c>
      <c r="D78" t="s">
        <v>7</v>
      </c>
      <c r="E78" t="s">
        <v>18</v>
      </c>
      <c r="F78" t="s">
        <v>58</v>
      </c>
      <c r="G78" t="s">
        <v>59</v>
      </c>
      <c r="H78" s="13">
        <v>1825.4352083333335</v>
      </c>
      <c r="I78" s="13">
        <v>15994.791666666668</v>
      </c>
      <c r="J78" s="17">
        <v>1146</v>
      </c>
      <c r="K78" s="17">
        <v>374668</v>
      </c>
      <c r="L78" s="17">
        <v>180</v>
      </c>
    </row>
    <row r="79" spans="1:12" x14ac:dyDescent="0.15">
      <c r="A79" t="s">
        <v>15</v>
      </c>
      <c r="B79" t="s">
        <v>7</v>
      </c>
      <c r="C79" t="s">
        <v>110</v>
      </c>
      <c r="D79" t="s">
        <v>7</v>
      </c>
      <c r="E79" t="s">
        <v>18</v>
      </c>
      <c r="F79" t="s">
        <v>60</v>
      </c>
      <c r="G79" t="s">
        <v>61</v>
      </c>
      <c r="H79" s="13">
        <v>1857.3102083333335</v>
      </c>
      <c r="I79" s="13">
        <v>9310.0208333333339</v>
      </c>
      <c r="J79" s="17">
        <v>1077</v>
      </c>
      <c r="K79" s="17">
        <v>353980</v>
      </c>
      <c r="L79" s="17">
        <v>154</v>
      </c>
    </row>
    <row r="80" spans="1:12" x14ac:dyDescent="0.15">
      <c r="A80" t="s">
        <v>15</v>
      </c>
      <c r="B80" t="s">
        <v>7</v>
      </c>
      <c r="C80" t="s">
        <v>110</v>
      </c>
      <c r="D80" t="s">
        <v>7</v>
      </c>
      <c r="E80" t="s">
        <v>18</v>
      </c>
      <c r="F80" t="s">
        <v>62</v>
      </c>
      <c r="G80" t="s">
        <v>63</v>
      </c>
      <c r="H80" s="13">
        <v>1845.5058333333334</v>
      </c>
      <c r="I80" s="13">
        <v>8443.4523809523816</v>
      </c>
      <c r="J80" s="17">
        <v>993</v>
      </c>
      <c r="K80" s="17">
        <v>345890</v>
      </c>
      <c r="L80" s="17">
        <v>132</v>
      </c>
    </row>
    <row r="81" spans="1:12" x14ac:dyDescent="0.15">
      <c r="A81" t="s">
        <v>15</v>
      </c>
      <c r="B81" t="s">
        <v>7</v>
      </c>
      <c r="C81" t="s">
        <v>110</v>
      </c>
      <c r="D81" t="s">
        <v>7</v>
      </c>
      <c r="E81" t="s">
        <v>18</v>
      </c>
      <c r="F81" t="s">
        <v>64</v>
      </c>
      <c r="G81" t="s">
        <v>65</v>
      </c>
      <c r="H81" s="13">
        <v>1924.3079166666669</v>
      </c>
      <c r="I81" s="13">
        <v>13700.148809523811</v>
      </c>
      <c r="J81" s="17">
        <v>1167</v>
      </c>
      <c r="K81" s="17">
        <v>369293</v>
      </c>
      <c r="L81" s="17">
        <v>154</v>
      </c>
    </row>
    <row r="82" spans="1:12" x14ac:dyDescent="0.15">
      <c r="A82" t="s">
        <v>5</v>
      </c>
      <c r="B82" t="s">
        <v>7</v>
      </c>
      <c r="C82" t="s">
        <v>110</v>
      </c>
      <c r="D82" t="s">
        <v>7</v>
      </c>
      <c r="E82" t="s">
        <v>12</v>
      </c>
      <c r="F82" t="s">
        <v>66</v>
      </c>
      <c r="G82" t="s">
        <v>67</v>
      </c>
      <c r="H82" s="13">
        <v>1617.65625</v>
      </c>
      <c r="I82" s="13">
        <v>9786.211309523811</v>
      </c>
      <c r="J82" s="17">
        <v>1341</v>
      </c>
      <c r="K82" s="17">
        <v>325249</v>
      </c>
      <c r="L82" s="17">
        <v>160</v>
      </c>
    </row>
    <row r="83" spans="1:12" x14ac:dyDescent="0.15">
      <c r="A83" t="s">
        <v>5</v>
      </c>
      <c r="B83" t="s">
        <v>7</v>
      </c>
      <c r="C83" t="s">
        <v>110</v>
      </c>
      <c r="D83" t="s">
        <v>7</v>
      </c>
      <c r="E83" t="s">
        <v>12</v>
      </c>
      <c r="F83" t="s">
        <v>68</v>
      </c>
      <c r="G83" t="s">
        <v>69</v>
      </c>
      <c r="H83" s="13">
        <v>1625.625</v>
      </c>
      <c r="I83" s="13">
        <v>14365.327380952383</v>
      </c>
      <c r="J83" s="17">
        <v>1995</v>
      </c>
      <c r="K83" s="17">
        <v>326016</v>
      </c>
      <c r="L83" s="17">
        <v>172</v>
      </c>
    </row>
    <row r="84" spans="1:12" x14ac:dyDescent="0.15">
      <c r="A84" t="s">
        <v>5</v>
      </c>
      <c r="B84" t="s">
        <v>7</v>
      </c>
      <c r="C84" t="s">
        <v>110</v>
      </c>
      <c r="D84" t="s">
        <v>7</v>
      </c>
      <c r="E84" t="s">
        <v>12</v>
      </c>
      <c r="F84" t="s">
        <v>70</v>
      </c>
      <c r="G84" t="s">
        <v>71</v>
      </c>
      <c r="H84" s="13">
        <v>1830.15625</v>
      </c>
      <c r="I84" s="13">
        <v>18519.842261904763</v>
      </c>
      <c r="J84" s="17">
        <v>3681</v>
      </c>
      <c r="K84" s="17">
        <v>357650</v>
      </c>
      <c r="L84" s="17">
        <v>214</v>
      </c>
    </row>
    <row r="85" spans="1:12" x14ac:dyDescent="0.15">
      <c r="A85" t="s">
        <v>5</v>
      </c>
      <c r="B85" t="s">
        <v>7</v>
      </c>
      <c r="C85" t="s">
        <v>110</v>
      </c>
      <c r="D85" t="s">
        <v>7</v>
      </c>
      <c r="E85" t="s">
        <v>12</v>
      </c>
      <c r="F85" t="s">
        <v>72</v>
      </c>
      <c r="G85" t="s">
        <v>73</v>
      </c>
      <c r="H85" s="13">
        <v>1774.0810416666666</v>
      </c>
      <c r="I85" s="13">
        <v>18160.964285714286</v>
      </c>
      <c r="J85" s="17">
        <v>2100</v>
      </c>
      <c r="K85" s="17">
        <v>347937</v>
      </c>
      <c r="L85" s="17">
        <v>222</v>
      </c>
    </row>
    <row r="86" spans="1:12" x14ac:dyDescent="0.15">
      <c r="A86" t="s">
        <v>15</v>
      </c>
      <c r="B86" t="s">
        <v>7</v>
      </c>
      <c r="C86" t="s">
        <v>110</v>
      </c>
      <c r="D86" t="s">
        <v>7</v>
      </c>
      <c r="E86" t="s">
        <v>18</v>
      </c>
      <c r="F86" t="s">
        <v>74</v>
      </c>
      <c r="G86" t="s">
        <v>75</v>
      </c>
      <c r="H86" s="13">
        <v>2718.229166666667</v>
      </c>
      <c r="I86" s="13">
        <v>25267.857142857145</v>
      </c>
      <c r="J86" s="17">
        <v>2349</v>
      </c>
      <c r="K86" s="17">
        <v>491035</v>
      </c>
      <c r="L86" s="17">
        <v>274</v>
      </c>
    </row>
    <row r="87" spans="1:12" x14ac:dyDescent="0.15">
      <c r="A87" t="s">
        <v>15</v>
      </c>
      <c r="B87" t="s">
        <v>7</v>
      </c>
      <c r="C87" t="s">
        <v>110</v>
      </c>
      <c r="D87" t="s">
        <v>7</v>
      </c>
      <c r="E87" t="s">
        <v>18</v>
      </c>
      <c r="F87" t="s">
        <v>76</v>
      </c>
      <c r="G87" t="s">
        <v>77</v>
      </c>
      <c r="H87" s="13">
        <v>1949.3935416666666</v>
      </c>
      <c r="I87" s="13">
        <v>15747.273809523811</v>
      </c>
      <c r="J87" s="17">
        <v>1452</v>
      </c>
      <c r="K87" s="17">
        <v>366028</v>
      </c>
      <c r="L87" s="17">
        <v>180</v>
      </c>
    </row>
    <row r="88" spans="1:12" x14ac:dyDescent="0.15">
      <c r="A88" t="s">
        <v>15</v>
      </c>
      <c r="B88" t="s">
        <v>7</v>
      </c>
      <c r="C88" t="s">
        <v>110</v>
      </c>
      <c r="D88" t="s">
        <v>7</v>
      </c>
      <c r="E88" t="s">
        <v>18</v>
      </c>
      <c r="F88" t="s">
        <v>78</v>
      </c>
      <c r="G88" t="s">
        <v>79</v>
      </c>
      <c r="H88" s="13">
        <v>1779.9850000000004</v>
      </c>
      <c r="I88" s="13">
        <v>13033.23511904762</v>
      </c>
      <c r="J88" s="17">
        <v>1512</v>
      </c>
      <c r="K88" s="17">
        <v>336778</v>
      </c>
      <c r="L88" s="17">
        <v>170</v>
      </c>
    </row>
    <row r="89" spans="1:12" x14ac:dyDescent="0.15">
      <c r="A89" t="s">
        <v>15</v>
      </c>
      <c r="B89" t="s">
        <v>7</v>
      </c>
      <c r="C89" t="s">
        <v>110</v>
      </c>
      <c r="D89" t="s">
        <v>7</v>
      </c>
      <c r="E89" t="s">
        <v>18</v>
      </c>
      <c r="F89" t="s">
        <v>80</v>
      </c>
      <c r="G89" t="s">
        <v>81</v>
      </c>
      <c r="H89" s="13">
        <v>1854.6539583333335</v>
      </c>
      <c r="I89" s="13">
        <v>15979.166666666668</v>
      </c>
      <c r="J89" s="17">
        <v>1668</v>
      </c>
      <c r="K89" s="17">
        <v>351262</v>
      </c>
      <c r="L89" s="17">
        <v>196</v>
      </c>
    </row>
    <row r="90" spans="1:12" x14ac:dyDescent="0.15">
      <c r="A90" t="s">
        <v>5</v>
      </c>
      <c r="B90" t="s">
        <v>7</v>
      </c>
      <c r="C90" t="s">
        <v>110</v>
      </c>
      <c r="D90" t="s">
        <v>7</v>
      </c>
      <c r="E90" t="s">
        <v>12</v>
      </c>
      <c r="F90" t="s">
        <v>82</v>
      </c>
      <c r="G90" t="s">
        <v>83</v>
      </c>
      <c r="H90" s="13">
        <v>1982.447916666667</v>
      </c>
      <c r="I90" s="13">
        <v>18513.889880952382</v>
      </c>
      <c r="J90" s="17">
        <v>1593</v>
      </c>
      <c r="K90" s="17">
        <v>395506</v>
      </c>
      <c r="L90" s="17">
        <v>240</v>
      </c>
    </row>
    <row r="91" spans="1:12" x14ac:dyDescent="0.15">
      <c r="A91" t="s">
        <v>5</v>
      </c>
      <c r="B91" t="s">
        <v>7</v>
      </c>
      <c r="C91" t="s">
        <v>110</v>
      </c>
      <c r="D91" t="s">
        <v>7</v>
      </c>
      <c r="E91" t="s">
        <v>12</v>
      </c>
      <c r="F91" t="s">
        <v>84</v>
      </c>
      <c r="G91" t="s">
        <v>85</v>
      </c>
      <c r="H91" s="13">
        <v>2117.03125</v>
      </c>
      <c r="I91" s="13">
        <v>14734.872023809525</v>
      </c>
      <c r="J91" s="17">
        <v>1419</v>
      </c>
      <c r="K91" s="17">
        <v>403667</v>
      </c>
      <c r="L91" s="17">
        <v>206</v>
      </c>
    </row>
    <row r="92" spans="1:12" x14ac:dyDescent="0.15">
      <c r="A92" t="s">
        <v>5</v>
      </c>
      <c r="B92" t="s">
        <v>7</v>
      </c>
      <c r="C92" t="s">
        <v>110</v>
      </c>
      <c r="D92" t="s">
        <v>7</v>
      </c>
      <c r="E92" t="s">
        <v>12</v>
      </c>
      <c r="F92" t="s">
        <v>86</v>
      </c>
      <c r="G92" t="s">
        <v>87</v>
      </c>
      <c r="H92" s="13">
        <v>2175.46875</v>
      </c>
      <c r="I92" s="13">
        <v>17017.610119047618</v>
      </c>
      <c r="J92" s="17">
        <v>1308</v>
      </c>
      <c r="K92" s="17">
        <v>428988</v>
      </c>
      <c r="L92" s="17">
        <v>220</v>
      </c>
    </row>
    <row r="93" spans="1:12" x14ac:dyDescent="0.15">
      <c r="A93" t="s">
        <v>5</v>
      </c>
      <c r="B93" t="s">
        <v>7</v>
      </c>
      <c r="C93" t="s">
        <v>110</v>
      </c>
      <c r="D93" t="s">
        <v>7</v>
      </c>
      <c r="E93" t="s">
        <v>12</v>
      </c>
      <c r="F93" t="s">
        <v>88</v>
      </c>
      <c r="G93" t="s">
        <v>89</v>
      </c>
      <c r="H93" s="13">
        <v>2129.7245833333332</v>
      </c>
      <c r="I93" s="13">
        <v>16238.592261904763</v>
      </c>
      <c r="J93" s="17">
        <v>1194</v>
      </c>
      <c r="K93" s="17">
        <v>442500</v>
      </c>
      <c r="L93" s="17">
        <v>200</v>
      </c>
    </row>
    <row r="94" spans="1:12" x14ac:dyDescent="0.15">
      <c r="A94" t="s">
        <v>15</v>
      </c>
      <c r="B94" t="s">
        <v>7</v>
      </c>
      <c r="C94" t="s">
        <v>110</v>
      </c>
      <c r="D94" t="s">
        <v>7</v>
      </c>
      <c r="E94" t="s">
        <v>18</v>
      </c>
      <c r="F94" t="s">
        <v>90</v>
      </c>
      <c r="G94" t="s">
        <v>91</v>
      </c>
      <c r="H94" s="13">
        <v>1875.3125</v>
      </c>
      <c r="I94" s="13">
        <v>14116.815476190477</v>
      </c>
      <c r="J94" s="17">
        <v>870</v>
      </c>
      <c r="K94" s="17">
        <v>360791</v>
      </c>
      <c r="L94" s="17">
        <v>160</v>
      </c>
    </row>
    <row r="95" spans="1:12" x14ac:dyDescent="0.15">
      <c r="A95" t="s">
        <v>15</v>
      </c>
      <c r="B95" t="s">
        <v>7</v>
      </c>
      <c r="C95" t="s">
        <v>110</v>
      </c>
      <c r="D95" t="s">
        <v>7</v>
      </c>
      <c r="E95" t="s">
        <v>18</v>
      </c>
      <c r="F95" t="s">
        <v>92</v>
      </c>
      <c r="G95" t="s">
        <v>93</v>
      </c>
      <c r="H95" s="13">
        <v>1917.2245833333334</v>
      </c>
      <c r="I95" s="13">
        <v>10682.044642857143</v>
      </c>
      <c r="J95" s="17">
        <v>915</v>
      </c>
      <c r="K95" s="17">
        <v>356323</v>
      </c>
      <c r="L95" s="17">
        <v>152</v>
      </c>
    </row>
    <row r="96" spans="1:12" x14ac:dyDescent="0.15">
      <c r="A96" t="s">
        <v>15</v>
      </c>
      <c r="B96" t="s">
        <v>7</v>
      </c>
      <c r="C96" t="s">
        <v>110</v>
      </c>
      <c r="D96" t="s">
        <v>7</v>
      </c>
      <c r="E96" t="s">
        <v>18</v>
      </c>
      <c r="F96" t="s">
        <v>94</v>
      </c>
      <c r="G96" t="s">
        <v>95</v>
      </c>
      <c r="H96" s="13">
        <v>1894.2037500000004</v>
      </c>
      <c r="I96" s="13">
        <v>12054.068452380952</v>
      </c>
      <c r="J96" s="17">
        <v>1662</v>
      </c>
      <c r="K96" s="17">
        <v>347415</v>
      </c>
      <c r="L96" s="17">
        <v>156</v>
      </c>
    </row>
    <row r="97" spans="1:12" x14ac:dyDescent="0.15">
      <c r="A97" t="s">
        <v>15</v>
      </c>
      <c r="B97" t="s">
        <v>7</v>
      </c>
      <c r="C97" t="s">
        <v>110</v>
      </c>
      <c r="D97" t="s">
        <v>7</v>
      </c>
      <c r="E97" t="s">
        <v>18</v>
      </c>
      <c r="F97" t="s">
        <v>96</v>
      </c>
      <c r="G97" t="s">
        <v>97</v>
      </c>
      <c r="H97" s="13">
        <v>2059.1852083333338</v>
      </c>
      <c r="I97" s="13">
        <v>21978.175595238095</v>
      </c>
      <c r="J97" s="17">
        <v>2442</v>
      </c>
      <c r="K97" s="17">
        <v>345492</v>
      </c>
      <c r="L97" s="17">
        <v>250</v>
      </c>
    </row>
    <row r="98" spans="1:12" x14ac:dyDescent="0.15">
      <c r="A98" t="s">
        <v>5</v>
      </c>
      <c r="B98" t="s">
        <v>7</v>
      </c>
      <c r="C98" t="s">
        <v>110</v>
      </c>
      <c r="D98" t="s">
        <v>7</v>
      </c>
      <c r="E98" t="s">
        <v>12</v>
      </c>
      <c r="F98" t="s">
        <v>98</v>
      </c>
      <c r="G98" t="s">
        <v>99</v>
      </c>
      <c r="H98" s="13">
        <v>2325.104166666667</v>
      </c>
      <c r="I98" s="13">
        <v>35280.059523809534</v>
      </c>
      <c r="J98" s="17">
        <v>5505</v>
      </c>
      <c r="K98" s="17">
        <v>388369</v>
      </c>
      <c r="L98" s="17">
        <v>384</v>
      </c>
    </row>
    <row r="99" spans="1:12" x14ac:dyDescent="0.15">
      <c r="A99" t="s">
        <v>5</v>
      </c>
      <c r="B99" t="s">
        <v>7</v>
      </c>
      <c r="C99" t="s">
        <v>110</v>
      </c>
      <c r="D99" t="s">
        <v>7</v>
      </c>
      <c r="E99" t="s">
        <v>12</v>
      </c>
      <c r="F99" t="s">
        <v>100</v>
      </c>
      <c r="G99" t="s">
        <v>101</v>
      </c>
      <c r="H99" s="13">
        <v>1388.1072115384613</v>
      </c>
      <c r="I99" s="13">
        <v>36565.773809523809</v>
      </c>
      <c r="J99" s="17">
        <v>2118</v>
      </c>
      <c r="K99" s="17">
        <v>218372</v>
      </c>
      <c r="L99" s="17">
        <v>362</v>
      </c>
    </row>
    <row r="100" spans="1:12" x14ac:dyDescent="0.15">
      <c r="A100" t="s">
        <v>5</v>
      </c>
      <c r="B100" t="s">
        <v>7</v>
      </c>
      <c r="C100" t="s">
        <v>110</v>
      </c>
      <c r="D100" t="s">
        <v>7</v>
      </c>
      <c r="E100" t="s">
        <v>12</v>
      </c>
      <c r="F100" t="s">
        <v>102</v>
      </c>
      <c r="G100" t="s">
        <v>103</v>
      </c>
      <c r="H100" s="13">
        <v>1494.0847756410255</v>
      </c>
      <c r="I100" s="13">
        <v>48564.285714285717</v>
      </c>
      <c r="J100" s="17">
        <v>4578</v>
      </c>
      <c r="K100" s="17">
        <v>266564</v>
      </c>
      <c r="L100" s="17">
        <v>450</v>
      </c>
    </row>
    <row r="101" spans="1:12" x14ac:dyDescent="0.15">
      <c r="A101" t="s">
        <v>5</v>
      </c>
      <c r="B101" t="s">
        <v>7</v>
      </c>
      <c r="C101" t="s">
        <v>110</v>
      </c>
      <c r="D101" t="s">
        <v>7</v>
      </c>
      <c r="E101" t="s">
        <v>12</v>
      </c>
      <c r="F101" t="s">
        <v>104</v>
      </c>
      <c r="G101" t="s">
        <v>105</v>
      </c>
      <c r="H101" s="13">
        <v>1503.1214743589744</v>
      </c>
      <c r="I101" s="13">
        <v>8162.5</v>
      </c>
      <c r="J101" s="17">
        <v>1821</v>
      </c>
      <c r="K101" s="17">
        <v>463323</v>
      </c>
      <c r="L101" s="17">
        <v>212</v>
      </c>
    </row>
    <row r="102" spans="1:12" x14ac:dyDescent="0.15">
      <c r="A102" t="s">
        <v>15</v>
      </c>
      <c r="B102" t="s">
        <v>7</v>
      </c>
      <c r="C102" t="s">
        <v>107</v>
      </c>
      <c r="D102" t="s">
        <v>116</v>
      </c>
      <c r="E102" t="s">
        <v>23</v>
      </c>
      <c r="F102" t="s">
        <v>56</v>
      </c>
      <c r="G102" t="s">
        <v>57</v>
      </c>
      <c r="H102" s="13">
        <v>788.66700000000003</v>
      </c>
      <c r="I102" s="13">
        <v>11009.25</v>
      </c>
      <c r="J102" s="17">
        <v>302</v>
      </c>
      <c r="K102" s="17">
        <v>83146</v>
      </c>
      <c r="L102" s="17">
        <v>58</v>
      </c>
    </row>
    <row r="103" spans="1:12" x14ac:dyDescent="0.15">
      <c r="A103" t="s">
        <v>15</v>
      </c>
      <c r="B103" t="s">
        <v>7</v>
      </c>
      <c r="C103" t="s">
        <v>107</v>
      </c>
      <c r="D103" t="s">
        <v>116</v>
      </c>
      <c r="E103" t="s">
        <v>23</v>
      </c>
      <c r="F103" t="s">
        <v>58</v>
      </c>
      <c r="G103" t="s">
        <v>59</v>
      </c>
      <c r="H103" s="13">
        <v>723.33400000000006</v>
      </c>
      <c r="I103" s="13">
        <v>11671.917000000001</v>
      </c>
      <c r="J103" s="17">
        <v>293</v>
      </c>
      <c r="K103" s="17">
        <v>77764</v>
      </c>
      <c r="L103" s="17">
        <v>78</v>
      </c>
    </row>
    <row r="104" spans="1:12" x14ac:dyDescent="0.15">
      <c r="A104" t="s">
        <v>15</v>
      </c>
      <c r="B104" t="s">
        <v>7</v>
      </c>
      <c r="C104" t="s">
        <v>107</v>
      </c>
      <c r="D104" t="s">
        <v>116</v>
      </c>
      <c r="E104" t="s">
        <v>23</v>
      </c>
      <c r="F104" t="s">
        <v>60</v>
      </c>
      <c r="G104" t="s">
        <v>61</v>
      </c>
      <c r="H104" s="13">
        <v>748.33400000000006</v>
      </c>
      <c r="I104" s="13">
        <v>10694.417000000001</v>
      </c>
      <c r="J104" s="17">
        <v>294</v>
      </c>
      <c r="K104" s="17">
        <v>85585</v>
      </c>
      <c r="L104" s="17">
        <v>66</v>
      </c>
    </row>
    <row r="105" spans="1:12" x14ac:dyDescent="0.15">
      <c r="A105" t="s">
        <v>15</v>
      </c>
      <c r="B105" t="s">
        <v>7</v>
      </c>
      <c r="C105" t="s">
        <v>107</v>
      </c>
      <c r="D105" t="s">
        <v>116</v>
      </c>
      <c r="E105" t="s">
        <v>23</v>
      </c>
      <c r="F105" t="s">
        <v>62</v>
      </c>
      <c r="G105" t="s">
        <v>63</v>
      </c>
      <c r="H105" s="13">
        <v>730.75</v>
      </c>
      <c r="I105" s="13">
        <v>11643.167000000001</v>
      </c>
      <c r="J105" s="17">
        <v>261</v>
      </c>
      <c r="K105" s="17">
        <v>76674</v>
      </c>
      <c r="L105" s="17">
        <v>69</v>
      </c>
    </row>
    <row r="106" spans="1:12" x14ac:dyDescent="0.15">
      <c r="A106" t="s">
        <v>15</v>
      </c>
      <c r="B106" t="s">
        <v>7</v>
      </c>
      <c r="C106" t="s">
        <v>107</v>
      </c>
      <c r="D106" t="s">
        <v>116</v>
      </c>
      <c r="E106" t="s">
        <v>23</v>
      </c>
      <c r="F106" t="s">
        <v>64</v>
      </c>
      <c r="G106" t="s">
        <v>65</v>
      </c>
      <c r="H106" s="13">
        <v>773.75</v>
      </c>
      <c r="I106" s="13">
        <v>10886.834000000001</v>
      </c>
      <c r="J106" s="17">
        <v>275</v>
      </c>
      <c r="K106" s="17">
        <v>76834</v>
      </c>
      <c r="L106" s="17">
        <v>85</v>
      </c>
    </row>
    <row r="107" spans="1:12" x14ac:dyDescent="0.15">
      <c r="A107" t="s">
        <v>5</v>
      </c>
      <c r="B107" t="s">
        <v>7</v>
      </c>
      <c r="C107" t="s">
        <v>107</v>
      </c>
      <c r="D107" t="s">
        <v>116</v>
      </c>
      <c r="E107" t="s">
        <v>19</v>
      </c>
      <c r="F107" t="s">
        <v>66</v>
      </c>
      <c r="G107" t="s">
        <v>67</v>
      </c>
      <c r="H107" s="13">
        <v>831.58400000000006</v>
      </c>
      <c r="I107" s="13">
        <v>14546.084000000001</v>
      </c>
      <c r="J107" s="17">
        <v>349</v>
      </c>
      <c r="K107" s="17">
        <v>90172</v>
      </c>
      <c r="L107" s="17">
        <v>80</v>
      </c>
    </row>
    <row r="108" spans="1:12" x14ac:dyDescent="0.15">
      <c r="A108" t="s">
        <v>5</v>
      </c>
      <c r="B108" t="s">
        <v>7</v>
      </c>
      <c r="C108" t="s">
        <v>107</v>
      </c>
      <c r="D108" t="s">
        <v>116</v>
      </c>
      <c r="E108" t="s">
        <v>19</v>
      </c>
      <c r="F108" t="s">
        <v>68</v>
      </c>
      <c r="G108" t="s">
        <v>69</v>
      </c>
      <c r="H108" s="13">
        <v>864.16700000000003</v>
      </c>
      <c r="I108" s="13">
        <v>13023.25</v>
      </c>
      <c r="J108" s="17">
        <v>378</v>
      </c>
      <c r="K108" s="17">
        <v>92070</v>
      </c>
      <c r="L108" s="17">
        <v>98</v>
      </c>
    </row>
    <row r="109" spans="1:12" x14ac:dyDescent="0.15">
      <c r="A109" t="s">
        <v>5</v>
      </c>
      <c r="B109" t="s">
        <v>7</v>
      </c>
      <c r="C109" t="s">
        <v>107</v>
      </c>
      <c r="D109" t="s">
        <v>116</v>
      </c>
      <c r="E109" t="s">
        <v>19</v>
      </c>
      <c r="F109" t="s">
        <v>70</v>
      </c>
      <c r="G109" t="s">
        <v>71</v>
      </c>
      <c r="H109" s="13">
        <v>966.08400000000006</v>
      </c>
      <c r="I109" s="13">
        <v>16461.417000000001</v>
      </c>
      <c r="J109" s="17">
        <v>488</v>
      </c>
      <c r="K109" s="17">
        <v>105447</v>
      </c>
      <c r="L109" s="17">
        <v>87</v>
      </c>
    </row>
    <row r="110" spans="1:12" x14ac:dyDescent="0.15">
      <c r="A110" t="s">
        <v>5</v>
      </c>
      <c r="B110" t="s">
        <v>7</v>
      </c>
      <c r="C110" t="s">
        <v>107</v>
      </c>
      <c r="D110" t="s">
        <v>116</v>
      </c>
      <c r="E110" t="s">
        <v>19</v>
      </c>
      <c r="F110" t="s">
        <v>72</v>
      </c>
      <c r="G110" t="s">
        <v>73</v>
      </c>
      <c r="H110" s="13">
        <v>918.66700000000003</v>
      </c>
      <c r="I110" s="13">
        <v>14776.834000000001</v>
      </c>
      <c r="J110" s="17">
        <v>407</v>
      </c>
      <c r="K110" s="17">
        <v>96261</v>
      </c>
      <c r="L110" s="17">
        <v>96</v>
      </c>
    </row>
    <row r="111" spans="1:12" x14ac:dyDescent="0.15">
      <c r="A111" t="s">
        <v>15</v>
      </c>
      <c r="B111" t="s">
        <v>7</v>
      </c>
      <c r="C111" t="s">
        <v>107</v>
      </c>
      <c r="D111" t="s">
        <v>116</v>
      </c>
      <c r="E111" t="s">
        <v>23</v>
      </c>
      <c r="F111" t="s">
        <v>74</v>
      </c>
      <c r="G111" t="s">
        <v>75</v>
      </c>
      <c r="H111" s="13">
        <v>636.33400000000006</v>
      </c>
      <c r="I111" s="13">
        <v>13056.75</v>
      </c>
      <c r="J111" s="17">
        <v>341</v>
      </c>
      <c r="K111" s="17">
        <v>69297</v>
      </c>
      <c r="L111" s="17">
        <v>71</v>
      </c>
    </row>
    <row r="112" spans="1:12" x14ac:dyDescent="0.15">
      <c r="A112" t="s">
        <v>15</v>
      </c>
      <c r="B112" t="s">
        <v>7</v>
      </c>
      <c r="C112" t="s">
        <v>107</v>
      </c>
      <c r="D112" t="s">
        <v>116</v>
      </c>
      <c r="E112" t="s">
        <v>23</v>
      </c>
      <c r="F112" t="s">
        <v>76</v>
      </c>
      <c r="G112" t="s">
        <v>77</v>
      </c>
      <c r="H112" s="13">
        <v>427.83400000000006</v>
      </c>
      <c r="I112" s="13">
        <v>9899</v>
      </c>
      <c r="J112" s="17">
        <v>177</v>
      </c>
      <c r="K112" s="17">
        <v>47796</v>
      </c>
      <c r="L112" s="17">
        <v>69</v>
      </c>
    </row>
    <row r="113" spans="1:12" x14ac:dyDescent="0.15">
      <c r="A113" t="s">
        <v>15</v>
      </c>
      <c r="B113" t="s">
        <v>7</v>
      </c>
      <c r="C113" t="s">
        <v>107</v>
      </c>
      <c r="D113" t="s">
        <v>116</v>
      </c>
      <c r="E113" t="s">
        <v>23</v>
      </c>
      <c r="F113" t="s">
        <v>78</v>
      </c>
      <c r="G113" t="s">
        <v>79</v>
      </c>
      <c r="H113" s="13">
        <v>384.25</v>
      </c>
      <c r="I113" s="13">
        <v>8165.3339999999998</v>
      </c>
      <c r="J113" s="17">
        <v>187</v>
      </c>
      <c r="K113" s="17">
        <v>44918</v>
      </c>
      <c r="L113" s="17">
        <v>46</v>
      </c>
    </row>
    <row r="114" spans="1:12" x14ac:dyDescent="0.15">
      <c r="A114" t="s">
        <v>15</v>
      </c>
      <c r="B114" t="s">
        <v>7</v>
      </c>
      <c r="C114" t="s">
        <v>107</v>
      </c>
      <c r="D114" t="s">
        <v>116</v>
      </c>
      <c r="E114" t="s">
        <v>23</v>
      </c>
      <c r="F114" t="s">
        <v>80</v>
      </c>
      <c r="G114" t="s">
        <v>81</v>
      </c>
      <c r="H114" s="13">
        <v>400.08400000000006</v>
      </c>
      <c r="I114" s="13">
        <v>8778.4169999999995</v>
      </c>
      <c r="J114" s="17">
        <v>187</v>
      </c>
      <c r="K114" s="17">
        <v>48056</v>
      </c>
      <c r="L114" s="17">
        <v>54</v>
      </c>
    </row>
    <row r="115" spans="1:12" x14ac:dyDescent="0.15">
      <c r="A115" t="s">
        <v>5</v>
      </c>
      <c r="B115" t="s">
        <v>7</v>
      </c>
      <c r="C115" t="s">
        <v>107</v>
      </c>
      <c r="D115" t="s">
        <v>116</v>
      </c>
      <c r="E115" t="s">
        <v>19</v>
      </c>
      <c r="F115" t="s">
        <v>82</v>
      </c>
      <c r="G115" t="s">
        <v>83</v>
      </c>
      <c r="H115" s="13">
        <v>871.66700000000003</v>
      </c>
      <c r="I115" s="13">
        <v>15832.667000000001</v>
      </c>
      <c r="J115" s="17">
        <v>383</v>
      </c>
      <c r="K115" s="17">
        <v>92961</v>
      </c>
      <c r="L115" s="17">
        <v>90</v>
      </c>
    </row>
    <row r="116" spans="1:12" x14ac:dyDescent="0.15">
      <c r="A116" t="s">
        <v>5</v>
      </c>
      <c r="B116" t="s">
        <v>7</v>
      </c>
      <c r="C116" t="s">
        <v>107</v>
      </c>
      <c r="D116" t="s">
        <v>116</v>
      </c>
      <c r="E116" t="s">
        <v>19</v>
      </c>
      <c r="F116" t="s">
        <v>84</v>
      </c>
      <c r="G116" t="s">
        <v>85</v>
      </c>
      <c r="H116" s="13">
        <v>922.41700000000003</v>
      </c>
      <c r="I116" s="13">
        <v>13800.75</v>
      </c>
      <c r="J116" s="17">
        <v>380</v>
      </c>
      <c r="K116" s="17">
        <v>98322</v>
      </c>
      <c r="L116" s="17">
        <v>95</v>
      </c>
    </row>
    <row r="117" spans="1:12" x14ac:dyDescent="0.15">
      <c r="A117" t="s">
        <v>5</v>
      </c>
      <c r="B117" t="s">
        <v>7</v>
      </c>
      <c r="C117" t="s">
        <v>107</v>
      </c>
      <c r="D117" t="s">
        <v>116</v>
      </c>
      <c r="E117" t="s">
        <v>19</v>
      </c>
      <c r="F117" t="s">
        <v>86</v>
      </c>
      <c r="G117" t="s">
        <v>87</v>
      </c>
      <c r="H117" s="13">
        <v>937.66700000000003</v>
      </c>
      <c r="I117" s="13">
        <v>12726.084000000001</v>
      </c>
      <c r="J117" s="17">
        <v>342</v>
      </c>
      <c r="K117" s="17">
        <v>94283</v>
      </c>
      <c r="L117" s="17">
        <v>83</v>
      </c>
    </row>
    <row r="118" spans="1:12" x14ac:dyDescent="0.15">
      <c r="A118" t="s">
        <v>5</v>
      </c>
      <c r="B118" t="s">
        <v>7</v>
      </c>
      <c r="C118" t="s">
        <v>107</v>
      </c>
      <c r="D118" t="s">
        <v>116</v>
      </c>
      <c r="E118" t="s">
        <v>19</v>
      </c>
      <c r="F118" t="s">
        <v>88</v>
      </c>
      <c r="G118" t="s">
        <v>89</v>
      </c>
      <c r="H118" s="13">
        <v>937.75</v>
      </c>
      <c r="I118" s="13">
        <v>13462.417000000001</v>
      </c>
      <c r="J118" s="17">
        <v>357</v>
      </c>
      <c r="K118" s="17">
        <v>91902</v>
      </c>
      <c r="L118" s="17">
        <v>95</v>
      </c>
    </row>
    <row r="119" spans="1:12" x14ac:dyDescent="0.15">
      <c r="A119" t="s">
        <v>15</v>
      </c>
      <c r="B119" t="s">
        <v>7</v>
      </c>
      <c r="C119" t="s">
        <v>107</v>
      </c>
      <c r="D119" t="s">
        <v>116</v>
      </c>
      <c r="E119" t="s">
        <v>23</v>
      </c>
      <c r="F119" t="s">
        <v>90</v>
      </c>
      <c r="G119" t="s">
        <v>91</v>
      </c>
      <c r="H119" s="13">
        <v>828.08400000000006</v>
      </c>
      <c r="I119" s="13">
        <v>11501.667000000001</v>
      </c>
      <c r="J119" s="17">
        <v>332</v>
      </c>
      <c r="K119" s="17">
        <v>81462</v>
      </c>
      <c r="L119" s="17">
        <v>67</v>
      </c>
    </row>
    <row r="120" spans="1:12" x14ac:dyDescent="0.15">
      <c r="A120" t="s">
        <v>15</v>
      </c>
      <c r="B120" t="s">
        <v>7</v>
      </c>
      <c r="C120" t="s">
        <v>107</v>
      </c>
      <c r="D120" t="s">
        <v>116</v>
      </c>
      <c r="E120" t="s">
        <v>23</v>
      </c>
      <c r="F120" t="s">
        <v>92</v>
      </c>
      <c r="G120" t="s">
        <v>93</v>
      </c>
      <c r="H120" s="13">
        <v>854.75</v>
      </c>
      <c r="I120" s="13">
        <v>12550.667000000001</v>
      </c>
      <c r="J120" s="17">
        <v>313</v>
      </c>
      <c r="K120" s="17">
        <v>88972</v>
      </c>
      <c r="L120" s="17">
        <v>81</v>
      </c>
    </row>
    <row r="121" spans="1:12" x14ac:dyDescent="0.15">
      <c r="A121" t="s">
        <v>15</v>
      </c>
      <c r="B121" t="s">
        <v>7</v>
      </c>
      <c r="C121" t="s">
        <v>107</v>
      </c>
      <c r="D121" t="s">
        <v>116</v>
      </c>
      <c r="E121" t="s">
        <v>23</v>
      </c>
      <c r="F121" t="s">
        <v>94</v>
      </c>
      <c r="G121" t="s">
        <v>95</v>
      </c>
      <c r="H121" s="13">
        <v>842.5</v>
      </c>
      <c r="I121" s="13">
        <v>12733.167000000001</v>
      </c>
      <c r="J121" s="17">
        <v>322</v>
      </c>
      <c r="K121" s="17">
        <v>83043</v>
      </c>
      <c r="L121" s="17">
        <v>84</v>
      </c>
    </row>
    <row r="122" spans="1:12" x14ac:dyDescent="0.15">
      <c r="A122" t="s">
        <v>15</v>
      </c>
      <c r="B122" t="s">
        <v>7</v>
      </c>
      <c r="C122" t="s">
        <v>107</v>
      </c>
      <c r="D122" t="s">
        <v>116</v>
      </c>
      <c r="E122" t="s">
        <v>23</v>
      </c>
      <c r="F122" t="s">
        <v>96</v>
      </c>
      <c r="G122" t="s">
        <v>97</v>
      </c>
      <c r="H122" s="13">
        <v>927.41700000000003</v>
      </c>
      <c r="I122" s="13">
        <v>15970.25</v>
      </c>
      <c r="J122" s="17">
        <v>372</v>
      </c>
      <c r="K122" s="17">
        <v>81355</v>
      </c>
      <c r="L122" s="17">
        <v>92</v>
      </c>
    </row>
    <row r="123" spans="1:12" x14ac:dyDescent="0.15">
      <c r="A123" t="s">
        <v>5</v>
      </c>
      <c r="B123" t="s">
        <v>7</v>
      </c>
      <c r="C123" t="s">
        <v>107</v>
      </c>
      <c r="D123" t="s">
        <v>116</v>
      </c>
      <c r="E123" t="s">
        <v>19</v>
      </c>
      <c r="F123" t="s">
        <v>98</v>
      </c>
      <c r="G123" t="s">
        <v>99</v>
      </c>
      <c r="H123" s="13">
        <v>566.66692307692313</v>
      </c>
      <c r="I123" s="13">
        <v>10909.300000000001</v>
      </c>
      <c r="J123" s="17">
        <v>312</v>
      </c>
      <c r="K123" s="17">
        <v>108120</v>
      </c>
      <c r="L123" s="17">
        <v>76</v>
      </c>
    </row>
    <row r="124" spans="1:12" x14ac:dyDescent="0.15">
      <c r="A124" t="s">
        <v>5</v>
      </c>
      <c r="B124" t="s">
        <v>7</v>
      </c>
      <c r="C124" t="s">
        <v>107</v>
      </c>
      <c r="D124" t="s">
        <v>116</v>
      </c>
      <c r="E124" t="s">
        <v>19</v>
      </c>
      <c r="F124" t="s">
        <v>100</v>
      </c>
      <c r="G124" t="s">
        <v>101</v>
      </c>
      <c r="H124" s="13">
        <v>407.69230769230774</v>
      </c>
      <c r="I124" s="13">
        <v>11830.5</v>
      </c>
      <c r="J124" s="17">
        <v>91</v>
      </c>
      <c r="K124" s="17">
        <v>93336</v>
      </c>
      <c r="L124" s="17">
        <v>62</v>
      </c>
    </row>
    <row r="125" spans="1:12" x14ac:dyDescent="0.15">
      <c r="A125" t="s">
        <v>5</v>
      </c>
      <c r="B125" t="s">
        <v>7</v>
      </c>
      <c r="C125" t="s">
        <v>107</v>
      </c>
      <c r="D125" t="s">
        <v>116</v>
      </c>
      <c r="E125" t="s">
        <v>19</v>
      </c>
      <c r="F125" t="s">
        <v>102</v>
      </c>
      <c r="G125" t="s">
        <v>103</v>
      </c>
      <c r="H125" s="13">
        <v>398.71846153846155</v>
      </c>
      <c r="I125" s="13">
        <v>14771.5</v>
      </c>
      <c r="J125" s="17">
        <v>282</v>
      </c>
      <c r="K125" s="17">
        <v>90902</v>
      </c>
      <c r="L125" s="17">
        <v>83</v>
      </c>
    </row>
    <row r="126" spans="1:12" x14ac:dyDescent="0.15">
      <c r="A126" t="s">
        <v>5</v>
      </c>
      <c r="B126" t="s">
        <v>7</v>
      </c>
      <c r="C126" t="s">
        <v>107</v>
      </c>
      <c r="D126" t="s">
        <v>116</v>
      </c>
      <c r="E126" t="s">
        <v>19</v>
      </c>
      <c r="F126" t="s">
        <v>104</v>
      </c>
      <c r="G126" t="s">
        <v>105</v>
      </c>
      <c r="H126" s="13">
        <v>413.91076923076929</v>
      </c>
      <c r="I126" s="13">
        <v>4136.1000000000004</v>
      </c>
      <c r="J126" s="17">
        <v>88</v>
      </c>
      <c r="K126" s="17">
        <v>180522</v>
      </c>
      <c r="L126" s="17">
        <v>31</v>
      </c>
    </row>
    <row r="127" spans="1:12" x14ac:dyDescent="0.15">
      <c r="A127" t="s">
        <v>15</v>
      </c>
      <c r="B127" t="s">
        <v>7</v>
      </c>
      <c r="C127" t="s">
        <v>108</v>
      </c>
      <c r="D127" t="s">
        <v>116</v>
      </c>
      <c r="E127" t="s">
        <v>24</v>
      </c>
      <c r="F127" t="s">
        <v>56</v>
      </c>
      <c r="G127" t="s">
        <v>57</v>
      </c>
      <c r="H127" s="13">
        <v>1125</v>
      </c>
      <c r="I127" s="13">
        <v>23940.834000000003</v>
      </c>
      <c r="J127" s="17">
        <v>151</v>
      </c>
      <c r="K127" s="17">
        <v>71762</v>
      </c>
      <c r="L127" s="17">
        <v>135</v>
      </c>
    </row>
    <row r="128" spans="1:12" x14ac:dyDescent="0.15">
      <c r="A128" t="s">
        <v>15</v>
      </c>
      <c r="B128" t="s">
        <v>7</v>
      </c>
      <c r="C128" t="s">
        <v>108</v>
      </c>
      <c r="D128" t="s">
        <v>116</v>
      </c>
      <c r="E128" t="s">
        <v>24</v>
      </c>
      <c r="F128" t="s">
        <v>58</v>
      </c>
      <c r="G128" t="s">
        <v>59</v>
      </c>
      <c r="H128" s="13">
        <v>988.66800000000012</v>
      </c>
      <c r="I128" s="13">
        <v>24953.334000000003</v>
      </c>
      <c r="J128" s="17">
        <v>140</v>
      </c>
      <c r="K128" s="17">
        <v>51648</v>
      </c>
      <c r="L128" s="17">
        <v>148</v>
      </c>
    </row>
    <row r="129" spans="1:12" x14ac:dyDescent="0.15">
      <c r="A129" t="s">
        <v>15</v>
      </c>
      <c r="B129" t="s">
        <v>7</v>
      </c>
      <c r="C129" t="s">
        <v>108</v>
      </c>
      <c r="D129" t="s">
        <v>116</v>
      </c>
      <c r="E129" t="s">
        <v>24</v>
      </c>
      <c r="F129" t="s">
        <v>60</v>
      </c>
      <c r="G129" t="s">
        <v>61</v>
      </c>
      <c r="H129" s="13">
        <v>998</v>
      </c>
      <c r="I129" s="13">
        <v>23562.668000000001</v>
      </c>
      <c r="J129" s="17">
        <v>110</v>
      </c>
      <c r="K129" s="17">
        <v>44301</v>
      </c>
      <c r="L129" s="17">
        <v>135</v>
      </c>
    </row>
    <row r="130" spans="1:12" x14ac:dyDescent="0.15">
      <c r="A130" t="s">
        <v>15</v>
      </c>
      <c r="B130" t="s">
        <v>7</v>
      </c>
      <c r="C130" t="s">
        <v>108</v>
      </c>
      <c r="D130" t="s">
        <v>116</v>
      </c>
      <c r="E130" t="s">
        <v>24</v>
      </c>
      <c r="F130" t="s">
        <v>62</v>
      </c>
      <c r="G130" t="s">
        <v>63</v>
      </c>
      <c r="H130" s="13">
        <v>993.83400000000006</v>
      </c>
      <c r="I130" s="13">
        <v>21388.168000000001</v>
      </c>
      <c r="J130" s="17">
        <v>210</v>
      </c>
      <c r="K130" s="17">
        <v>55205</v>
      </c>
      <c r="L130" s="17">
        <v>131</v>
      </c>
    </row>
    <row r="131" spans="1:12" x14ac:dyDescent="0.15">
      <c r="A131" t="s">
        <v>5</v>
      </c>
      <c r="B131" t="s">
        <v>7</v>
      </c>
      <c r="C131" t="s">
        <v>108</v>
      </c>
      <c r="D131" t="s">
        <v>116</v>
      </c>
      <c r="E131" t="s">
        <v>20</v>
      </c>
      <c r="F131" t="s">
        <v>64</v>
      </c>
      <c r="G131" t="s">
        <v>65</v>
      </c>
      <c r="H131" s="13">
        <v>1057</v>
      </c>
      <c r="I131" s="13">
        <v>19011.168000000001</v>
      </c>
      <c r="J131" s="17">
        <v>162</v>
      </c>
      <c r="K131" s="17">
        <v>52891</v>
      </c>
      <c r="L131" s="17">
        <v>141</v>
      </c>
    </row>
    <row r="132" spans="1:12" x14ac:dyDescent="0.15">
      <c r="A132" t="s">
        <v>5</v>
      </c>
      <c r="B132" t="s">
        <v>7</v>
      </c>
      <c r="C132" t="s">
        <v>108</v>
      </c>
      <c r="D132" t="s">
        <v>116</v>
      </c>
      <c r="E132" t="s">
        <v>20</v>
      </c>
      <c r="F132" t="s">
        <v>66</v>
      </c>
      <c r="G132" t="s">
        <v>67</v>
      </c>
      <c r="H132" s="13">
        <v>978.5</v>
      </c>
      <c r="I132" s="13">
        <v>21875.668000000001</v>
      </c>
      <c r="J132" s="17">
        <v>162</v>
      </c>
      <c r="K132" s="17">
        <v>60587</v>
      </c>
      <c r="L132" s="17">
        <v>133</v>
      </c>
    </row>
    <row r="133" spans="1:12" x14ac:dyDescent="0.15">
      <c r="A133" t="s">
        <v>5</v>
      </c>
      <c r="B133" t="s">
        <v>7</v>
      </c>
      <c r="C133" t="s">
        <v>108</v>
      </c>
      <c r="D133" t="s">
        <v>116</v>
      </c>
      <c r="E133" t="s">
        <v>20</v>
      </c>
      <c r="F133" t="s">
        <v>68</v>
      </c>
      <c r="G133" t="s">
        <v>69</v>
      </c>
      <c r="H133" s="13">
        <v>999.83400000000006</v>
      </c>
      <c r="I133" s="13">
        <v>21901.168000000001</v>
      </c>
      <c r="J133" s="17">
        <v>150</v>
      </c>
      <c r="K133" s="17">
        <v>56814</v>
      </c>
      <c r="L133" s="17">
        <v>122</v>
      </c>
    </row>
    <row r="134" spans="1:12" x14ac:dyDescent="0.15">
      <c r="A134" t="s">
        <v>5</v>
      </c>
      <c r="B134" t="s">
        <v>7</v>
      </c>
      <c r="C134" t="s">
        <v>108</v>
      </c>
      <c r="D134" t="s">
        <v>116</v>
      </c>
      <c r="E134" t="s">
        <v>20</v>
      </c>
      <c r="F134" t="s">
        <v>70</v>
      </c>
      <c r="G134" t="s">
        <v>71</v>
      </c>
      <c r="H134" s="13">
        <v>1136.6680000000001</v>
      </c>
      <c r="I134" s="13">
        <v>21017.168000000001</v>
      </c>
      <c r="J134" s="17">
        <v>308</v>
      </c>
      <c r="K134" s="17">
        <v>68495</v>
      </c>
      <c r="L134" s="17">
        <v>112</v>
      </c>
    </row>
    <row r="135" spans="1:12" x14ac:dyDescent="0.15">
      <c r="A135" t="s">
        <v>5</v>
      </c>
      <c r="B135" t="s">
        <v>7</v>
      </c>
      <c r="C135" t="s">
        <v>108</v>
      </c>
      <c r="D135" t="s">
        <v>116</v>
      </c>
      <c r="E135" t="s">
        <v>20</v>
      </c>
      <c r="F135" t="s">
        <v>72</v>
      </c>
      <c r="G135" t="s">
        <v>73</v>
      </c>
      <c r="H135" s="13">
        <v>1071.3340000000001</v>
      </c>
      <c r="I135" s="13">
        <v>30553.5</v>
      </c>
      <c r="J135" s="17">
        <v>161</v>
      </c>
      <c r="K135" s="17">
        <v>68688</v>
      </c>
      <c r="L135" s="17">
        <v>157</v>
      </c>
    </row>
    <row r="136" spans="1:12" x14ac:dyDescent="0.15">
      <c r="A136" t="s">
        <v>15</v>
      </c>
      <c r="B136" t="s">
        <v>7</v>
      </c>
      <c r="C136" t="s">
        <v>108</v>
      </c>
      <c r="D136" t="s">
        <v>116</v>
      </c>
      <c r="E136" t="s">
        <v>24</v>
      </c>
      <c r="F136" t="s">
        <v>74</v>
      </c>
      <c r="G136" t="s">
        <v>75</v>
      </c>
      <c r="H136" s="13">
        <v>1218.5</v>
      </c>
      <c r="I136" s="13">
        <v>44378.668000000005</v>
      </c>
      <c r="J136" s="17">
        <v>248</v>
      </c>
      <c r="K136" s="17">
        <v>64014</v>
      </c>
      <c r="L136" s="17">
        <v>268</v>
      </c>
    </row>
    <row r="137" spans="1:12" x14ac:dyDescent="0.15">
      <c r="A137" t="s">
        <v>15</v>
      </c>
      <c r="B137" t="s">
        <v>7</v>
      </c>
      <c r="C137" t="s">
        <v>108</v>
      </c>
      <c r="D137" t="s">
        <v>116</v>
      </c>
      <c r="E137" t="s">
        <v>24</v>
      </c>
      <c r="F137" t="s">
        <v>76</v>
      </c>
      <c r="G137" t="s">
        <v>77</v>
      </c>
      <c r="H137" s="13">
        <v>866.16800000000012</v>
      </c>
      <c r="I137" s="13">
        <v>27015.168000000001</v>
      </c>
      <c r="J137" s="17">
        <v>123</v>
      </c>
      <c r="K137" s="17">
        <v>40814</v>
      </c>
      <c r="L137" s="17">
        <v>199</v>
      </c>
    </row>
    <row r="138" spans="1:12" x14ac:dyDescent="0.15">
      <c r="A138" t="s">
        <v>15</v>
      </c>
      <c r="B138" t="s">
        <v>7</v>
      </c>
      <c r="C138" t="s">
        <v>108</v>
      </c>
      <c r="D138" t="s">
        <v>116</v>
      </c>
      <c r="E138" t="s">
        <v>24</v>
      </c>
      <c r="F138" t="s">
        <v>78</v>
      </c>
      <c r="G138" t="s">
        <v>79</v>
      </c>
      <c r="H138" s="13">
        <v>747.16800000000012</v>
      </c>
      <c r="I138" s="13">
        <v>25129.834000000003</v>
      </c>
      <c r="J138" s="17">
        <v>95</v>
      </c>
      <c r="K138" s="17">
        <v>38672</v>
      </c>
      <c r="L138" s="17">
        <v>167</v>
      </c>
    </row>
    <row r="139" spans="1:12" x14ac:dyDescent="0.15">
      <c r="A139" t="s">
        <v>15</v>
      </c>
      <c r="B139" t="s">
        <v>7</v>
      </c>
      <c r="C139" t="s">
        <v>108</v>
      </c>
      <c r="D139" t="s">
        <v>116</v>
      </c>
      <c r="E139" t="s">
        <v>24</v>
      </c>
      <c r="F139" t="s">
        <v>80</v>
      </c>
      <c r="G139" t="s">
        <v>81</v>
      </c>
      <c r="H139" s="13">
        <v>802</v>
      </c>
      <c r="I139" s="13">
        <v>25947.834000000003</v>
      </c>
      <c r="J139" s="17">
        <v>112</v>
      </c>
      <c r="K139" s="17">
        <v>42314</v>
      </c>
      <c r="L139" s="17">
        <v>157</v>
      </c>
    </row>
    <row r="140" spans="1:12" x14ac:dyDescent="0.15">
      <c r="A140" t="s">
        <v>5</v>
      </c>
      <c r="B140" t="s">
        <v>7</v>
      </c>
      <c r="C140" t="s">
        <v>108</v>
      </c>
      <c r="D140" t="s">
        <v>116</v>
      </c>
      <c r="E140" t="s">
        <v>20</v>
      </c>
      <c r="F140" t="s">
        <v>82</v>
      </c>
      <c r="G140" t="s">
        <v>83</v>
      </c>
      <c r="H140" s="13">
        <v>1183.8340000000001</v>
      </c>
      <c r="I140" s="13">
        <v>26987</v>
      </c>
      <c r="J140" s="17">
        <v>135</v>
      </c>
      <c r="K140" s="17">
        <v>69604</v>
      </c>
      <c r="L140" s="17">
        <v>152</v>
      </c>
    </row>
    <row r="141" spans="1:12" x14ac:dyDescent="0.15">
      <c r="A141" t="s">
        <v>5</v>
      </c>
      <c r="B141" t="s">
        <v>7</v>
      </c>
      <c r="C141" t="s">
        <v>108</v>
      </c>
      <c r="D141" t="s">
        <v>116</v>
      </c>
      <c r="E141" t="s">
        <v>20</v>
      </c>
      <c r="F141" t="s">
        <v>84</v>
      </c>
      <c r="G141" t="s">
        <v>85</v>
      </c>
      <c r="H141" s="13">
        <v>1263.5</v>
      </c>
      <c r="I141" s="13">
        <v>34512.667999999998</v>
      </c>
      <c r="J141" s="17">
        <v>167</v>
      </c>
      <c r="K141" s="17">
        <v>72841</v>
      </c>
      <c r="L141" s="17">
        <v>208</v>
      </c>
    </row>
    <row r="142" spans="1:12" x14ac:dyDescent="0.15">
      <c r="A142" t="s">
        <v>5</v>
      </c>
      <c r="B142" t="s">
        <v>7</v>
      </c>
      <c r="C142" t="s">
        <v>108</v>
      </c>
      <c r="D142" t="s">
        <v>116</v>
      </c>
      <c r="E142" t="s">
        <v>20</v>
      </c>
      <c r="F142" t="s">
        <v>86</v>
      </c>
      <c r="G142" t="s">
        <v>87</v>
      </c>
      <c r="H142" s="13">
        <v>1280</v>
      </c>
      <c r="I142" s="13">
        <v>29860.5</v>
      </c>
      <c r="J142" s="17">
        <v>187</v>
      </c>
      <c r="K142" s="17">
        <v>77002</v>
      </c>
      <c r="L142" s="17">
        <v>180</v>
      </c>
    </row>
    <row r="143" spans="1:12" x14ac:dyDescent="0.15">
      <c r="A143" t="s">
        <v>5</v>
      </c>
      <c r="B143" t="s">
        <v>7</v>
      </c>
      <c r="C143" t="s">
        <v>108</v>
      </c>
      <c r="D143" t="s">
        <v>116</v>
      </c>
      <c r="E143" t="s">
        <v>20</v>
      </c>
      <c r="F143" t="s">
        <v>88</v>
      </c>
      <c r="G143" t="s">
        <v>89</v>
      </c>
      <c r="H143" s="13">
        <v>1260</v>
      </c>
      <c r="I143" s="13">
        <v>31622.168000000001</v>
      </c>
      <c r="J143" s="17">
        <v>164</v>
      </c>
      <c r="K143" s="17">
        <v>74882</v>
      </c>
      <c r="L143" s="17">
        <v>201</v>
      </c>
    </row>
    <row r="144" spans="1:12" x14ac:dyDescent="0.15">
      <c r="A144" t="s">
        <v>15</v>
      </c>
      <c r="B144" t="s">
        <v>7</v>
      </c>
      <c r="C144" t="s">
        <v>108</v>
      </c>
      <c r="D144" t="s">
        <v>116</v>
      </c>
      <c r="E144" t="s">
        <v>24</v>
      </c>
      <c r="F144" t="s">
        <v>90</v>
      </c>
      <c r="G144" t="s">
        <v>91</v>
      </c>
      <c r="H144" s="13">
        <v>993.16800000000012</v>
      </c>
      <c r="I144" s="13">
        <v>23392.334000000003</v>
      </c>
      <c r="J144" s="17">
        <v>132</v>
      </c>
      <c r="K144" s="17">
        <v>47674</v>
      </c>
      <c r="L144" s="17">
        <v>143</v>
      </c>
    </row>
    <row r="145" spans="1:12" x14ac:dyDescent="0.15">
      <c r="A145" t="s">
        <v>15</v>
      </c>
      <c r="B145" t="s">
        <v>7</v>
      </c>
      <c r="C145" t="s">
        <v>108</v>
      </c>
      <c r="D145" t="s">
        <v>116</v>
      </c>
      <c r="E145" t="s">
        <v>24</v>
      </c>
      <c r="F145" t="s">
        <v>92</v>
      </c>
      <c r="G145" t="s">
        <v>93</v>
      </c>
      <c r="H145" s="13">
        <v>1013.8340000000001</v>
      </c>
      <c r="I145" s="13">
        <v>26065.334000000003</v>
      </c>
      <c r="J145" s="17">
        <v>160</v>
      </c>
      <c r="K145" s="17">
        <v>49824</v>
      </c>
      <c r="L145" s="17">
        <v>142</v>
      </c>
    </row>
    <row r="146" spans="1:12" x14ac:dyDescent="0.15">
      <c r="A146" t="s">
        <v>15</v>
      </c>
      <c r="B146" t="s">
        <v>7</v>
      </c>
      <c r="C146" t="s">
        <v>108</v>
      </c>
      <c r="D146" t="s">
        <v>116</v>
      </c>
      <c r="E146" t="s">
        <v>24</v>
      </c>
      <c r="F146" t="s">
        <v>94</v>
      </c>
      <c r="G146" t="s">
        <v>95</v>
      </c>
      <c r="H146" s="13">
        <v>1024.1680000000001</v>
      </c>
      <c r="I146" s="13">
        <v>23859</v>
      </c>
      <c r="J146" s="17">
        <v>210</v>
      </c>
      <c r="K146" s="17">
        <v>48652</v>
      </c>
      <c r="L146" s="17">
        <v>158</v>
      </c>
    </row>
    <row r="147" spans="1:12" x14ac:dyDescent="0.15">
      <c r="A147" t="s">
        <v>15</v>
      </c>
      <c r="B147" t="s">
        <v>7</v>
      </c>
      <c r="C147" t="s">
        <v>108</v>
      </c>
      <c r="D147" t="s">
        <v>116</v>
      </c>
      <c r="E147" t="s">
        <v>24</v>
      </c>
      <c r="F147" t="s">
        <v>96</v>
      </c>
      <c r="G147" t="s">
        <v>97</v>
      </c>
      <c r="H147" s="13">
        <v>1131.3340000000001</v>
      </c>
      <c r="I147" s="13">
        <v>28340.668000000001</v>
      </c>
      <c r="J147" s="17">
        <v>308</v>
      </c>
      <c r="K147" s="17">
        <v>54297</v>
      </c>
      <c r="L147" s="17">
        <v>185</v>
      </c>
    </row>
    <row r="148" spans="1:12" x14ac:dyDescent="0.15">
      <c r="A148" t="s">
        <v>5</v>
      </c>
      <c r="B148" t="s">
        <v>7</v>
      </c>
      <c r="C148" t="s">
        <v>108</v>
      </c>
      <c r="D148" t="s">
        <v>116</v>
      </c>
      <c r="E148" t="s">
        <v>20</v>
      </c>
      <c r="F148" t="s">
        <v>98</v>
      </c>
      <c r="G148" t="s">
        <v>99</v>
      </c>
      <c r="H148" s="13">
        <v>1062.8215384615385</v>
      </c>
      <c r="I148" s="13">
        <v>22750.600000000002</v>
      </c>
      <c r="J148" s="17">
        <v>616</v>
      </c>
      <c r="K148" s="17">
        <v>101139</v>
      </c>
      <c r="L148" s="17">
        <v>182</v>
      </c>
    </row>
    <row r="149" spans="1:12" x14ac:dyDescent="0.15">
      <c r="A149" t="s">
        <v>5</v>
      </c>
      <c r="B149" t="s">
        <v>7</v>
      </c>
      <c r="C149" t="s">
        <v>108</v>
      </c>
      <c r="D149" t="s">
        <v>116</v>
      </c>
      <c r="E149" t="s">
        <v>20</v>
      </c>
      <c r="F149" t="s">
        <v>100</v>
      </c>
      <c r="G149" t="s">
        <v>101</v>
      </c>
      <c r="H149" s="13">
        <v>716.5138461538462</v>
      </c>
      <c r="I149" s="13">
        <v>24260.2</v>
      </c>
      <c r="J149" s="17">
        <v>180</v>
      </c>
      <c r="K149" s="17">
        <v>67202</v>
      </c>
      <c r="L149" s="17">
        <v>174</v>
      </c>
    </row>
    <row r="150" spans="1:12" x14ac:dyDescent="0.15">
      <c r="A150" t="s">
        <v>5</v>
      </c>
      <c r="B150" t="s">
        <v>7</v>
      </c>
      <c r="C150" t="s">
        <v>108</v>
      </c>
      <c r="D150" t="s">
        <v>116</v>
      </c>
      <c r="E150" t="s">
        <v>20</v>
      </c>
      <c r="F150" t="s">
        <v>102</v>
      </c>
      <c r="G150" t="s">
        <v>103</v>
      </c>
      <c r="H150" s="13">
        <v>865.20615384615382</v>
      </c>
      <c r="I150" s="13">
        <v>30671.200000000001</v>
      </c>
      <c r="J150" s="17">
        <v>567</v>
      </c>
      <c r="K150" s="17">
        <v>95405</v>
      </c>
      <c r="L150" s="17">
        <v>202</v>
      </c>
    </row>
    <row r="151" spans="1:12" x14ac:dyDescent="0.15">
      <c r="A151" t="s">
        <v>5</v>
      </c>
      <c r="B151" t="s">
        <v>7</v>
      </c>
      <c r="C151" t="s">
        <v>108</v>
      </c>
      <c r="D151" t="s">
        <v>116</v>
      </c>
      <c r="E151" t="s">
        <v>20</v>
      </c>
      <c r="F151" t="s">
        <v>104</v>
      </c>
      <c r="G151" t="s">
        <v>105</v>
      </c>
      <c r="H151" s="13">
        <v>760.94923076923078</v>
      </c>
      <c r="I151" s="13">
        <v>9855.2000000000007</v>
      </c>
      <c r="J151" s="17">
        <v>196</v>
      </c>
      <c r="K151" s="17">
        <v>145509</v>
      </c>
      <c r="L151" s="17">
        <v>120</v>
      </c>
    </row>
    <row r="152" spans="1:12" x14ac:dyDescent="0.15">
      <c r="A152" t="s">
        <v>15</v>
      </c>
      <c r="B152" t="s">
        <v>7</v>
      </c>
      <c r="C152" t="s">
        <v>109</v>
      </c>
      <c r="D152" t="s">
        <v>116</v>
      </c>
      <c r="E152" t="s">
        <v>25</v>
      </c>
      <c r="F152" t="s">
        <v>56</v>
      </c>
      <c r="G152" t="s">
        <v>57</v>
      </c>
      <c r="H152" s="13">
        <v>1140.6680000000001</v>
      </c>
      <c r="I152" s="13">
        <v>29942.834000000003</v>
      </c>
      <c r="J152" s="17">
        <v>524</v>
      </c>
      <c r="K152" s="17">
        <v>69878</v>
      </c>
      <c r="L152" s="17">
        <v>161</v>
      </c>
    </row>
    <row r="153" spans="1:12" x14ac:dyDescent="0.15">
      <c r="A153" t="s">
        <v>15</v>
      </c>
      <c r="B153" t="s">
        <v>7</v>
      </c>
      <c r="C153" t="s">
        <v>109</v>
      </c>
      <c r="D153" t="s">
        <v>116</v>
      </c>
      <c r="E153" t="s">
        <v>25</v>
      </c>
      <c r="F153" t="s">
        <v>58</v>
      </c>
      <c r="G153" t="s">
        <v>59</v>
      </c>
      <c r="H153" s="13">
        <v>1174.1680000000001</v>
      </c>
      <c r="I153" s="13">
        <v>31464.5</v>
      </c>
      <c r="J153" s="17">
        <v>517</v>
      </c>
      <c r="K153" s="17">
        <v>73331</v>
      </c>
      <c r="L153" s="17">
        <v>185</v>
      </c>
    </row>
    <row r="154" spans="1:12" x14ac:dyDescent="0.15">
      <c r="A154" t="s">
        <v>15</v>
      </c>
      <c r="B154" t="s">
        <v>7</v>
      </c>
      <c r="C154" t="s">
        <v>109</v>
      </c>
      <c r="D154" t="s">
        <v>116</v>
      </c>
      <c r="E154" t="s">
        <v>25</v>
      </c>
      <c r="F154" t="s">
        <v>60</v>
      </c>
      <c r="G154" t="s">
        <v>61</v>
      </c>
      <c r="H154" s="13">
        <v>1187.1680000000001</v>
      </c>
      <c r="I154" s="13">
        <v>30632.334000000003</v>
      </c>
      <c r="J154" s="17">
        <v>637</v>
      </c>
      <c r="K154" s="17">
        <v>71308</v>
      </c>
      <c r="L154" s="17">
        <v>181</v>
      </c>
    </row>
    <row r="155" spans="1:12" x14ac:dyDescent="0.15">
      <c r="A155" t="s">
        <v>15</v>
      </c>
      <c r="B155" t="s">
        <v>7</v>
      </c>
      <c r="C155" t="s">
        <v>109</v>
      </c>
      <c r="D155" t="s">
        <v>116</v>
      </c>
      <c r="E155" t="s">
        <v>25</v>
      </c>
      <c r="F155" t="s">
        <v>62</v>
      </c>
      <c r="G155" t="s">
        <v>63</v>
      </c>
      <c r="H155" s="13">
        <v>1208.3340000000001</v>
      </c>
      <c r="I155" s="13">
        <v>38828.334000000003</v>
      </c>
      <c r="J155" s="17">
        <v>809</v>
      </c>
      <c r="K155" s="17">
        <v>87048</v>
      </c>
      <c r="L155" s="17">
        <v>232</v>
      </c>
    </row>
    <row r="156" spans="1:12" x14ac:dyDescent="0.15">
      <c r="A156" t="s">
        <v>15</v>
      </c>
      <c r="B156" t="s">
        <v>7</v>
      </c>
      <c r="C156" t="s">
        <v>109</v>
      </c>
      <c r="D156" t="s">
        <v>116</v>
      </c>
      <c r="E156" t="s">
        <v>25</v>
      </c>
      <c r="F156" t="s">
        <v>64</v>
      </c>
      <c r="G156" t="s">
        <v>65</v>
      </c>
      <c r="H156" s="13">
        <v>1171.5</v>
      </c>
      <c r="I156" s="13">
        <v>41552.5</v>
      </c>
      <c r="J156" s="17">
        <v>701</v>
      </c>
      <c r="K156" s="17">
        <v>79824</v>
      </c>
      <c r="L156" s="17">
        <v>241</v>
      </c>
    </row>
    <row r="157" spans="1:12" x14ac:dyDescent="0.15">
      <c r="A157" t="s">
        <v>5</v>
      </c>
      <c r="B157" t="s">
        <v>7</v>
      </c>
      <c r="C157" t="s">
        <v>109</v>
      </c>
      <c r="D157" t="s">
        <v>116</v>
      </c>
      <c r="E157" t="s">
        <v>21</v>
      </c>
      <c r="F157" t="s">
        <v>66</v>
      </c>
      <c r="G157" t="s">
        <v>67</v>
      </c>
      <c r="H157" s="13">
        <v>944.16800000000012</v>
      </c>
      <c r="I157" s="13">
        <v>39120</v>
      </c>
      <c r="J157" s="17">
        <v>566</v>
      </c>
      <c r="K157" s="17">
        <v>62810</v>
      </c>
      <c r="L157" s="17">
        <v>247</v>
      </c>
    </row>
    <row r="158" spans="1:12" x14ac:dyDescent="0.15">
      <c r="A158" t="s">
        <v>5</v>
      </c>
      <c r="B158" t="s">
        <v>7</v>
      </c>
      <c r="C158" t="s">
        <v>109</v>
      </c>
      <c r="D158" t="s">
        <v>116</v>
      </c>
      <c r="E158" t="s">
        <v>21</v>
      </c>
      <c r="F158" t="s">
        <v>68</v>
      </c>
      <c r="G158" t="s">
        <v>69</v>
      </c>
      <c r="H158" s="13">
        <v>949.5</v>
      </c>
      <c r="I158" s="13">
        <v>34132.334000000003</v>
      </c>
      <c r="J158" s="17">
        <v>533</v>
      </c>
      <c r="K158" s="17">
        <v>55913</v>
      </c>
      <c r="L158" s="17">
        <v>219</v>
      </c>
    </row>
    <row r="159" spans="1:12" x14ac:dyDescent="0.15">
      <c r="A159" t="s">
        <v>5</v>
      </c>
      <c r="B159" t="s">
        <v>7</v>
      </c>
      <c r="C159" t="s">
        <v>109</v>
      </c>
      <c r="D159" t="s">
        <v>116</v>
      </c>
      <c r="E159" t="s">
        <v>21</v>
      </c>
      <c r="F159" t="s">
        <v>70</v>
      </c>
      <c r="G159" t="s">
        <v>71</v>
      </c>
      <c r="H159" s="13">
        <v>1051.6680000000001</v>
      </c>
      <c r="I159" s="13">
        <v>35142.167999999998</v>
      </c>
      <c r="J159" s="17">
        <v>848</v>
      </c>
      <c r="K159" s="17">
        <v>64011</v>
      </c>
      <c r="L159" s="17">
        <v>237</v>
      </c>
    </row>
    <row r="160" spans="1:12" x14ac:dyDescent="0.15">
      <c r="A160" t="s">
        <v>5</v>
      </c>
      <c r="B160" t="s">
        <v>7</v>
      </c>
      <c r="C160" t="s">
        <v>109</v>
      </c>
      <c r="D160" t="s">
        <v>116</v>
      </c>
      <c r="E160" t="s">
        <v>21</v>
      </c>
      <c r="F160" t="s">
        <v>72</v>
      </c>
      <c r="G160" t="s">
        <v>73</v>
      </c>
      <c r="H160" s="13">
        <v>1006</v>
      </c>
      <c r="I160" s="13">
        <v>36733.5</v>
      </c>
      <c r="J160" s="17">
        <v>686</v>
      </c>
      <c r="K160" s="17">
        <v>66167</v>
      </c>
      <c r="L160" s="17">
        <v>233</v>
      </c>
    </row>
    <row r="161" spans="1:12" x14ac:dyDescent="0.15">
      <c r="A161" t="s">
        <v>15</v>
      </c>
      <c r="B161" t="s">
        <v>7</v>
      </c>
      <c r="C161" t="s">
        <v>109</v>
      </c>
      <c r="D161" t="s">
        <v>116</v>
      </c>
      <c r="E161" t="s">
        <v>25</v>
      </c>
      <c r="F161" t="s">
        <v>74</v>
      </c>
      <c r="G161" t="s">
        <v>75</v>
      </c>
      <c r="H161" s="13">
        <v>651</v>
      </c>
      <c r="I161" s="13">
        <v>40138.5</v>
      </c>
      <c r="J161" s="17">
        <v>404</v>
      </c>
      <c r="K161" s="17">
        <v>40647</v>
      </c>
      <c r="L161" s="17">
        <v>221</v>
      </c>
    </row>
    <row r="162" spans="1:12" x14ac:dyDescent="0.15">
      <c r="A162" t="s">
        <v>15</v>
      </c>
      <c r="B162" t="s">
        <v>7</v>
      </c>
      <c r="C162" t="s">
        <v>109</v>
      </c>
      <c r="D162" t="s">
        <v>116</v>
      </c>
      <c r="E162" t="s">
        <v>25</v>
      </c>
      <c r="F162" t="s">
        <v>76</v>
      </c>
      <c r="G162" t="s">
        <v>77</v>
      </c>
      <c r="H162" s="13">
        <v>745.16800000000012</v>
      </c>
      <c r="I162" s="13">
        <v>25575.668000000001</v>
      </c>
      <c r="J162" s="17">
        <v>619</v>
      </c>
      <c r="K162" s="17">
        <v>46707</v>
      </c>
      <c r="L162" s="17">
        <v>189</v>
      </c>
    </row>
    <row r="163" spans="1:12" x14ac:dyDescent="0.15">
      <c r="A163" t="s">
        <v>15</v>
      </c>
      <c r="B163" t="s">
        <v>7</v>
      </c>
      <c r="C163" t="s">
        <v>109</v>
      </c>
      <c r="D163" t="s">
        <v>116</v>
      </c>
      <c r="E163" t="s">
        <v>25</v>
      </c>
      <c r="F163" t="s">
        <v>78</v>
      </c>
      <c r="G163" t="s">
        <v>79</v>
      </c>
      <c r="H163" s="13">
        <v>1090.1680000000001</v>
      </c>
      <c r="I163" s="13">
        <v>43141.5</v>
      </c>
      <c r="J163" s="17">
        <v>1411</v>
      </c>
      <c r="K163" s="17">
        <v>87006</v>
      </c>
      <c r="L163" s="17">
        <v>262</v>
      </c>
    </row>
    <row r="164" spans="1:12" x14ac:dyDescent="0.15">
      <c r="A164" t="s">
        <v>15</v>
      </c>
      <c r="B164" t="s">
        <v>7</v>
      </c>
      <c r="C164" t="s">
        <v>109</v>
      </c>
      <c r="D164" t="s">
        <v>116</v>
      </c>
      <c r="E164" t="s">
        <v>25</v>
      </c>
      <c r="F164" t="s">
        <v>80</v>
      </c>
      <c r="G164" t="s">
        <v>81</v>
      </c>
      <c r="H164" s="13">
        <v>1160.1680000000001</v>
      </c>
      <c r="I164" s="13">
        <v>41175.334000000003</v>
      </c>
      <c r="J164" s="17">
        <v>1458</v>
      </c>
      <c r="K164" s="17">
        <v>96663</v>
      </c>
      <c r="L164" s="17">
        <v>276</v>
      </c>
    </row>
    <row r="165" spans="1:12" x14ac:dyDescent="0.15">
      <c r="A165" t="s">
        <v>5</v>
      </c>
      <c r="B165" t="s">
        <v>7</v>
      </c>
      <c r="C165" t="s">
        <v>109</v>
      </c>
      <c r="D165" t="s">
        <v>116</v>
      </c>
      <c r="E165" t="s">
        <v>21</v>
      </c>
      <c r="F165" t="s">
        <v>82</v>
      </c>
      <c r="G165" t="s">
        <v>83</v>
      </c>
      <c r="H165" s="13">
        <v>1099.1680000000001</v>
      </c>
      <c r="I165" s="13">
        <v>33617</v>
      </c>
      <c r="J165" s="17">
        <v>539</v>
      </c>
      <c r="K165" s="17">
        <v>68738</v>
      </c>
      <c r="L165" s="17">
        <v>198</v>
      </c>
    </row>
    <row r="166" spans="1:12" x14ac:dyDescent="0.15">
      <c r="A166" t="s">
        <v>5</v>
      </c>
      <c r="B166" t="s">
        <v>7</v>
      </c>
      <c r="C166" t="s">
        <v>109</v>
      </c>
      <c r="D166" t="s">
        <v>116</v>
      </c>
      <c r="E166" t="s">
        <v>21</v>
      </c>
      <c r="F166" t="s">
        <v>84</v>
      </c>
      <c r="G166" t="s">
        <v>85</v>
      </c>
      <c r="H166" s="13">
        <v>1168</v>
      </c>
      <c r="I166" s="13">
        <v>37316.667999999998</v>
      </c>
      <c r="J166" s="17">
        <v>674</v>
      </c>
      <c r="K166" s="17">
        <v>74183</v>
      </c>
      <c r="L166" s="17">
        <v>227</v>
      </c>
    </row>
    <row r="167" spans="1:12" x14ac:dyDescent="0.15">
      <c r="A167" t="s">
        <v>5</v>
      </c>
      <c r="B167" t="s">
        <v>7</v>
      </c>
      <c r="C167" t="s">
        <v>109</v>
      </c>
      <c r="D167" t="s">
        <v>116</v>
      </c>
      <c r="E167" t="s">
        <v>21</v>
      </c>
      <c r="F167" t="s">
        <v>86</v>
      </c>
      <c r="G167" t="s">
        <v>87</v>
      </c>
      <c r="H167" s="13">
        <v>1188.8340000000001</v>
      </c>
      <c r="I167" s="13">
        <v>38539.834000000003</v>
      </c>
      <c r="J167" s="17">
        <v>537</v>
      </c>
      <c r="K167" s="17">
        <v>72948</v>
      </c>
      <c r="L167" s="17">
        <v>230</v>
      </c>
    </row>
    <row r="168" spans="1:12" x14ac:dyDescent="0.15">
      <c r="A168" t="s">
        <v>5</v>
      </c>
      <c r="B168" t="s">
        <v>7</v>
      </c>
      <c r="C168" t="s">
        <v>109</v>
      </c>
      <c r="D168" t="s">
        <v>116</v>
      </c>
      <c r="E168" t="s">
        <v>21</v>
      </c>
      <c r="F168" t="s">
        <v>88</v>
      </c>
      <c r="G168" t="s">
        <v>89</v>
      </c>
      <c r="H168" s="13">
        <v>1137</v>
      </c>
      <c r="I168" s="13">
        <v>37680</v>
      </c>
      <c r="J168" s="17">
        <v>466</v>
      </c>
      <c r="K168" s="17">
        <v>66435</v>
      </c>
      <c r="L168" s="17">
        <v>231</v>
      </c>
    </row>
    <row r="169" spans="1:12" x14ac:dyDescent="0.15">
      <c r="A169" t="s">
        <v>15</v>
      </c>
      <c r="B169" t="s">
        <v>7</v>
      </c>
      <c r="C169" t="s">
        <v>109</v>
      </c>
      <c r="D169" t="s">
        <v>116</v>
      </c>
      <c r="E169" t="s">
        <v>25</v>
      </c>
      <c r="F169" t="s">
        <v>90</v>
      </c>
      <c r="G169" t="s">
        <v>91</v>
      </c>
      <c r="H169" s="13">
        <v>1074.6680000000001</v>
      </c>
      <c r="I169" s="13">
        <v>35791.667999999998</v>
      </c>
      <c r="J169" s="17">
        <v>605</v>
      </c>
      <c r="K169" s="17">
        <v>71480</v>
      </c>
      <c r="L169" s="17">
        <v>218</v>
      </c>
    </row>
    <row r="170" spans="1:12" x14ac:dyDescent="0.15">
      <c r="A170" t="s">
        <v>15</v>
      </c>
      <c r="B170" t="s">
        <v>7</v>
      </c>
      <c r="C170" t="s">
        <v>109</v>
      </c>
      <c r="D170" t="s">
        <v>116</v>
      </c>
      <c r="E170" t="s">
        <v>25</v>
      </c>
      <c r="F170" t="s">
        <v>92</v>
      </c>
      <c r="G170" t="s">
        <v>93</v>
      </c>
      <c r="H170" s="13">
        <v>1083.8340000000001</v>
      </c>
      <c r="I170" s="13">
        <v>34228.334000000003</v>
      </c>
      <c r="J170" s="17">
        <v>496</v>
      </c>
      <c r="K170" s="17">
        <v>60586</v>
      </c>
      <c r="L170" s="17">
        <v>177</v>
      </c>
    </row>
    <row r="171" spans="1:12" x14ac:dyDescent="0.15">
      <c r="A171" t="s">
        <v>15</v>
      </c>
      <c r="B171" t="s">
        <v>7</v>
      </c>
      <c r="C171" t="s">
        <v>109</v>
      </c>
      <c r="D171" t="s">
        <v>116</v>
      </c>
      <c r="E171" t="s">
        <v>25</v>
      </c>
      <c r="F171" t="s">
        <v>94</v>
      </c>
      <c r="G171" t="s">
        <v>95</v>
      </c>
      <c r="H171" s="13">
        <v>1065.1680000000001</v>
      </c>
      <c r="I171" s="13">
        <v>35301.667999999998</v>
      </c>
      <c r="J171" s="17">
        <v>475</v>
      </c>
      <c r="K171" s="17">
        <v>57984</v>
      </c>
      <c r="L171" s="17">
        <v>211</v>
      </c>
    </row>
    <row r="172" spans="1:12" x14ac:dyDescent="0.15">
      <c r="A172" t="s">
        <v>15</v>
      </c>
      <c r="B172" t="s">
        <v>7</v>
      </c>
      <c r="C172" t="s">
        <v>109</v>
      </c>
      <c r="D172" t="s">
        <v>116</v>
      </c>
      <c r="E172" t="s">
        <v>25</v>
      </c>
      <c r="F172" t="s">
        <v>96</v>
      </c>
      <c r="G172" t="s">
        <v>97</v>
      </c>
      <c r="H172" s="13">
        <v>1112</v>
      </c>
      <c r="I172" s="13">
        <v>62032</v>
      </c>
      <c r="J172" s="17">
        <v>548</v>
      </c>
      <c r="K172" s="17">
        <v>61490</v>
      </c>
      <c r="L172" s="17">
        <v>301</v>
      </c>
    </row>
    <row r="173" spans="1:12" x14ac:dyDescent="0.15">
      <c r="A173" t="s">
        <v>5</v>
      </c>
      <c r="B173" t="s">
        <v>7</v>
      </c>
      <c r="C173" t="s">
        <v>109</v>
      </c>
      <c r="D173" t="s">
        <v>116</v>
      </c>
      <c r="E173" t="s">
        <v>21</v>
      </c>
      <c r="F173" t="s">
        <v>98</v>
      </c>
      <c r="G173" t="s">
        <v>99</v>
      </c>
      <c r="H173" s="13">
        <v>1125.283076923077</v>
      </c>
      <c r="I173" s="13">
        <v>20395.600000000002</v>
      </c>
      <c r="J173" s="17">
        <v>658</v>
      </c>
      <c r="K173" s="17">
        <v>111365</v>
      </c>
      <c r="L173" s="17">
        <v>177</v>
      </c>
    </row>
    <row r="174" spans="1:12" x14ac:dyDescent="0.15">
      <c r="A174" t="s">
        <v>5</v>
      </c>
      <c r="B174" t="s">
        <v>7</v>
      </c>
      <c r="C174" t="s">
        <v>109</v>
      </c>
      <c r="D174" t="s">
        <v>116</v>
      </c>
      <c r="E174" t="s">
        <v>21</v>
      </c>
      <c r="F174" t="s">
        <v>100</v>
      </c>
      <c r="G174" t="s">
        <v>101</v>
      </c>
      <c r="H174" s="13">
        <v>747.69230769230762</v>
      </c>
      <c r="I174" s="13">
        <v>22469.4</v>
      </c>
      <c r="J174" s="17">
        <v>190</v>
      </c>
      <c r="K174" s="17">
        <v>57712</v>
      </c>
      <c r="L174" s="17">
        <v>176</v>
      </c>
    </row>
    <row r="175" spans="1:12" x14ac:dyDescent="0.15">
      <c r="A175" t="s">
        <v>5</v>
      </c>
      <c r="B175" t="s">
        <v>7</v>
      </c>
      <c r="C175" t="s">
        <v>109</v>
      </c>
      <c r="D175" t="s">
        <v>116</v>
      </c>
      <c r="E175" t="s">
        <v>21</v>
      </c>
      <c r="F175" t="s">
        <v>102</v>
      </c>
      <c r="G175" t="s">
        <v>103</v>
      </c>
      <c r="H175" s="13">
        <v>812.66769230769228</v>
      </c>
      <c r="I175" s="13">
        <v>34598.400000000001</v>
      </c>
      <c r="J175" s="17">
        <v>695</v>
      </c>
      <c r="K175" s="17">
        <v>93059</v>
      </c>
      <c r="L175" s="17">
        <v>223</v>
      </c>
    </row>
    <row r="176" spans="1:12" x14ac:dyDescent="0.15">
      <c r="A176" t="s">
        <v>5</v>
      </c>
      <c r="B176" t="s">
        <v>7</v>
      </c>
      <c r="C176" t="s">
        <v>109</v>
      </c>
      <c r="D176" t="s">
        <v>116</v>
      </c>
      <c r="E176" t="s">
        <v>21</v>
      </c>
      <c r="F176" t="s">
        <v>104</v>
      </c>
      <c r="G176" t="s">
        <v>105</v>
      </c>
      <c r="H176" s="13">
        <v>806.61538461538464</v>
      </c>
      <c r="I176" s="13">
        <v>8193.2000000000007</v>
      </c>
      <c r="J176" s="17">
        <v>218</v>
      </c>
      <c r="K176" s="17">
        <v>140217</v>
      </c>
      <c r="L176" s="17">
        <v>71</v>
      </c>
    </row>
    <row r="177" spans="1:12" x14ac:dyDescent="0.15">
      <c r="A177" t="s">
        <v>15</v>
      </c>
      <c r="B177" t="s">
        <v>7</v>
      </c>
      <c r="C177" t="s">
        <v>110</v>
      </c>
      <c r="D177" t="s">
        <v>116</v>
      </c>
      <c r="E177" t="s">
        <v>26</v>
      </c>
      <c r="F177" t="s">
        <v>56</v>
      </c>
      <c r="G177" t="s">
        <v>57</v>
      </c>
      <c r="H177" s="13">
        <v>475.48666666666668</v>
      </c>
      <c r="I177" s="13">
        <v>2608.7797619047624</v>
      </c>
      <c r="J177" s="17">
        <v>75</v>
      </c>
      <c r="K177" s="17">
        <v>138840</v>
      </c>
      <c r="L177" s="17">
        <v>65</v>
      </c>
    </row>
    <row r="178" spans="1:12" x14ac:dyDescent="0.15">
      <c r="A178" t="s">
        <v>15</v>
      </c>
      <c r="B178" t="s">
        <v>7</v>
      </c>
      <c r="C178" t="s">
        <v>110</v>
      </c>
      <c r="D178" t="s">
        <v>116</v>
      </c>
      <c r="E178" t="s">
        <v>26</v>
      </c>
      <c r="F178" t="s">
        <v>58</v>
      </c>
      <c r="G178" t="s">
        <v>59</v>
      </c>
      <c r="H178" s="13">
        <v>429.51416666666677</v>
      </c>
      <c r="I178" s="13">
        <v>3198.9583333333339</v>
      </c>
      <c r="J178" s="17">
        <v>65</v>
      </c>
      <c r="K178" s="17">
        <v>111861</v>
      </c>
      <c r="L178" s="17">
        <v>66</v>
      </c>
    </row>
    <row r="179" spans="1:12" x14ac:dyDescent="0.15">
      <c r="A179" t="s">
        <v>15</v>
      </c>
      <c r="B179" t="s">
        <v>7</v>
      </c>
      <c r="C179" t="s">
        <v>110</v>
      </c>
      <c r="D179" t="s">
        <v>116</v>
      </c>
      <c r="E179" t="s">
        <v>26</v>
      </c>
      <c r="F179" t="s">
        <v>60</v>
      </c>
      <c r="G179" t="s">
        <v>61</v>
      </c>
      <c r="H179" s="13">
        <v>437.01416666666677</v>
      </c>
      <c r="I179" s="13">
        <v>1862.0041666666668</v>
      </c>
      <c r="J179" s="17">
        <v>58</v>
      </c>
      <c r="K179" s="17">
        <v>105428</v>
      </c>
      <c r="L179" s="17">
        <v>70</v>
      </c>
    </row>
    <row r="180" spans="1:12" x14ac:dyDescent="0.15">
      <c r="A180" t="s">
        <v>15</v>
      </c>
      <c r="B180" t="s">
        <v>7</v>
      </c>
      <c r="C180" t="s">
        <v>110</v>
      </c>
      <c r="D180" t="s">
        <v>116</v>
      </c>
      <c r="E180" t="s">
        <v>26</v>
      </c>
      <c r="F180" t="s">
        <v>62</v>
      </c>
      <c r="G180" t="s">
        <v>63</v>
      </c>
      <c r="H180" s="13">
        <v>434.23666666666668</v>
      </c>
      <c r="I180" s="13">
        <v>1688.6904761904764</v>
      </c>
      <c r="J180" s="17">
        <v>52</v>
      </c>
      <c r="K180" s="17">
        <v>102731</v>
      </c>
      <c r="L180" s="17">
        <v>57</v>
      </c>
    </row>
    <row r="181" spans="1:12" x14ac:dyDescent="0.15">
      <c r="A181" t="s">
        <v>15</v>
      </c>
      <c r="B181" t="s">
        <v>7</v>
      </c>
      <c r="C181" t="s">
        <v>110</v>
      </c>
      <c r="D181" t="s">
        <v>116</v>
      </c>
      <c r="E181" t="s">
        <v>26</v>
      </c>
      <c r="F181" t="s">
        <v>64</v>
      </c>
      <c r="G181" t="s">
        <v>65</v>
      </c>
      <c r="H181" s="13">
        <v>452.77833333333342</v>
      </c>
      <c r="I181" s="13">
        <v>2740.0297619047624</v>
      </c>
      <c r="J181" s="17">
        <v>59</v>
      </c>
      <c r="K181" s="17">
        <v>110122</v>
      </c>
      <c r="L181" s="17">
        <v>55</v>
      </c>
    </row>
    <row r="182" spans="1:12" x14ac:dyDescent="0.15">
      <c r="A182" t="s">
        <v>5</v>
      </c>
      <c r="B182" t="s">
        <v>7</v>
      </c>
      <c r="C182" t="s">
        <v>110</v>
      </c>
      <c r="D182" t="s">
        <v>116</v>
      </c>
      <c r="E182" t="s">
        <v>22</v>
      </c>
      <c r="F182" t="s">
        <v>66</v>
      </c>
      <c r="G182" t="s">
        <v>67</v>
      </c>
      <c r="H182" s="13">
        <v>380.625</v>
      </c>
      <c r="I182" s="13">
        <v>1957.2422619047622</v>
      </c>
      <c r="J182" s="17">
        <v>79</v>
      </c>
      <c r="K182" s="17">
        <v>97040</v>
      </c>
      <c r="L182" s="17">
        <v>61</v>
      </c>
    </row>
    <row r="183" spans="1:12" x14ac:dyDescent="0.15">
      <c r="A183" t="s">
        <v>5</v>
      </c>
      <c r="B183" t="s">
        <v>7</v>
      </c>
      <c r="C183" t="s">
        <v>110</v>
      </c>
      <c r="D183" t="s">
        <v>116</v>
      </c>
      <c r="E183" t="s">
        <v>22</v>
      </c>
      <c r="F183" t="s">
        <v>68</v>
      </c>
      <c r="G183" t="s">
        <v>69</v>
      </c>
      <c r="H183" s="13">
        <v>382.5</v>
      </c>
      <c r="I183" s="13">
        <v>2873.0654761904771</v>
      </c>
      <c r="J183" s="17">
        <v>121</v>
      </c>
      <c r="K183" s="17">
        <v>96974</v>
      </c>
      <c r="L183" s="17">
        <v>61</v>
      </c>
    </row>
    <row r="184" spans="1:12" x14ac:dyDescent="0.15">
      <c r="A184" t="s">
        <v>5</v>
      </c>
      <c r="B184" t="s">
        <v>7</v>
      </c>
      <c r="C184" t="s">
        <v>110</v>
      </c>
      <c r="D184" t="s">
        <v>116</v>
      </c>
      <c r="E184" t="s">
        <v>22</v>
      </c>
      <c r="F184" t="s">
        <v>70</v>
      </c>
      <c r="G184" t="s">
        <v>71</v>
      </c>
      <c r="H184" s="13">
        <v>430.625</v>
      </c>
      <c r="I184" s="13">
        <v>3703.9684523809528</v>
      </c>
      <c r="J184" s="17">
        <v>241</v>
      </c>
      <c r="K184" s="17">
        <v>106467</v>
      </c>
      <c r="L184" s="17">
        <v>98</v>
      </c>
    </row>
    <row r="185" spans="1:12" x14ac:dyDescent="0.15">
      <c r="A185" t="s">
        <v>5</v>
      </c>
      <c r="B185" t="s">
        <v>7</v>
      </c>
      <c r="C185" t="s">
        <v>110</v>
      </c>
      <c r="D185" t="s">
        <v>116</v>
      </c>
      <c r="E185" t="s">
        <v>22</v>
      </c>
      <c r="F185" t="s">
        <v>72</v>
      </c>
      <c r="G185" t="s">
        <v>73</v>
      </c>
      <c r="H185" s="13">
        <v>417.43083333333334</v>
      </c>
      <c r="I185" s="13">
        <v>3632.1928571428575</v>
      </c>
      <c r="J185" s="17">
        <v>127</v>
      </c>
      <c r="K185" s="17">
        <v>103728</v>
      </c>
      <c r="L185" s="17">
        <v>101</v>
      </c>
    </row>
    <row r="186" spans="1:12" x14ac:dyDescent="0.15">
      <c r="A186" t="s">
        <v>15</v>
      </c>
      <c r="B186" t="s">
        <v>7</v>
      </c>
      <c r="C186" t="s">
        <v>110</v>
      </c>
      <c r="D186" t="s">
        <v>116</v>
      </c>
      <c r="E186" t="s">
        <v>26</v>
      </c>
      <c r="F186" t="s">
        <v>74</v>
      </c>
      <c r="G186" t="s">
        <v>75</v>
      </c>
      <c r="H186" s="13">
        <v>639.58333333333348</v>
      </c>
      <c r="I186" s="13">
        <v>5053.5714285714294</v>
      </c>
      <c r="J186" s="17">
        <v>149</v>
      </c>
      <c r="K186" s="17">
        <v>146175</v>
      </c>
      <c r="L186" s="17">
        <v>123</v>
      </c>
    </row>
    <row r="187" spans="1:12" x14ac:dyDescent="0.15">
      <c r="A187" t="s">
        <v>15</v>
      </c>
      <c r="B187" t="s">
        <v>7</v>
      </c>
      <c r="C187" t="s">
        <v>110</v>
      </c>
      <c r="D187" t="s">
        <v>116</v>
      </c>
      <c r="E187" t="s">
        <v>26</v>
      </c>
      <c r="F187" t="s">
        <v>76</v>
      </c>
      <c r="G187" t="s">
        <v>77</v>
      </c>
      <c r="H187" s="13">
        <v>458.68083333333334</v>
      </c>
      <c r="I187" s="13">
        <v>3149.4547619047626</v>
      </c>
      <c r="J187" s="17">
        <v>85</v>
      </c>
      <c r="K187" s="17">
        <v>109209</v>
      </c>
      <c r="L187" s="17">
        <v>70</v>
      </c>
    </row>
    <row r="188" spans="1:12" x14ac:dyDescent="0.15">
      <c r="A188" t="s">
        <v>15</v>
      </c>
      <c r="B188" t="s">
        <v>7</v>
      </c>
      <c r="C188" t="s">
        <v>110</v>
      </c>
      <c r="D188" t="s">
        <v>116</v>
      </c>
      <c r="E188" t="s">
        <v>26</v>
      </c>
      <c r="F188" t="s">
        <v>78</v>
      </c>
      <c r="G188" t="s">
        <v>79</v>
      </c>
      <c r="H188" s="13">
        <v>418.82000000000011</v>
      </c>
      <c r="I188" s="13">
        <v>2606.6470238095244</v>
      </c>
      <c r="J188" s="17">
        <v>91</v>
      </c>
      <c r="K188" s="17">
        <v>100367</v>
      </c>
      <c r="L188" s="17">
        <v>72</v>
      </c>
    </row>
    <row r="189" spans="1:12" x14ac:dyDescent="0.15">
      <c r="A189" t="s">
        <v>15</v>
      </c>
      <c r="B189" t="s">
        <v>7</v>
      </c>
      <c r="C189" t="s">
        <v>110</v>
      </c>
      <c r="D189" t="s">
        <v>116</v>
      </c>
      <c r="E189" t="s">
        <v>26</v>
      </c>
      <c r="F189" t="s">
        <v>80</v>
      </c>
      <c r="G189" t="s">
        <v>81</v>
      </c>
      <c r="H189" s="13">
        <v>436.38916666666677</v>
      </c>
      <c r="I189" s="13">
        <v>3195.8333333333339</v>
      </c>
      <c r="J189" s="17">
        <v>103</v>
      </c>
      <c r="K189" s="17">
        <v>105231</v>
      </c>
      <c r="L189" s="17">
        <v>74</v>
      </c>
    </row>
    <row r="190" spans="1:12" x14ac:dyDescent="0.15">
      <c r="A190" t="s">
        <v>5</v>
      </c>
      <c r="B190" t="s">
        <v>7</v>
      </c>
      <c r="C190" t="s">
        <v>110</v>
      </c>
      <c r="D190" t="s">
        <v>116</v>
      </c>
      <c r="E190" t="s">
        <v>22</v>
      </c>
      <c r="F190" t="s">
        <v>82</v>
      </c>
      <c r="G190" t="s">
        <v>83</v>
      </c>
      <c r="H190" s="13">
        <v>466.45833333333343</v>
      </c>
      <c r="I190" s="13">
        <v>3702.7779761904767</v>
      </c>
      <c r="J190" s="17">
        <v>90</v>
      </c>
      <c r="K190" s="17">
        <v>117579</v>
      </c>
      <c r="L190" s="17">
        <v>104</v>
      </c>
    </row>
    <row r="191" spans="1:12" x14ac:dyDescent="0.15">
      <c r="A191" t="s">
        <v>5</v>
      </c>
      <c r="B191" t="s">
        <v>7</v>
      </c>
      <c r="C191" t="s">
        <v>110</v>
      </c>
      <c r="D191" t="s">
        <v>116</v>
      </c>
      <c r="E191" t="s">
        <v>22</v>
      </c>
      <c r="F191" t="s">
        <v>84</v>
      </c>
      <c r="G191" t="s">
        <v>85</v>
      </c>
      <c r="H191" s="13">
        <v>498.125</v>
      </c>
      <c r="I191" s="13">
        <v>2946.9744047619051</v>
      </c>
      <c r="J191" s="17">
        <v>83</v>
      </c>
      <c r="K191" s="17">
        <v>120350</v>
      </c>
      <c r="L191" s="17">
        <v>90</v>
      </c>
    </row>
    <row r="192" spans="1:12" x14ac:dyDescent="0.15">
      <c r="A192" t="s">
        <v>5</v>
      </c>
      <c r="B192" t="s">
        <v>7</v>
      </c>
      <c r="C192" t="s">
        <v>110</v>
      </c>
      <c r="D192" t="s">
        <v>116</v>
      </c>
      <c r="E192" t="s">
        <v>22</v>
      </c>
      <c r="F192" t="s">
        <v>86</v>
      </c>
      <c r="G192" t="s">
        <v>87</v>
      </c>
      <c r="H192" s="13">
        <v>511.875</v>
      </c>
      <c r="I192" s="13">
        <v>3403.5220238095239</v>
      </c>
      <c r="J192" s="17">
        <v>71</v>
      </c>
      <c r="K192" s="17">
        <v>128477</v>
      </c>
      <c r="L192" s="17">
        <v>89</v>
      </c>
    </row>
    <row r="193" spans="1:12" x14ac:dyDescent="0.15">
      <c r="A193" t="s">
        <v>5</v>
      </c>
      <c r="B193" t="s">
        <v>7</v>
      </c>
      <c r="C193" t="s">
        <v>110</v>
      </c>
      <c r="D193" t="s">
        <v>116</v>
      </c>
      <c r="E193" t="s">
        <v>22</v>
      </c>
      <c r="F193" t="s">
        <v>88</v>
      </c>
      <c r="G193" t="s">
        <v>89</v>
      </c>
      <c r="H193" s="13">
        <v>501.11166666666668</v>
      </c>
      <c r="I193" s="13">
        <v>3247.7184523809528</v>
      </c>
      <c r="J193" s="17">
        <v>75</v>
      </c>
      <c r="K193" s="17">
        <v>131485</v>
      </c>
      <c r="L193" s="17">
        <v>75</v>
      </c>
    </row>
    <row r="194" spans="1:12" x14ac:dyDescent="0.15">
      <c r="A194" t="s">
        <v>15</v>
      </c>
      <c r="B194" t="s">
        <v>7</v>
      </c>
      <c r="C194" t="s">
        <v>110</v>
      </c>
      <c r="D194" t="s">
        <v>116</v>
      </c>
      <c r="E194" t="s">
        <v>26</v>
      </c>
      <c r="F194" t="s">
        <v>90</v>
      </c>
      <c r="G194" t="s">
        <v>91</v>
      </c>
      <c r="H194" s="13">
        <v>441.25</v>
      </c>
      <c r="I194" s="13">
        <v>2823.3630952380954</v>
      </c>
      <c r="J194" s="17">
        <v>56</v>
      </c>
      <c r="K194" s="17">
        <v>107744</v>
      </c>
      <c r="L194" s="17">
        <v>64</v>
      </c>
    </row>
    <row r="195" spans="1:12" x14ac:dyDescent="0.15">
      <c r="A195" t="s">
        <v>15</v>
      </c>
      <c r="B195" t="s">
        <v>7</v>
      </c>
      <c r="C195" t="s">
        <v>110</v>
      </c>
      <c r="D195" t="s">
        <v>116</v>
      </c>
      <c r="E195" t="s">
        <v>26</v>
      </c>
      <c r="F195" t="s">
        <v>92</v>
      </c>
      <c r="G195" t="s">
        <v>93</v>
      </c>
      <c r="H195" s="13">
        <v>451.11166666666668</v>
      </c>
      <c r="I195" s="13">
        <v>2136.4089285714285</v>
      </c>
      <c r="J195" s="17">
        <v>51</v>
      </c>
      <c r="K195" s="17">
        <v>105833</v>
      </c>
      <c r="L195" s="17">
        <v>68</v>
      </c>
    </row>
    <row r="196" spans="1:12" x14ac:dyDescent="0.15">
      <c r="A196" t="s">
        <v>15</v>
      </c>
      <c r="B196" t="s">
        <v>7</v>
      </c>
      <c r="C196" t="s">
        <v>110</v>
      </c>
      <c r="D196" t="s">
        <v>116</v>
      </c>
      <c r="E196" t="s">
        <v>26</v>
      </c>
      <c r="F196" t="s">
        <v>94</v>
      </c>
      <c r="G196" t="s">
        <v>95</v>
      </c>
      <c r="H196" s="13">
        <v>445.69500000000011</v>
      </c>
      <c r="I196" s="13">
        <v>2410.8136904761905</v>
      </c>
      <c r="J196" s="17">
        <v>99</v>
      </c>
      <c r="K196" s="17">
        <v>104084</v>
      </c>
      <c r="L196" s="17">
        <v>59</v>
      </c>
    </row>
    <row r="197" spans="1:12" x14ac:dyDescent="0.15">
      <c r="A197" t="s">
        <v>15</v>
      </c>
      <c r="B197" t="s">
        <v>7</v>
      </c>
      <c r="C197" t="s">
        <v>110</v>
      </c>
      <c r="D197" t="s">
        <v>116</v>
      </c>
      <c r="E197" t="s">
        <v>26</v>
      </c>
      <c r="F197" t="s">
        <v>96</v>
      </c>
      <c r="G197" t="s">
        <v>97</v>
      </c>
      <c r="H197" s="13">
        <v>484.51416666666677</v>
      </c>
      <c r="I197" s="13">
        <v>4395.6351190476189</v>
      </c>
      <c r="J197" s="17">
        <v>159</v>
      </c>
      <c r="K197" s="17">
        <v>103538</v>
      </c>
      <c r="L197" s="17">
        <v>118</v>
      </c>
    </row>
    <row r="198" spans="1:12" x14ac:dyDescent="0.15">
      <c r="A198" t="s">
        <v>5</v>
      </c>
      <c r="B198" t="s">
        <v>7</v>
      </c>
      <c r="C198" t="s">
        <v>110</v>
      </c>
      <c r="D198" t="s">
        <v>116</v>
      </c>
      <c r="E198" t="s">
        <v>22</v>
      </c>
      <c r="F198" t="s">
        <v>98</v>
      </c>
      <c r="G198" t="s">
        <v>99</v>
      </c>
      <c r="H198" s="13">
        <v>547.08333333333337</v>
      </c>
      <c r="I198" s="13">
        <v>7056.0119047619073</v>
      </c>
      <c r="J198" s="17">
        <v>351</v>
      </c>
      <c r="K198" s="17">
        <v>115828</v>
      </c>
      <c r="L198" s="17">
        <v>182</v>
      </c>
    </row>
    <row r="199" spans="1:12" x14ac:dyDescent="0.15">
      <c r="A199" t="s">
        <v>5</v>
      </c>
      <c r="B199" t="s">
        <v>7</v>
      </c>
      <c r="C199" t="s">
        <v>110</v>
      </c>
      <c r="D199" t="s">
        <v>116</v>
      </c>
      <c r="E199" t="s">
        <v>22</v>
      </c>
      <c r="F199" t="s">
        <v>100</v>
      </c>
      <c r="G199" t="s">
        <v>101</v>
      </c>
      <c r="H199" s="13">
        <v>326.61346153846154</v>
      </c>
      <c r="I199" s="13">
        <v>7313.1547619047624</v>
      </c>
      <c r="J199" s="17">
        <v>133</v>
      </c>
      <c r="K199" s="17">
        <v>64951</v>
      </c>
      <c r="L199" s="17">
        <v>172</v>
      </c>
    </row>
    <row r="200" spans="1:12" x14ac:dyDescent="0.15">
      <c r="A200" t="s">
        <v>5</v>
      </c>
      <c r="B200" t="s">
        <v>7</v>
      </c>
      <c r="C200" t="s">
        <v>110</v>
      </c>
      <c r="D200" t="s">
        <v>116</v>
      </c>
      <c r="E200" t="s">
        <v>22</v>
      </c>
      <c r="F200" t="s">
        <v>102</v>
      </c>
      <c r="G200" t="s">
        <v>103</v>
      </c>
      <c r="H200" s="13">
        <v>351.54935897435894</v>
      </c>
      <c r="I200" s="13">
        <v>9712.8571428571431</v>
      </c>
      <c r="J200" s="17">
        <v>298</v>
      </c>
      <c r="K200" s="17">
        <v>78957</v>
      </c>
      <c r="L200" s="17">
        <v>205</v>
      </c>
    </row>
    <row r="201" spans="1:12" x14ac:dyDescent="0.15">
      <c r="A201" t="s">
        <v>5</v>
      </c>
      <c r="B201" t="s">
        <v>7</v>
      </c>
      <c r="C201" t="s">
        <v>110</v>
      </c>
      <c r="D201" t="s">
        <v>116</v>
      </c>
      <c r="E201" t="s">
        <v>22</v>
      </c>
      <c r="F201" t="s">
        <v>104</v>
      </c>
      <c r="G201" t="s">
        <v>105</v>
      </c>
      <c r="H201" s="13">
        <v>353.67564102564108</v>
      </c>
      <c r="I201" s="13">
        <v>1632.5</v>
      </c>
      <c r="J201" s="17">
        <v>118</v>
      </c>
      <c r="K201" s="17">
        <v>137793</v>
      </c>
      <c r="L201" s="17">
        <v>99</v>
      </c>
    </row>
    <row r="202" spans="1:12" x14ac:dyDescent="0.15">
      <c r="A202" t="s">
        <v>15</v>
      </c>
      <c r="B202" t="s">
        <v>28</v>
      </c>
      <c r="C202" t="s">
        <v>107</v>
      </c>
      <c r="D202" t="s">
        <v>117</v>
      </c>
      <c r="E202" t="s">
        <v>34</v>
      </c>
      <c r="F202" t="s">
        <v>56</v>
      </c>
      <c r="G202" t="s">
        <v>57</v>
      </c>
      <c r="H202" s="13">
        <v>13640.297777777778</v>
      </c>
      <c r="I202" s="13">
        <v>193759.70370370371</v>
      </c>
      <c r="J202" s="17">
        <v>32959</v>
      </c>
      <c r="K202" s="17">
        <v>1701485</v>
      </c>
      <c r="L202" s="17">
        <v>664</v>
      </c>
    </row>
    <row r="203" spans="1:12" x14ac:dyDescent="0.15">
      <c r="A203" t="s">
        <v>15</v>
      </c>
      <c r="B203" t="s">
        <v>28</v>
      </c>
      <c r="C203" t="s">
        <v>107</v>
      </c>
      <c r="D203" t="s">
        <v>117</v>
      </c>
      <c r="E203" t="s">
        <v>34</v>
      </c>
      <c r="F203" t="s">
        <v>58</v>
      </c>
      <c r="G203" t="s">
        <v>59</v>
      </c>
      <c r="H203" s="13">
        <v>13383.408888888887</v>
      </c>
      <c r="I203" s="13">
        <v>223338.07407407407</v>
      </c>
      <c r="J203" s="17">
        <v>33440</v>
      </c>
      <c r="K203" s="17">
        <v>1721689</v>
      </c>
      <c r="L203" s="17">
        <v>702</v>
      </c>
    </row>
    <row r="204" spans="1:12" x14ac:dyDescent="0.15">
      <c r="A204" t="s">
        <v>15</v>
      </c>
      <c r="B204" t="s">
        <v>28</v>
      </c>
      <c r="C204" t="s">
        <v>107</v>
      </c>
      <c r="D204" t="s">
        <v>117</v>
      </c>
      <c r="E204" t="s">
        <v>34</v>
      </c>
      <c r="F204" t="s">
        <v>60</v>
      </c>
      <c r="G204" t="s">
        <v>61</v>
      </c>
      <c r="H204" s="13">
        <v>13679.408888888887</v>
      </c>
      <c r="I204" s="13">
        <v>303839.40740740736</v>
      </c>
      <c r="J204" s="17">
        <v>29221</v>
      </c>
      <c r="K204" s="17">
        <v>1653651</v>
      </c>
      <c r="L204" s="17">
        <v>772</v>
      </c>
    </row>
    <row r="205" spans="1:12" x14ac:dyDescent="0.15">
      <c r="A205" t="s">
        <v>15</v>
      </c>
      <c r="B205" t="s">
        <v>28</v>
      </c>
      <c r="C205" t="s">
        <v>107</v>
      </c>
      <c r="D205" t="s">
        <v>117</v>
      </c>
      <c r="E205" t="s">
        <v>34</v>
      </c>
      <c r="F205" t="s">
        <v>62</v>
      </c>
      <c r="G205" t="s">
        <v>63</v>
      </c>
      <c r="H205" s="13">
        <v>14105.186666666666</v>
      </c>
      <c r="I205" s="13">
        <v>256232.88888888888</v>
      </c>
      <c r="J205" s="17">
        <v>30986</v>
      </c>
      <c r="K205" s="17">
        <v>1515955</v>
      </c>
      <c r="L205" s="17">
        <v>778</v>
      </c>
    </row>
    <row r="206" spans="1:12" x14ac:dyDescent="0.15">
      <c r="A206" t="s">
        <v>15</v>
      </c>
      <c r="B206" t="s">
        <v>28</v>
      </c>
      <c r="C206" t="s">
        <v>107</v>
      </c>
      <c r="D206" t="s">
        <v>117</v>
      </c>
      <c r="E206" t="s">
        <v>34</v>
      </c>
      <c r="F206" t="s">
        <v>74</v>
      </c>
      <c r="G206" t="s">
        <v>75</v>
      </c>
      <c r="H206" s="13">
        <v>15221.333333333334</v>
      </c>
      <c r="I206" s="13">
        <v>237830.81481481483</v>
      </c>
      <c r="J206" s="17">
        <v>33412</v>
      </c>
      <c r="K206" s="17">
        <v>1623468</v>
      </c>
      <c r="L206" s="17">
        <v>807</v>
      </c>
    </row>
    <row r="207" spans="1:12" x14ac:dyDescent="0.15">
      <c r="A207" t="s">
        <v>15</v>
      </c>
      <c r="B207" t="s">
        <v>28</v>
      </c>
      <c r="C207" t="s">
        <v>107</v>
      </c>
      <c r="D207" t="s">
        <v>117</v>
      </c>
      <c r="E207" t="s">
        <v>34</v>
      </c>
      <c r="F207" t="s">
        <v>76</v>
      </c>
      <c r="G207" t="s">
        <v>77</v>
      </c>
      <c r="H207" s="13">
        <v>13086.519999999999</v>
      </c>
      <c r="I207" s="13">
        <v>238320</v>
      </c>
      <c r="J207" s="17">
        <v>27763</v>
      </c>
      <c r="K207" s="17">
        <v>1376818</v>
      </c>
      <c r="L207" s="17">
        <v>765</v>
      </c>
    </row>
    <row r="208" spans="1:12" x14ac:dyDescent="0.15">
      <c r="A208" t="s">
        <v>15</v>
      </c>
      <c r="B208" t="s">
        <v>28</v>
      </c>
      <c r="C208" t="s">
        <v>107</v>
      </c>
      <c r="D208" t="s">
        <v>117</v>
      </c>
      <c r="E208" t="s">
        <v>34</v>
      </c>
      <c r="F208" t="s">
        <v>78</v>
      </c>
      <c r="G208" t="s">
        <v>79</v>
      </c>
      <c r="H208" s="13">
        <v>10906.964444444444</v>
      </c>
      <c r="I208" s="13">
        <v>197475.55555555553</v>
      </c>
      <c r="J208" s="17">
        <v>27686</v>
      </c>
      <c r="K208" s="17">
        <v>1200021</v>
      </c>
      <c r="L208" s="17">
        <v>646</v>
      </c>
    </row>
    <row r="209" spans="1:12" x14ac:dyDescent="0.15">
      <c r="A209" t="s">
        <v>15</v>
      </c>
      <c r="B209" t="s">
        <v>28</v>
      </c>
      <c r="C209" t="s">
        <v>107</v>
      </c>
      <c r="D209" t="s">
        <v>117</v>
      </c>
      <c r="E209" t="s">
        <v>34</v>
      </c>
      <c r="F209" t="s">
        <v>80</v>
      </c>
      <c r="G209" t="s">
        <v>81</v>
      </c>
      <c r="H209" s="13">
        <v>11609.484444444444</v>
      </c>
      <c r="I209" s="13">
        <v>201670.8148148148</v>
      </c>
      <c r="J209" s="17">
        <v>34843</v>
      </c>
      <c r="K209" s="17">
        <v>1473319</v>
      </c>
      <c r="L209" s="17">
        <v>775</v>
      </c>
    </row>
    <row r="210" spans="1:12" x14ac:dyDescent="0.15">
      <c r="A210" t="s">
        <v>15</v>
      </c>
      <c r="B210" t="s">
        <v>28</v>
      </c>
      <c r="C210" t="s">
        <v>107</v>
      </c>
      <c r="D210" t="s">
        <v>117</v>
      </c>
      <c r="E210" t="s">
        <v>34</v>
      </c>
      <c r="F210" t="s">
        <v>90</v>
      </c>
      <c r="G210" t="s">
        <v>91</v>
      </c>
      <c r="H210" s="13">
        <v>16005.333333333334</v>
      </c>
      <c r="I210" s="13">
        <v>260841.77777777778</v>
      </c>
      <c r="J210" s="17">
        <v>32636</v>
      </c>
      <c r="K210" s="17">
        <v>1660065</v>
      </c>
      <c r="L210" s="17">
        <v>778</v>
      </c>
    </row>
    <row r="211" spans="1:12" x14ac:dyDescent="0.15">
      <c r="A211" t="s">
        <v>15</v>
      </c>
      <c r="B211" t="s">
        <v>28</v>
      </c>
      <c r="C211" t="s">
        <v>107</v>
      </c>
      <c r="D211" t="s">
        <v>117</v>
      </c>
      <c r="E211" t="s">
        <v>34</v>
      </c>
      <c r="F211" t="s">
        <v>92</v>
      </c>
      <c r="G211" t="s">
        <v>93</v>
      </c>
      <c r="H211" s="13">
        <v>15587.555555555555</v>
      </c>
      <c r="I211" s="13">
        <v>228695.40740740742</v>
      </c>
      <c r="J211" s="17">
        <v>29697</v>
      </c>
      <c r="K211" s="17">
        <v>1662534</v>
      </c>
      <c r="L211" s="17">
        <v>688</v>
      </c>
    </row>
    <row r="212" spans="1:12" x14ac:dyDescent="0.15">
      <c r="A212" t="s">
        <v>15</v>
      </c>
      <c r="B212" t="s">
        <v>28</v>
      </c>
      <c r="C212" t="s">
        <v>107</v>
      </c>
      <c r="D212" t="s">
        <v>117</v>
      </c>
      <c r="E212" t="s">
        <v>34</v>
      </c>
      <c r="F212" t="s">
        <v>94</v>
      </c>
      <c r="G212" t="s">
        <v>95</v>
      </c>
      <c r="H212" s="13">
        <v>11796.444444444445</v>
      </c>
      <c r="I212" s="13">
        <v>215357.92592592593</v>
      </c>
      <c r="J212" s="17">
        <v>21199</v>
      </c>
      <c r="K212" s="17">
        <v>1273957</v>
      </c>
      <c r="L212" s="17">
        <v>641</v>
      </c>
    </row>
    <row r="213" spans="1:12" x14ac:dyDescent="0.15">
      <c r="A213" t="s">
        <v>15</v>
      </c>
      <c r="B213" t="s">
        <v>28</v>
      </c>
      <c r="C213" t="s">
        <v>107</v>
      </c>
      <c r="D213" t="s">
        <v>117</v>
      </c>
      <c r="E213" t="s">
        <v>34</v>
      </c>
      <c r="F213" t="s">
        <v>96</v>
      </c>
      <c r="G213" t="s">
        <v>97</v>
      </c>
      <c r="H213" s="13">
        <v>15142.817777777776</v>
      </c>
      <c r="I213" s="13">
        <v>234088.29629629629</v>
      </c>
      <c r="J213" s="17">
        <v>26892</v>
      </c>
      <c r="K213" s="17">
        <v>1417574</v>
      </c>
      <c r="L213" s="17">
        <v>768</v>
      </c>
    </row>
    <row r="214" spans="1:12" x14ac:dyDescent="0.15">
      <c r="A214" t="s">
        <v>15</v>
      </c>
      <c r="B214" t="s">
        <v>28</v>
      </c>
      <c r="C214" t="s">
        <v>108</v>
      </c>
      <c r="D214" t="s">
        <v>117</v>
      </c>
      <c r="E214" t="s">
        <v>35</v>
      </c>
      <c r="F214" t="s">
        <v>56</v>
      </c>
      <c r="G214" t="s">
        <v>57</v>
      </c>
      <c r="H214" s="13">
        <v>28236.444444444442</v>
      </c>
      <c r="I214" s="13">
        <v>266925.62962962961</v>
      </c>
      <c r="J214" s="17">
        <v>50881</v>
      </c>
      <c r="K214" s="17">
        <v>3892319</v>
      </c>
      <c r="L214" s="17">
        <v>1338</v>
      </c>
    </row>
    <row r="215" spans="1:12" x14ac:dyDescent="0.15">
      <c r="A215" t="s">
        <v>15</v>
      </c>
      <c r="B215" t="s">
        <v>28</v>
      </c>
      <c r="C215" t="s">
        <v>108</v>
      </c>
      <c r="D215" t="s">
        <v>117</v>
      </c>
      <c r="E215" t="s">
        <v>35</v>
      </c>
      <c r="F215" t="s">
        <v>58</v>
      </c>
      <c r="G215" t="s">
        <v>59</v>
      </c>
      <c r="H215" s="13">
        <v>27986.373333333333</v>
      </c>
      <c r="I215" s="13">
        <v>302407.40740740736</v>
      </c>
      <c r="J215" s="17">
        <v>53467</v>
      </c>
      <c r="K215" s="17">
        <v>4373646</v>
      </c>
      <c r="L215" s="17">
        <v>1437</v>
      </c>
    </row>
    <row r="216" spans="1:12" x14ac:dyDescent="0.15">
      <c r="A216" t="s">
        <v>15</v>
      </c>
      <c r="B216" t="s">
        <v>28</v>
      </c>
      <c r="C216" t="s">
        <v>108</v>
      </c>
      <c r="D216" t="s">
        <v>117</v>
      </c>
      <c r="E216" t="s">
        <v>35</v>
      </c>
      <c r="F216" t="s">
        <v>60</v>
      </c>
      <c r="G216" t="s">
        <v>61</v>
      </c>
      <c r="H216" s="13">
        <v>28419.853333333333</v>
      </c>
      <c r="I216" s="13">
        <v>281309.03703703702</v>
      </c>
      <c r="J216" s="17">
        <v>47398</v>
      </c>
      <c r="K216" s="17">
        <v>4096344</v>
      </c>
      <c r="L216" s="17">
        <v>1343</v>
      </c>
    </row>
    <row r="217" spans="1:12" x14ac:dyDescent="0.15">
      <c r="A217" t="s">
        <v>15</v>
      </c>
      <c r="B217" t="s">
        <v>28</v>
      </c>
      <c r="C217" t="s">
        <v>108</v>
      </c>
      <c r="D217" t="s">
        <v>117</v>
      </c>
      <c r="E217" t="s">
        <v>35</v>
      </c>
      <c r="F217" t="s">
        <v>62</v>
      </c>
      <c r="G217" t="s">
        <v>63</v>
      </c>
      <c r="H217" s="13">
        <v>29001.186666666665</v>
      </c>
      <c r="I217" s="13">
        <v>376517.33333333331</v>
      </c>
      <c r="J217" s="17">
        <v>64876</v>
      </c>
      <c r="K217" s="17">
        <v>5726101</v>
      </c>
      <c r="L217" s="17">
        <v>1756</v>
      </c>
    </row>
    <row r="218" spans="1:12" x14ac:dyDescent="0.15">
      <c r="A218" t="s">
        <v>15</v>
      </c>
      <c r="B218" t="s">
        <v>28</v>
      </c>
      <c r="C218" t="s">
        <v>108</v>
      </c>
      <c r="D218" t="s">
        <v>117</v>
      </c>
      <c r="E218" t="s">
        <v>35</v>
      </c>
      <c r="F218" t="s">
        <v>74</v>
      </c>
      <c r="G218" t="s">
        <v>75</v>
      </c>
      <c r="H218" s="13">
        <v>27062.222222222223</v>
      </c>
      <c r="I218" s="13">
        <v>431181.9259259259</v>
      </c>
      <c r="J218" s="17">
        <v>65373</v>
      </c>
      <c r="K218" s="17">
        <v>5395844</v>
      </c>
      <c r="L218" s="17">
        <v>2122</v>
      </c>
    </row>
    <row r="219" spans="1:12" x14ac:dyDescent="0.15">
      <c r="A219" t="s">
        <v>15</v>
      </c>
      <c r="B219" t="s">
        <v>28</v>
      </c>
      <c r="C219" t="s">
        <v>108</v>
      </c>
      <c r="D219" t="s">
        <v>117</v>
      </c>
      <c r="E219" t="s">
        <v>35</v>
      </c>
      <c r="F219" t="s">
        <v>76</v>
      </c>
      <c r="G219" t="s">
        <v>77</v>
      </c>
      <c r="H219" s="13">
        <v>22099.555555555558</v>
      </c>
      <c r="I219" s="13">
        <v>287730.37037037039</v>
      </c>
      <c r="J219" s="17">
        <v>50557</v>
      </c>
      <c r="K219" s="17">
        <v>4730912</v>
      </c>
      <c r="L219" s="17">
        <v>1592</v>
      </c>
    </row>
    <row r="220" spans="1:12" x14ac:dyDescent="0.15">
      <c r="A220" t="s">
        <v>15</v>
      </c>
      <c r="B220" t="s">
        <v>28</v>
      </c>
      <c r="C220" t="s">
        <v>108</v>
      </c>
      <c r="D220" t="s">
        <v>117</v>
      </c>
      <c r="E220" t="s">
        <v>35</v>
      </c>
      <c r="F220" t="s">
        <v>78</v>
      </c>
      <c r="G220" t="s">
        <v>79</v>
      </c>
      <c r="H220" s="13">
        <v>20730.075555555555</v>
      </c>
      <c r="I220" s="13">
        <v>268227.85185185185</v>
      </c>
      <c r="J220" s="17">
        <v>51520</v>
      </c>
      <c r="K220" s="17">
        <v>4297952</v>
      </c>
      <c r="L220" s="17">
        <v>1441</v>
      </c>
    </row>
    <row r="221" spans="1:12" x14ac:dyDescent="0.15">
      <c r="A221" t="s">
        <v>15</v>
      </c>
      <c r="B221" t="s">
        <v>28</v>
      </c>
      <c r="C221" t="s">
        <v>108</v>
      </c>
      <c r="D221" t="s">
        <v>117</v>
      </c>
      <c r="E221" t="s">
        <v>35</v>
      </c>
      <c r="F221" t="s">
        <v>80</v>
      </c>
      <c r="G221" t="s">
        <v>81</v>
      </c>
      <c r="H221" s="13">
        <v>20658.373333333333</v>
      </c>
      <c r="I221" s="13">
        <v>281090.66666666669</v>
      </c>
      <c r="J221" s="17">
        <v>50081</v>
      </c>
      <c r="K221" s="17">
        <v>4404437</v>
      </c>
      <c r="L221" s="17">
        <v>1560</v>
      </c>
    </row>
    <row r="222" spans="1:12" x14ac:dyDescent="0.15">
      <c r="A222" t="s">
        <v>15</v>
      </c>
      <c r="B222" t="s">
        <v>28</v>
      </c>
      <c r="C222" t="s">
        <v>107</v>
      </c>
      <c r="D222" t="s">
        <v>117</v>
      </c>
      <c r="E222" t="s">
        <v>34</v>
      </c>
      <c r="F222" t="s">
        <v>64</v>
      </c>
      <c r="G222" t="s">
        <v>65</v>
      </c>
      <c r="H222" s="13">
        <v>14389.92888888889</v>
      </c>
      <c r="I222" s="13">
        <v>259481.48148148149</v>
      </c>
      <c r="J222" s="17">
        <v>29893</v>
      </c>
      <c r="K222" s="17">
        <v>1536403</v>
      </c>
      <c r="L222" s="17">
        <v>780</v>
      </c>
    </row>
    <row r="223" spans="1:12" x14ac:dyDescent="0.15">
      <c r="A223" t="s">
        <v>15</v>
      </c>
      <c r="B223" t="s">
        <v>28</v>
      </c>
      <c r="C223" t="s">
        <v>108</v>
      </c>
      <c r="D223" t="s">
        <v>117</v>
      </c>
      <c r="E223" t="s">
        <v>35</v>
      </c>
      <c r="F223" t="s">
        <v>64</v>
      </c>
      <c r="G223" t="s">
        <v>65</v>
      </c>
      <c r="H223" s="13">
        <v>29804.742222222223</v>
      </c>
      <c r="I223" s="13">
        <v>385735.11111111107</v>
      </c>
      <c r="J223" s="17">
        <v>60223</v>
      </c>
      <c r="K223" s="17">
        <v>5613367</v>
      </c>
      <c r="L223" s="17">
        <v>1756</v>
      </c>
    </row>
    <row r="224" spans="1:12" x14ac:dyDescent="0.15">
      <c r="A224" t="s">
        <v>15</v>
      </c>
      <c r="B224" t="s">
        <v>28</v>
      </c>
      <c r="C224" t="s">
        <v>109</v>
      </c>
      <c r="D224" t="s">
        <v>117</v>
      </c>
      <c r="E224" t="s">
        <v>36</v>
      </c>
      <c r="F224" t="s">
        <v>64</v>
      </c>
      <c r="G224" t="s">
        <v>65</v>
      </c>
      <c r="H224" s="13">
        <v>29747.555555555558</v>
      </c>
      <c r="I224" s="13">
        <v>1067783.1111111112</v>
      </c>
      <c r="J224" s="17">
        <v>56700</v>
      </c>
      <c r="K224" s="17">
        <v>4568256</v>
      </c>
      <c r="L224" s="17">
        <v>2510</v>
      </c>
    </row>
    <row r="225" spans="1:12" x14ac:dyDescent="0.15">
      <c r="A225" t="s">
        <v>15</v>
      </c>
      <c r="B225" t="s">
        <v>28</v>
      </c>
      <c r="C225" t="s">
        <v>110</v>
      </c>
      <c r="D225" t="s">
        <v>117</v>
      </c>
      <c r="E225" t="s">
        <v>37</v>
      </c>
      <c r="F225" t="s">
        <v>64</v>
      </c>
      <c r="G225" t="s">
        <v>65</v>
      </c>
      <c r="H225" s="13">
        <v>8988.4444444444434</v>
      </c>
      <c r="I225" s="13">
        <v>87398.814814814818</v>
      </c>
      <c r="J225" s="17">
        <v>5418</v>
      </c>
      <c r="K225" s="17">
        <v>2366984</v>
      </c>
      <c r="L225" s="17">
        <v>306</v>
      </c>
    </row>
    <row r="226" spans="1:12" x14ac:dyDescent="0.15">
      <c r="A226" t="s">
        <v>15</v>
      </c>
      <c r="B226" t="s">
        <v>28</v>
      </c>
      <c r="C226" t="s">
        <v>111</v>
      </c>
      <c r="D226" t="s">
        <v>117</v>
      </c>
      <c r="E226" t="s">
        <v>38</v>
      </c>
      <c r="F226" t="s">
        <v>64</v>
      </c>
      <c r="G226" t="s">
        <v>65</v>
      </c>
      <c r="H226" s="13">
        <v>6062.2222222222226</v>
      </c>
      <c r="I226" s="13">
        <v>34054.222222222226</v>
      </c>
      <c r="J226" s="17">
        <v>2480</v>
      </c>
      <c r="K226" s="17">
        <v>1140117</v>
      </c>
      <c r="L226" s="17">
        <v>89</v>
      </c>
    </row>
    <row r="227" spans="1:12" x14ac:dyDescent="0.15">
      <c r="A227" t="s">
        <v>5</v>
      </c>
      <c r="B227" t="s">
        <v>28</v>
      </c>
      <c r="C227" t="s">
        <v>107</v>
      </c>
      <c r="D227" t="s">
        <v>117</v>
      </c>
      <c r="E227" t="s">
        <v>27</v>
      </c>
      <c r="F227" t="s">
        <v>66</v>
      </c>
      <c r="G227" t="s">
        <v>67</v>
      </c>
      <c r="H227" s="13">
        <v>11845.631111111112</v>
      </c>
      <c r="I227" s="13">
        <v>189159.40740740742</v>
      </c>
      <c r="J227" s="17">
        <v>35267</v>
      </c>
      <c r="K227" s="17">
        <v>1530118</v>
      </c>
      <c r="L227" s="17">
        <v>758</v>
      </c>
    </row>
    <row r="228" spans="1:12" x14ac:dyDescent="0.15">
      <c r="A228" t="s">
        <v>5</v>
      </c>
      <c r="B228" t="s">
        <v>28</v>
      </c>
      <c r="C228" t="s">
        <v>107</v>
      </c>
      <c r="D228" t="s">
        <v>117</v>
      </c>
      <c r="E228" t="s">
        <v>27</v>
      </c>
      <c r="F228" t="s">
        <v>68</v>
      </c>
      <c r="G228" t="s">
        <v>69</v>
      </c>
      <c r="H228" s="13">
        <v>11125.04</v>
      </c>
      <c r="I228" s="13">
        <v>222750.22222222222</v>
      </c>
      <c r="J228" s="17">
        <v>30003</v>
      </c>
      <c r="K228" s="17">
        <v>1396512</v>
      </c>
      <c r="L228" s="17">
        <v>727</v>
      </c>
    </row>
    <row r="229" spans="1:12" x14ac:dyDescent="0.15">
      <c r="A229" t="s">
        <v>5</v>
      </c>
      <c r="B229" t="s">
        <v>28</v>
      </c>
      <c r="C229" t="s">
        <v>107</v>
      </c>
      <c r="D229" t="s">
        <v>117</v>
      </c>
      <c r="E229" t="s">
        <v>27</v>
      </c>
      <c r="F229" t="s">
        <v>70</v>
      </c>
      <c r="G229" t="s">
        <v>71</v>
      </c>
      <c r="H229" s="13">
        <v>11886.817777777776</v>
      </c>
      <c r="I229" s="13">
        <v>254008.29629629629</v>
      </c>
      <c r="J229" s="17">
        <v>34883</v>
      </c>
      <c r="K229" s="17">
        <v>1496350</v>
      </c>
      <c r="L229" s="17">
        <v>859</v>
      </c>
    </row>
    <row r="230" spans="1:12" x14ac:dyDescent="0.15">
      <c r="A230" t="s">
        <v>5</v>
      </c>
      <c r="B230" t="s">
        <v>28</v>
      </c>
      <c r="C230" t="s">
        <v>107</v>
      </c>
      <c r="D230" t="s">
        <v>117</v>
      </c>
      <c r="E230" t="s">
        <v>27</v>
      </c>
      <c r="F230" t="s">
        <v>72</v>
      </c>
      <c r="G230" t="s">
        <v>73</v>
      </c>
      <c r="H230" s="13">
        <v>13176.595555555556</v>
      </c>
      <c r="I230" s="13">
        <v>270725.03703703702</v>
      </c>
      <c r="J230" s="17">
        <v>34450</v>
      </c>
      <c r="K230" s="17">
        <v>1485080</v>
      </c>
      <c r="L230" s="17">
        <v>802</v>
      </c>
    </row>
    <row r="231" spans="1:12" x14ac:dyDescent="0.15">
      <c r="A231" t="s">
        <v>5</v>
      </c>
      <c r="B231" t="s">
        <v>28</v>
      </c>
      <c r="C231" t="s">
        <v>107</v>
      </c>
      <c r="D231" t="s">
        <v>117</v>
      </c>
      <c r="E231" t="s">
        <v>27</v>
      </c>
      <c r="F231" t="s">
        <v>98</v>
      </c>
      <c r="G231" t="s">
        <v>99</v>
      </c>
      <c r="H231" s="13">
        <v>19425.120000000006</v>
      </c>
      <c r="I231" s="13">
        <v>286979.2888888889</v>
      </c>
      <c r="J231" s="17">
        <v>32669</v>
      </c>
      <c r="K231" s="17">
        <v>1660115</v>
      </c>
      <c r="L231" s="17">
        <v>828</v>
      </c>
    </row>
    <row r="232" spans="1:12" x14ac:dyDescent="0.15">
      <c r="A232" t="s">
        <v>5</v>
      </c>
      <c r="B232" t="s">
        <v>28</v>
      </c>
      <c r="C232" t="s">
        <v>107</v>
      </c>
      <c r="D232" t="s">
        <v>117</v>
      </c>
      <c r="E232" t="s">
        <v>27</v>
      </c>
      <c r="F232" t="s">
        <v>104</v>
      </c>
      <c r="G232" t="s">
        <v>105</v>
      </c>
      <c r="H232" s="13">
        <v>19017.386666666669</v>
      </c>
      <c r="I232" s="13">
        <v>251707.17037037041</v>
      </c>
      <c r="J232" s="17">
        <v>29981</v>
      </c>
      <c r="K232" s="17">
        <v>1662959</v>
      </c>
      <c r="L232" s="17">
        <v>1113</v>
      </c>
    </row>
    <row r="233" spans="1:12" x14ac:dyDescent="0.15">
      <c r="A233" t="s">
        <v>5</v>
      </c>
      <c r="B233" t="s">
        <v>28</v>
      </c>
      <c r="C233" t="s">
        <v>107</v>
      </c>
      <c r="D233" t="s">
        <v>117</v>
      </c>
      <c r="E233" t="s">
        <v>27</v>
      </c>
      <c r="F233" t="s">
        <v>100</v>
      </c>
      <c r="G233" t="s">
        <v>101</v>
      </c>
      <c r="H233" s="13">
        <v>14527.92</v>
      </c>
      <c r="I233" s="13">
        <v>237124.82962962965</v>
      </c>
      <c r="J233" s="17">
        <v>21732</v>
      </c>
      <c r="K233" s="17">
        <v>1274757</v>
      </c>
      <c r="L233" s="17">
        <v>1441</v>
      </c>
    </row>
    <row r="234" spans="1:12" x14ac:dyDescent="0.15">
      <c r="A234" t="s">
        <v>5</v>
      </c>
      <c r="B234" t="s">
        <v>28</v>
      </c>
      <c r="C234" t="s">
        <v>107</v>
      </c>
      <c r="D234" t="s">
        <v>117</v>
      </c>
      <c r="E234" t="s">
        <v>27</v>
      </c>
      <c r="F234" t="s">
        <v>102</v>
      </c>
      <c r="G234" t="s">
        <v>103</v>
      </c>
      <c r="H234" s="13">
        <v>18674.809511111114</v>
      </c>
      <c r="I234" s="13">
        <v>257817.12592592591</v>
      </c>
      <c r="J234" s="17">
        <v>27025</v>
      </c>
      <c r="K234" s="17">
        <v>1417774</v>
      </c>
      <c r="L234" s="17">
        <v>968</v>
      </c>
    </row>
    <row r="235" spans="1:12" x14ac:dyDescent="0.15">
      <c r="A235" t="s">
        <v>5</v>
      </c>
      <c r="B235" t="s">
        <v>28</v>
      </c>
      <c r="C235" t="s">
        <v>107</v>
      </c>
      <c r="D235" t="s">
        <v>117</v>
      </c>
      <c r="E235" t="s">
        <v>27</v>
      </c>
      <c r="F235" t="s">
        <v>82</v>
      </c>
      <c r="G235" t="s">
        <v>83</v>
      </c>
      <c r="H235" s="13">
        <v>12306.666666666666</v>
      </c>
      <c r="I235" s="13">
        <v>205458.96296296295</v>
      </c>
      <c r="J235" s="17">
        <v>35321</v>
      </c>
      <c r="K235" s="17">
        <v>1601237</v>
      </c>
      <c r="L235" s="17">
        <v>740</v>
      </c>
    </row>
    <row r="236" spans="1:12" x14ac:dyDescent="0.15">
      <c r="A236" t="s">
        <v>5</v>
      </c>
      <c r="B236" t="s">
        <v>28</v>
      </c>
      <c r="C236" t="s">
        <v>107</v>
      </c>
      <c r="D236" t="s">
        <v>117</v>
      </c>
      <c r="E236" t="s">
        <v>27</v>
      </c>
      <c r="F236" t="s">
        <v>84</v>
      </c>
      <c r="G236" t="s">
        <v>85</v>
      </c>
      <c r="H236" s="13">
        <v>12868.444444444445</v>
      </c>
      <c r="I236" s="13">
        <v>216198.22222222222</v>
      </c>
      <c r="J236" s="17">
        <v>34425</v>
      </c>
      <c r="K236" s="17">
        <v>1652791</v>
      </c>
      <c r="L236" s="17">
        <v>748</v>
      </c>
    </row>
    <row r="237" spans="1:12" x14ac:dyDescent="0.15">
      <c r="A237" t="s">
        <v>5</v>
      </c>
      <c r="B237" t="s">
        <v>28</v>
      </c>
      <c r="C237" t="s">
        <v>107</v>
      </c>
      <c r="D237" t="s">
        <v>117</v>
      </c>
      <c r="E237" t="s">
        <v>27</v>
      </c>
      <c r="F237" t="s">
        <v>86</v>
      </c>
      <c r="G237" t="s">
        <v>87</v>
      </c>
      <c r="H237" s="13">
        <v>13599.706666666667</v>
      </c>
      <c r="I237" s="13">
        <v>197017.77777777778</v>
      </c>
      <c r="J237" s="17">
        <v>26682</v>
      </c>
      <c r="K237" s="17">
        <v>1466870</v>
      </c>
      <c r="L237" s="17">
        <v>655</v>
      </c>
    </row>
    <row r="238" spans="1:12" x14ac:dyDescent="0.15">
      <c r="A238" t="s">
        <v>5</v>
      </c>
      <c r="B238" t="s">
        <v>28</v>
      </c>
      <c r="C238" t="s">
        <v>107</v>
      </c>
      <c r="D238" t="s">
        <v>117</v>
      </c>
      <c r="E238" t="s">
        <v>27</v>
      </c>
      <c r="F238" t="s">
        <v>88</v>
      </c>
      <c r="G238" t="s">
        <v>89</v>
      </c>
      <c r="H238" s="13">
        <v>14487.408888888887</v>
      </c>
      <c r="I238" s="13">
        <v>249608.29629629629</v>
      </c>
      <c r="J238" s="17">
        <v>31146</v>
      </c>
      <c r="K238" s="17">
        <v>1601471</v>
      </c>
      <c r="L238" s="17">
        <v>792</v>
      </c>
    </row>
    <row r="239" spans="1:12" x14ac:dyDescent="0.15">
      <c r="A239" t="s">
        <v>5</v>
      </c>
      <c r="B239" t="s">
        <v>28</v>
      </c>
      <c r="C239" t="s">
        <v>108</v>
      </c>
      <c r="D239" t="s">
        <v>117</v>
      </c>
      <c r="E239" t="s">
        <v>29</v>
      </c>
      <c r="F239" t="s">
        <v>66</v>
      </c>
      <c r="G239" t="s">
        <v>67</v>
      </c>
      <c r="H239" s="13">
        <v>24847.111111111109</v>
      </c>
      <c r="I239" s="13">
        <v>306581.33333333331</v>
      </c>
      <c r="J239" s="17">
        <v>45847</v>
      </c>
      <c r="K239" s="17">
        <v>5929343</v>
      </c>
      <c r="L239" s="17">
        <v>1703</v>
      </c>
    </row>
    <row r="240" spans="1:12" x14ac:dyDescent="0.15">
      <c r="A240" t="s">
        <v>5</v>
      </c>
      <c r="B240" t="s">
        <v>28</v>
      </c>
      <c r="C240" t="s">
        <v>108</v>
      </c>
      <c r="D240" t="s">
        <v>117</v>
      </c>
      <c r="E240" t="s">
        <v>29</v>
      </c>
      <c r="F240" t="s">
        <v>68</v>
      </c>
      <c r="G240" t="s">
        <v>69</v>
      </c>
      <c r="H240" s="13">
        <v>23298.075555555555</v>
      </c>
      <c r="I240" s="13">
        <v>331548.74074074073</v>
      </c>
      <c r="J240" s="17">
        <v>41796</v>
      </c>
      <c r="K240" s="17">
        <v>6051729</v>
      </c>
      <c r="L240" s="17">
        <v>1614</v>
      </c>
    </row>
    <row r="241" spans="1:12" x14ac:dyDescent="0.15">
      <c r="A241" t="s">
        <v>5</v>
      </c>
      <c r="B241" t="s">
        <v>28</v>
      </c>
      <c r="C241" t="s">
        <v>108</v>
      </c>
      <c r="D241" t="s">
        <v>117</v>
      </c>
      <c r="E241" t="s">
        <v>29</v>
      </c>
      <c r="F241" t="s">
        <v>70</v>
      </c>
      <c r="G241" t="s">
        <v>71</v>
      </c>
      <c r="H241" s="13">
        <v>24876.151111111107</v>
      </c>
      <c r="I241" s="13">
        <v>479321.4814814814</v>
      </c>
      <c r="J241" s="17">
        <v>52699</v>
      </c>
      <c r="K241" s="17">
        <v>6247123</v>
      </c>
      <c r="L241" s="17">
        <v>2132</v>
      </c>
    </row>
    <row r="242" spans="1:12" x14ac:dyDescent="0.15">
      <c r="A242" t="s">
        <v>5</v>
      </c>
      <c r="B242" t="s">
        <v>28</v>
      </c>
      <c r="C242" t="s">
        <v>108</v>
      </c>
      <c r="D242" t="s">
        <v>117</v>
      </c>
      <c r="E242" t="s">
        <v>29</v>
      </c>
      <c r="F242" t="s">
        <v>72</v>
      </c>
      <c r="G242" t="s">
        <v>73</v>
      </c>
      <c r="H242" s="13">
        <v>27312.595555555556</v>
      </c>
      <c r="I242" s="13">
        <v>411351.11111111107</v>
      </c>
      <c r="J242" s="17">
        <v>46294</v>
      </c>
      <c r="K242" s="17">
        <v>6524342</v>
      </c>
      <c r="L242" s="17">
        <v>1915</v>
      </c>
    </row>
    <row r="243" spans="1:12" x14ac:dyDescent="0.15">
      <c r="A243" t="s">
        <v>5</v>
      </c>
      <c r="B243" t="s">
        <v>28</v>
      </c>
      <c r="C243" t="s">
        <v>108</v>
      </c>
      <c r="D243" t="s">
        <v>117</v>
      </c>
      <c r="E243" t="s">
        <v>29</v>
      </c>
      <c r="F243" t="s">
        <v>98</v>
      </c>
      <c r="G243" t="s">
        <v>99</v>
      </c>
      <c r="H243" s="13">
        <v>36861.146666666675</v>
      </c>
      <c r="I243" s="13">
        <v>373725.95555555559</v>
      </c>
      <c r="J243" s="17">
        <v>54385</v>
      </c>
      <c r="K243" s="17">
        <v>5289975</v>
      </c>
      <c r="L243" s="17">
        <v>1660</v>
      </c>
    </row>
    <row r="244" spans="1:12" x14ac:dyDescent="0.15">
      <c r="A244" t="s">
        <v>5</v>
      </c>
      <c r="B244" t="s">
        <v>28</v>
      </c>
      <c r="C244" t="s">
        <v>108</v>
      </c>
      <c r="D244" t="s">
        <v>117</v>
      </c>
      <c r="E244" t="s">
        <v>29</v>
      </c>
      <c r="F244" t="s">
        <v>104</v>
      </c>
      <c r="G244" t="s">
        <v>105</v>
      </c>
      <c r="H244" s="13">
        <v>36388.880000000005</v>
      </c>
      <c r="I244" s="13">
        <v>372184.23703703703</v>
      </c>
      <c r="J244" s="17">
        <v>62910</v>
      </c>
      <c r="K244" s="17">
        <v>5024165</v>
      </c>
      <c r="L244" s="17">
        <v>1998</v>
      </c>
    </row>
    <row r="245" spans="1:12" x14ac:dyDescent="0.15">
      <c r="A245" t="s">
        <v>5</v>
      </c>
      <c r="B245" t="s">
        <v>28</v>
      </c>
      <c r="C245" t="s">
        <v>108</v>
      </c>
      <c r="D245" t="s">
        <v>117</v>
      </c>
      <c r="E245" t="s">
        <v>29</v>
      </c>
      <c r="F245" t="s">
        <v>100</v>
      </c>
      <c r="G245" t="s">
        <v>101</v>
      </c>
      <c r="H245" s="13">
        <v>26318.000622222226</v>
      </c>
      <c r="I245" s="13">
        <v>389921.68888888886</v>
      </c>
      <c r="J245" s="17">
        <v>41931</v>
      </c>
      <c r="K245" s="17">
        <v>4551409</v>
      </c>
      <c r="L245" s="17">
        <v>2349</v>
      </c>
    </row>
    <row r="246" spans="1:12" x14ac:dyDescent="0.15">
      <c r="A246" t="s">
        <v>5</v>
      </c>
      <c r="B246" t="s">
        <v>28</v>
      </c>
      <c r="C246" t="s">
        <v>108</v>
      </c>
      <c r="D246" t="s">
        <v>117</v>
      </c>
      <c r="E246" t="s">
        <v>29</v>
      </c>
      <c r="F246" t="s">
        <v>102</v>
      </c>
      <c r="G246" t="s">
        <v>103</v>
      </c>
      <c r="H246" s="13">
        <v>33835.315555555557</v>
      </c>
      <c r="I246" s="13">
        <v>438855.7925925926</v>
      </c>
      <c r="J246" s="17">
        <v>55679</v>
      </c>
      <c r="K246" s="17">
        <v>5436181</v>
      </c>
      <c r="L246" s="17">
        <v>2179</v>
      </c>
    </row>
    <row r="247" spans="1:12" x14ac:dyDescent="0.15">
      <c r="A247" t="s">
        <v>5</v>
      </c>
      <c r="B247" t="s">
        <v>28</v>
      </c>
      <c r="C247" t="s">
        <v>108</v>
      </c>
      <c r="D247" t="s">
        <v>117</v>
      </c>
      <c r="E247" t="s">
        <v>29</v>
      </c>
      <c r="F247" t="s">
        <v>82</v>
      </c>
      <c r="G247" t="s">
        <v>83</v>
      </c>
      <c r="H247" s="13">
        <v>25830.222222222223</v>
      </c>
      <c r="I247" s="13">
        <v>318308.44444444444</v>
      </c>
      <c r="J247" s="17">
        <v>36137</v>
      </c>
      <c r="K247" s="17">
        <v>5788127</v>
      </c>
      <c r="L247" s="17">
        <v>1624</v>
      </c>
    </row>
    <row r="248" spans="1:12" x14ac:dyDescent="0.15">
      <c r="A248" t="s">
        <v>5</v>
      </c>
      <c r="B248" t="s">
        <v>28</v>
      </c>
      <c r="C248" t="s">
        <v>108</v>
      </c>
      <c r="D248" t="s">
        <v>117</v>
      </c>
      <c r="E248" t="s">
        <v>29</v>
      </c>
      <c r="F248" t="s">
        <v>84</v>
      </c>
      <c r="G248" t="s">
        <v>85</v>
      </c>
      <c r="H248" s="13">
        <v>26880</v>
      </c>
      <c r="I248" s="13">
        <v>333138.07407407404</v>
      </c>
      <c r="J248" s="17">
        <v>35245</v>
      </c>
      <c r="K248" s="17">
        <v>6201831</v>
      </c>
      <c r="L248" s="17">
        <v>1608</v>
      </c>
    </row>
    <row r="249" spans="1:12" x14ac:dyDescent="0.15">
      <c r="A249" t="s">
        <v>5</v>
      </c>
      <c r="B249" t="s">
        <v>28</v>
      </c>
      <c r="C249" t="s">
        <v>108</v>
      </c>
      <c r="D249" t="s">
        <v>117</v>
      </c>
      <c r="E249" t="s">
        <v>29</v>
      </c>
      <c r="F249" t="s">
        <v>86</v>
      </c>
      <c r="G249" t="s">
        <v>87</v>
      </c>
      <c r="H249" s="13">
        <v>28302.52</v>
      </c>
      <c r="I249" s="13">
        <v>333854.51851851848</v>
      </c>
      <c r="J249" s="17">
        <v>30855</v>
      </c>
      <c r="K249" s="17">
        <v>6455215</v>
      </c>
      <c r="L249" s="17">
        <v>1527</v>
      </c>
    </row>
    <row r="250" spans="1:12" x14ac:dyDescent="0.15">
      <c r="A250" t="s">
        <v>5</v>
      </c>
      <c r="B250" t="s">
        <v>28</v>
      </c>
      <c r="C250" t="s">
        <v>108</v>
      </c>
      <c r="D250" t="s">
        <v>117</v>
      </c>
      <c r="E250" t="s">
        <v>29</v>
      </c>
      <c r="F250" t="s">
        <v>88</v>
      </c>
      <c r="G250" t="s">
        <v>89</v>
      </c>
      <c r="H250" s="13">
        <v>30551.408888888891</v>
      </c>
      <c r="I250" s="13">
        <v>301922.66666666669</v>
      </c>
      <c r="J250" s="17">
        <v>53255</v>
      </c>
      <c r="K250" s="17">
        <v>4360055</v>
      </c>
      <c r="L250" s="17">
        <v>1528</v>
      </c>
    </row>
    <row r="251" spans="1:12" x14ac:dyDescent="0.15">
      <c r="A251" t="s">
        <v>5</v>
      </c>
      <c r="B251" t="s">
        <v>28</v>
      </c>
      <c r="C251" t="s">
        <v>109</v>
      </c>
      <c r="D251" t="s">
        <v>117</v>
      </c>
      <c r="E251" t="s">
        <v>30</v>
      </c>
      <c r="F251" t="s">
        <v>66</v>
      </c>
      <c r="G251" t="s">
        <v>67</v>
      </c>
      <c r="H251" s="13">
        <v>24338.373333333333</v>
      </c>
      <c r="I251" s="13">
        <v>1395797.9259259261</v>
      </c>
      <c r="J251" s="17">
        <v>106139</v>
      </c>
      <c r="K251" s="17">
        <v>4956655</v>
      </c>
      <c r="L251" s="17">
        <v>3891</v>
      </c>
    </row>
    <row r="252" spans="1:12" x14ac:dyDescent="0.15">
      <c r="A252" t="s">
        <v>5</v>
      </c>
      <c r="B252" t="s">
        <v>28</v>
      </c>
      <c r="C252" t="s">
        <v>109</v>
      </c>
      <c r="D252" t="s">
        <v>117</v>
      </c>
      <c r="E252" t="s">
        <v>30</v>
      </c>
      <c r="F252" t="s">
        <v>68</v>
      </c>
      <c r="G252" t="s">
        <v>69</v>
      </c>
      <c r="H252" s="13">
        <v>22997.63111111111</v>
      </c>
      <c r="I252" s="13">
        <v>1158601.4814814816</v>
      </c>
      <c r="J252" s="17">
        <v>72416</v>
      </c>
      <c r="K252" s="17">
        <v>4328825</v>
      </c>
      <c r="L252" s="17">
        <v>3066</v>
      </c>
    </row>
    <row r="253" spans="1:12" x14ac:dyDescent="0.15">
      <c r="A253" t="s">
        <v>5</v>
      </c>
      <c r="B253" t="s">
        <v>28</v>
      </c>
      <c r="C253" t="s">
        <v>109</v>
      </c>
      <c r="D253" t="s">
        <v>117</v>
      </c>
      <c r="E253" t="s">
        <v>30</v>
      </c>
      <c r="F253" t="s">
        <v>70</v>
      </c>
      <c r="G253" t="s">
        <v>71</v>
      </c>
      <c r="H253" s="13">
        <v>24888.297777777774</v>
      </c>
      <c r="I253" s="13">
        <v>1498043.8518518517</v>
      </c>
      <c r="J253" s="17">
        <v>90451</v>
      </c>
      <c r="K253" s="17">
        <v>4777365</v>
      </c>
      <c r="L253" s="17">
        <v>3454</v>
      </c>
    </row>
    <row r="254" spans="1:12" x14ac:dyDescent="0.15">
      <c r="A254" t="s">
        <v>5</v>
      </c>
      <c r="B254" t="s">
        <v>28</v>
      </c>
      <c r="C254" t="s">
        <v>109</v>
      </c>
      <c r="D254" t="s">
        <v>117</v>
      </c>
      <c r="E254" t="s">
        <v>30</v>
      </c>
      <c r="F254" t="s">
        <v>72</v>
      </c>
      <c r="G254" t="s">
        <v>73</v>
      </c>
      <c r="H254" s="13">
        <v>26829.63111111111</v>
      </c>
      <c r="I254" s="13">
        <v>1557960.5925925926</v>
      </c>
      <c r="J254" s="17">
        <v>89637</v>
      </c>
      <c r="K254" s="17">
        <v>5291349</v>
      </c>
      <c r="L254" s="17">
        <v>3536</v>
      </c>
    </row>
    <row r="255" spans="1:12" x14ac:dyDescent="0.15">
      <c r="A255" t="s">
        <v>5</v>
      </c>
      <c r="B255" t="s">
        <v>28</v>
      </c>
      <c r="C255" t="s">
        <v>109</v>
      </c>
      <c r="D255" t="s">
        <v>117</v>
      </c>
      <c r="E255" t="s">
        <v>30</v>
      </c>
      <c r="F255" t="s">
        <v>98</v>
      </c>
      <c r="G255" t="s">
        <v>99</v>
      </c>
      <c r="H255" s="13">
        <v>45581.946666666663</v>
      </c>
      <c r="I255" s="13">
        <v>1208315.5259259262</v>
      </c>
      <c r="J255" s="17">
        <v>80077</v>
      </c>
      <c r="K255" s="17">
        <v>5961268</v>
      </c>
      <c r="L255" s="17">
        <v>2838</v>
      </c>
    </row>
    <row r="256" spans="1:12" x14ac:dyDescent="0.15">
      <c r="A256" t="s">
        <v>5</v>
      </c>
      <c r="B256" t="s">
        <v>28</v>
      </c>
      <c r="C256" t="s">
        <v>109</v>
      </c>
      <c r="D256" t="s">
        <v>117</v>
      </c>
      <c r="E256" t="s">
        <v>30</v>
      </c>
      <c r="F256" t="s">
        <v>104</v>
      </c>
      <c r="G256" t="s">
        <v>105</v>
      </c>
      <c r="H256" s="13">
        <v>44949.422222222231</v>
      </c>
      <c r="I256" s="13">
        <v>1286262.577777778</v>
      </c>
      <c r="J256" s="17">
        <v>77197</v>
      </c>
      <c r="K256" s="17">
        <v>5699146</v>
      </c>
      <c r="L256" s="17">
        <v>3291</v>
      </c>
    </row>
    <row r="257" spans="1:12" x14ac:dyDescent="0.15">
      <c r="A257" t="s">
        <v>5</v>
      </c>
      <c r="B257" t="s">
        <v>28</v>
      </c>
      <c r="C257" t="s">
        <v>109</v>
      </c>
      <c r="D257" t="s">
        <v>117</v>
      </c>
      <c r="E257" t="s">
        <v>30</v>
      </c>
      <c r="F257" t="s">
        <v>100</v>
      </c>
      <c r="G257" t="s">
        <v>101</v>
      </c>
      <c r="H257" s="13">
        <v>37687.533644444447</v>
      </c>
      <c r="I257" s="13">
        <v>1315701.0962962967</v>
      </c>
      <c r="J257" s="17">
        <v>71767</v>
      </c>
      <c r="K257" s="17">
        <v>4268175</v>
      </c>
      <c r="L257" s="17">
        <v>3688</v>
      </c>
    </row>
    <row r="258" spans="1:12" x14ac:dyDescent="0.15">
      <c r="A258" t="s">
        <v>5</v>
      </c>
      <c r="B258" t="s">
        <v>28</v>
      </c>
      <c r="C258" t="s">
        <v>109</v>
      </c>
      <c r="D258" t="s">
        <v>117</v>
      </c>
      <c r="E258" t="s">
        <v>30</v>
      </c>
      <c r="F258" t="s">
        <v>102</v>
      </c>
      <c r="G258" t="s">
        <v>103</v>
      </c>
      <c r="H258" s="13">
        <v>47154.475866666675</v>
      </c>
      <c r="I258" s="13">
        <v>1634685.3629629633</v>
      </c>
      <c r="J258" s="17">
        <v>75372</v>
      </c>
      <c r="K258" s="17">
        <v>5510209</v>
      </c>
      <c r="L258" s="17">
        <v>3784</v>
      </c>
    </row>
    <row r="259" spans="1:12" x14ac:dyDescent="0.15">
      <c r="A259" t="s">
        <v>5</v>
      </c>
      <c r="B259" t="s">
        <v>28</v>
      </c>
      <c r="C259" t="s">
        <v>109</v>
      </c>
      <c r="D259" t="s">
        <v>117</v>
      </c>
      <c r="E259" t="s">
        <v>30</v>
      </c>
      <c r="F259" t="s">
        <v>82</v>
      </c>
      <c r="G259" t="s">
        <v>83</v>
      </c>
      <c r="H259" s="13">
        <v>25572.742222222223</v>
      </c>
      <c r="I259" s="13">
        <v>1127991.1111111112</v>
      </c>
      <c r="J259" s="17">
        <v>63771</v>
      </c>
      <c r="K259" s="17">
        <v>4227870</v>
      </c>
      <c r="L259" s="17">
        <v>2880</v>
      </c>
    </row>
    <row r="260" spans="1:12" x14ac:dyDescent="0.15">
      <c r="A260" t="s">
        <v>5</v>
      </c>
      <c r="B260" t="s">
        <v>28</v>
      </c>
      <c r="C260" t="s">
        <v>109</v>
      </c>
      <c r="D260" t="s">
        <v>117</v>
      </c>
      <c r="E260" t="s">
        <v>30</v>
      </c>
      <c r="F260" t="s">
        <v>84</v>
      </c>
      <c r="G260" t="s">
        <v>85</v>
      </c>
      <c r="H260" s="13">
        <v>26797.63111111111</v>
      </c>
      <c r="I260" s="13">
        <v>1273584.8888888888</v>
      </c>
      <c r="J260" s="17">
        <v>68689</v>
      </c>
      <c r="K260" s="17">
        <v>4588088</v>
      </c>
      <c r="L260" s="17">
        <v>3106</v>
      </c>
    </row>
    <row r="261" spans="1:12" x14ac:dyDescent="0.15">
      <c r="A261" t="s">
        <v>5</v>
      </c>
      <c r="B261" t="s">
        <v>28</v>
      </c>
      <c r="C261" t="s">
        <v>109</v>
      </c>
      <c r="D261" t="s">
        <v>117</v>
      </c>
      <c r="E261" t="s">
        <v>30</v>
      </c>
      <c r="F261" t="s">
        <v>86</v>
      </c>
      <c r="G261" t="s">
        <v>87</v>
      </c>
      <c r="H261" s="13">
        <v>27768</v>
      </c>
      <c r="I261" s="13">
        <v>1162785.1851851852</v>
      </c>
      <c r="J261" s="17">
        <v>53417</v>
      </c>
      <c r="K261" s="17">
        <v>4164349</v>
      </c>
      <c r="L261" s="17">
        <v>2806</v>
      </c>
    </row>
    <row r="262" spans="1:12" x14ac:dyDescent="0.15">
      <c r="A262" t="s">
        <v>5</v>
      </c>
      <c r="B262" t="s">
        <v>28</v>
      </c>
      <c r="C262" t="s">
        <v>109</v>
      </c>
      <c r="D262" t="s">
        <v>117</v>
      </c>
      <c r="E262" t="s">
        <v>30</v>
      </c>
      <c r="F262" t="s">
        <v>88</v>
      </c>
      <c r="G262" t="s">
        <v>89</v>
      </c>
      <c r="H262" s="13">
        <v>30113.484444444442</v>
      </c>
      <c r="I262" s="13">
        <v>1283875.8518518519</v>
      </c>
      <c r="J262" s="17">
        <v>66584</v>
      </c>
      <c r="K262" s="17">
        <v>4555925</v>
      </c>
      <c r="L262" s="17">
        <v>3086</v>
      </c>
    </row>
    <row r="263" spans="1:12" x14ac:dyDescent="0.15">
      <c r="A263" t="s">
        <v>5</v>
      </c>
      <c r="B263" t="s">
        <v>28</v>
      </c>
      <c r="C263" t="s">
        <v>110</v>
      </c>
      <c r="D263" t="s">
        <v>117</v>
      </c>
      <c r="E263" t="s">
        <v>31</v>
      </c>
      <c r="F263" t="s">
        <v>66</v>
      </c>
      <c r="G263" t="s">
        <v>67</v>
      </c>
      <c r="H263" s="13">
        <v>7273.1866666666674</v>
      </c>
      <c r="I263" s="13">
        <v>99877.037037037036</v>
      </c>
      <c r="J263" s="17">
        <v>12181</v>
      </c>
      <c r="K263" s="17">
        <v>2761477</v>
      </c>
      <c r="L263" s="17">
        <v>408</v>
      </c>
    </row>
    <row r="264" spans="1:12" x14ac:dyDescent="0.15">
      <c r="A264" t="s">
        <v>5</v>
      </c>
      <c r="B264" t="s">
        <v>28</v>
      </c>
      <c r="C264" t="s">
        <v>110</v>
      </c>
      <c r="D264" t="s">
        <v>117</v>
      </c>
      <c r="E264" t="s">
        <v>31</v>
      </c>
      <c r="F264" t="s">
        <v>68</v>
      </c>
      <c r="G264" t="s">
        <v>69</v>
      </c>
      <c r="H264" s="13">
        <v>6820.1511111111113</v>
      </c>
      <c r="I264" s="13">
        <v>59233.185185185175</v>
      </c>
      <c r="J264" s="17">
        <v>10288</v>
      </c>
      <c r="K264" s="17">
        <v>2590437</v>
      </c>
      <c r="L264" s="17">
        <v>264</v>
      </c>
    </row>
    <row r="265" spans="1:12" x14ac:dyDescent="0.15">
      <c r="A265" t="s">
        <v>5</v>
      </c>
      <c r="B265" t="s">
        <v>28</v>
      </c>
      <c r="C265" t="s">
        <v>110</v>
      </c>
      <c r="D265" t="s">
        <v>117</v>
      </c>
      <c r="E265" t="s">
        <v>31</v>
      </c>
      <c r="F265" t="s">
        <v>70</v>
      </c>
      <c r="G265" t="s">
        <v>71</v>
      </c>
      <c r="H265" s="13">
        <v>7307.8533333333326</v>
      </c>
      <c r="I265" s="13">
        <v>116365.03703703704</v>
      </c>
      <c r="J265" s="17">
        <v>13541</v>
      </c>
      <c r="K265" s="17">
        <v>2085796</v>
      </c>
      <c r="L265" s="17">
        <v>368</v>
      </c>
    </row>
    <row r="266" spans="1:12" x14ac:dyDescent="0.15">
      <c r="A266" t="s">
        <v>5</v>
      </c>
      <c r="B266" t="s">
        <v>28</v>
      </c>
      <c r="C266" t="s">
        <v>110</v>
      </c>
      <c r="D266" t="s">
        <v>117</v>
      </c>
      <c r="E266" t="s">
        <v>31</v>
      </c>
      <c r="F266" t="s">
        <v>72</v>
      </c>
      <c r="G266" t="s">
        <v>73</v>
      </c>
      <c r="H266" s="13">
        <v>8042.666666666667</v>
      </c>
      <c r="I266" s="13">
        <v>185588.74074074076</v>
      </c>
      <c r="J266" s="17">
        <v>11419</v>
      </c>
      <c r="K266" s="17">
        <v>2163699</v>
      </c>
      <c r="L266" s="17">
        <v>426</v>
      </c>
    </row>
    <row r="267" spans="1:12" x14ac:dyDescent="0.15">
      <c r="A267" t="s">
        <v>15</v>
      </c>
      <c r="B267" t="s">
        <v>28</v>
      </c>
      <c r="C267" t="s">
        <v>108</v>
      </c>
      <c r="D267" t="s">
        <v>117</v>
      </c>
      <c r="E267" t="s">
        <v>35</v>
      </c>
      <c r="F267" t="s">
        <v>90</v>
      </c>
      <c r="G267" t="s">
        <v>91</v>
      </c>
      <c r="H267" s="13">
        <v>30399.111111111109</v>
      </c>
      <c r="I267" s="13">
        <v>339686.22222222219</v>
      </c>
      <c r="J267" s="17">
        <v>54302</v>
      </c>
      <c r="K267" s="17">
        <v>5289850</v>
      </c>
      <c r="L267" s="17">
        <v>1535</v>
      </c>
    </row>
    <row r="268" spans="1:12" x14ac:dyDescent="0.15">
      <c r="A268" t="s">
        <v>15</v>
      </c>
      <c r="B268" t="s">
        <v>28</v>
      </c>
      <c r="C268" t="s">
        <v>108</v>
      </c>
      <c r="D268" t="s">
        <v>117</v>
      </c>
      <c r="E268" t="s">
        <v>35</v>
      </c>
      <c r="F268" t="s">
        <v>92</v>
      </c>
      <c r="G268" t="s">
        <v>93</v>
      </c>
      <c r="H268" s="13">
        <v>29928</v>
      </c>
      <c r="I268" s="13">
        <v>338203.85185185185</v>
      </c>
      <c r="J268" s="17">
        <v>62577</v>
      </c>
      <c r="K268" s="17">
        <v>5023665</v>
      </c>
      <c r="L268" s="17">
        <v>1498</v>
      </c>
    </row>
    <row r="269" spans="1:12" x14ac:dyDescent="0.15">
      <c r="A269" t="s">
        <v>15</v>
      </c>
      <c r="B269" t="s">
        <v>28</v>
      </c>
      <c r="C269" t="s">
        <v>108</v>
      </c>
      <c r="D269" t="s">
        <v>117</v>
      </c>
      <c r="E269" t="s">
        <v>35</v>
      </c>
      <c r="F269" t="s">
        <v>94</v>
      </c>
      <c r="G269" t="s">
        <v>95</v>
      </c>
      <c r="H269" s="13">
        <v>21524.15111111111</v>
      </c>
      <c r="I269" s="13">
        <v>354248</v>
      </c>
      <c r="J269" s="17">
        <v>41348</v>
      </c>
      <c r="K269" s="17">
        <v>4550534</v>
      </c>
      <c r="L269" s="17">
        <v>1474</v>
      </c>
    </row>
    <row r="270" spans="1:12" x14ac:dyDescent="0.15">
      <c r="A270" t="s">
        <v>15</v>
      </c>
      <c r="B270" t="s">
        <v>28</v>
      </c>
      <c r="C270" t="s">
        <v>108</v>
      </c>
      <c r="D270" t="s">
        <v>117</v>
      </c>
      <c r="E270" t="s">
        <v>35</v>
      </c>
      <c r="F270" t="s">
        <v>96</v>
      </c>
      <c r="G270" t="s">
        <v>97</v>
      </c>
      <c r="H270" s="13">
        <v>27656</v>
      </c>
      <c r="I270" s="13">
        <v>398652.74074074073</v>
      </c>
      <c r="J270" s="17">
        <v>55496</v>
      </c>
      <c r="K270" s="17">
        <v>5435906</v>
      </c>
      <c r="L270" s="17">
        <v>1904</v>
      </c>
    </row>
    <row r="271" spans="1:12" x14ac:dyDescent="0.15">
      <c r="A271" t="s">
        <v>15</v>
      </c>
      <c r="B271" t="s">
        <v>28</v>
      </c>
      <c r="C271" t="s">
        <v>109</v>
      </c>
      <c r="D271" t="s">
        <v>117</v>
      </c>
      <c r="E271" t="s">
        <v>36</v>
      </c>
      <c r="F271" t="s">
        <v>56</v>
      </c>
      <c r="G271" t="s">
        <v>57</v>
      </c>
      <c r="H271" s="13">
        <v>28432</v>
      </c>
      <c r="I271" s="13">
        <v>1169111.7037037038</v>
      </c>
      <c r="J271" s="17">
        <v>62607</v>
      </c>
      <c r="K271" s="17">
        <v>4585871</v>
      </c>
      <c r="L271" s="17">
        <v>2762</v>
      </c>
    </row>
    <row r="272" spans="1:12" x14ac:dyDescent="0.15">
      <c r="A272" t="s">
        <v>15</v>
      </c>
      <c r="B272" t="s">
        <v>28</v>
      </c>
      <c r="C272" t="s">
        <v>109</v>
      </c>
      <c r="D272" t="s">
        <v>117</v>
      </c>
      <c r="E272" t="s">
        <v>36</v>
      </c>
      <c r="F272" t="s">
        <v>58</v>
      </c>
      <c r="G272" t="s">
        <v>59</v>
      </c>
      <c r="H272" s="13">
        <v>27842.666666666668</v>
      </c>
      <c r="I272" s="13">
        <v>1197517.0370370371</v>
      </c>
      <c r="J272" s="17">
        <v>54884</v>
      </c>
      <c r="K272" s="17">
        <v>4544287</v>
      </c>
      <c r="L272" s="17">
        <v>2804</v>
      </c>
    </row>
    <row r="273" spans="1:12" x14ac:dyDescent="0.15">
      <c r="A273" t="s">
        <v>15</v>
      </c>
      <c r="B273" t="s">
        <v>28</v>
      </c>
      <c r="C273" t="s">
        <v>109</v>
      </c>
      <c r="D273" t="s">
        <v>117</v>
      </c>
      <c r="E273" t="s">
        <v>36</v>
      </c>
      <c r="F273" t="s">
        <v>60</v>
      </c>
      <c r="G273" t="s">
        <v>61</v>
      </c>
      <c r="H273" s="13">
        <v>28070.817777777775</v>
      </c>
      <c r="I273" s="13">
        <v>1211178.9629629629</v>
      </c>
      <c r="J273" s="17">
        <v>61679</v>
      </c>
      <c r="K273" s="17">
        <v>4850783</v>
      </c>
      <c r="L273" s="17">
        <v>2778</v>
      </c>
    </row>
    <row r="274" spans="1:12" x14ac:dyDescent="0.15">
      <c r="A274" t="s">
        <v>15</v>
      </c>
      <c r="B274" t="s">
        <v>28</v>
      </c>
      <c r="C274" t="s">
        <v>109</v>
      </c>
      <c r="D274" t="s">
        <v>117</v>
      </c>
      <c r="E274" t="s">
        <v>36</v>
      </c>
      <c r="F274" t="s">
        <v>62</v>
      </c>
      <c r="G274" t="s">
        <v>63</v>
      </c>
      <c r="H274" s="13">
        <v>28757.928888888888</v>
      </c>
      <c r="I274" s="13">
        <v>997114.07407407404</v>
      </c>
      <c r="J274" s="17">
        <v>59434</v>
      </c>
      <c r="K274" s="17">
        <v>4358756</v>
      </c>
      <c r="L274" s="17">
        <v>2400</v>
      </c>
    </row>
    <row r="275" spans="1:12" x14ac:dyDescent="0.15">
      <c r="A275" t="s">
        <v>15</v>
      </c>
      <c r="B275" t="s">
        <v>28</v>
      </c>
      <c r="C275" t="s">
        <v>109</v>
      </c>
      <c r="D275" t="s">
        <v>117</v>
      </c>
      <c r="E275" t="s">
        <v>36</v>
      </c>
      <c r="F275" t="s">
        <v>74</v>
      </c>
      <c r="G275" t="s">
        <v>75</v>
      </c>
      <c r="H275" s="13">
        <v>40117.631111111106</v>
      </c>
      <c r="I275" s="13">
        <v>1686329.4814814816</v>
      </c>
      <c r="J275" s="17">
        <v>103810</v>
      </c>
      <c r="K275" s="17">
        <v>6466001</v>
      </c>
      <c r="L275" s="17">
        <v>3842</v>
      </c>
    </row>
    <row r="276" spans="1:12" x14ac:dyDescent="0.15">
      <c r="A276" t="s">
        <v>15</v>
      </c>
      <c r="B276" t="s">
        <v>28</v>
      </c>
      <c r="C276" t="s">
        <v>109</v>
      </c>
      <c r="D276" t="s">
        <v>117</v>
      </c>
      <c r="E276" t="s">
        <v>36</v>
      </c>
      <c r="F276" t="s">
        <v>76</v>
      </c>
      <c r="G276" t="s">
        <v>77</v>
      </c>
      <c r="H276" s="13">
        <v>32978.666666666664</v>
      </c>
      <c r="I276" s="13">
        <v>1036344</v>
      </c>
      <c r="J276" s="17">
        <v>104365</v>
      </c>
      <c r="K276" s="17">
        <v>5262562</v>
      </c>
      <c r="L276" s="17">
        <v>2804</v>
      </c>
    </row>
    <row r="277" spans="1:12" x14ac:dyDescent="0.15">
      <c r="A277" t="s">
        <v>15</v>
      </c>
      <c r="B277" t="s">
        <v>28</v>
      </c>
      <c r="C277" t="s">
        <v>109</v>
      </c>
      <c r="D277" t="s">
        <v>117</v>
      </c>
      <c r="E277" t="s">
        <v>36</v>
      </c>
      <c r="F277" t="s">
        <v>78</v>
      </c>
      <c r="G277" t="s">
        <v>79</v>
      </c>
      <c r="H277" s="13">
        <v>30570.964444444442</v>
      </c>
      <c r="I277" s="13">
        <v>1041034.074074074</v>
      </c>
      <c r="J277" s="17">
        <v>92587</v>
      </c>
      <c r="K277" s="17">
        <v>4829989</v>
      </c>
      <c r="L277" s="17">
        <v>2836</v>
      </c>
    </row>
    <row r="278" spans="1:12" x14ac:dyDescent="0.15">
      <c r="A278" t="s">
        <v>15</v>
      </c>
      <c r="B278" t="s">
        <v>28</v>
      </c>
      <c r="C278" t="s">
        <v>109</v>
      </c>
      <c r="D278" t="s">
        <v>117</v>
      </c>
      <c r="E278" t="s">
        <v>36</v>
      </c>
      <c r="F278" t="s">
        <v>80</v>
      </c>
      <c r="G278" t="s">
        <v>81</v>
      </c>
      <c r="H278" s="13">
        <v>30258.964444444442</v>
      </c>
      <c r="I278" s="13">
        <v>976611.8518518518</v>
      </c>
      <c r="J278" s="17">
        <v>92104</v>
      </c>
      <c r="K278" s="17">
        <v>4789143</v>
      </c>
      <c r="L278" s="17">
        <v>2882</v>
      </c>
    </row>
    <row r="279" spans="1:12" x14ac:dyDescent="0.15">
      <c r="A279" t="s">
        <v>15</v>
      </c>
      <c r="B279" t="s">
        <v>28</v>
      </c>
      <c r="C279" t="s">
        <v>109</v>
      </c>
      <c r="D279" t="s">
        <v>117</v>
      </c>
      <c r="E279" t="s">
        <v>36</v>
      </c>
      <c r="F279" t="s">
        <v>90</v>
      </c>
      <c r="G279" t="s">
        <v>91</v>
      </c>
      <c r="H279" s="13">
        <v>37590.222222222226</v>
      </c>
      <c r="I279" s="13">
        <v>1098387.8518518519</v>
      </c>
      <c r="J279" s="17">
        <v>79943</v>
      </c>
      <c r="K279" s="17">
        <v>5961068</v>
      </c>
      <c r="L279" s="17">
        <v>2638</v>
      </c>
    </row>
    <row r="280" spans="1:12" x14ac:dyDescent="0.15">
      <c r="A280" t="s">
        <v>15</v>
      </c>
      <c r="B280" t="s">
        <v>28</v>
      </c>
      <c r="C280" t="s">
        <v>109</v>
      </c>
      <c r="D280" t="s">
        <v>117</v>
      </c>
      <c r="E280" t="s">
        <v>36</v>
      </c>
      <c r="F280" t="s">
        <v>92</v>
      </c>
      <c r="G280" t="s">
        <v>93</v>
      </c>
      <c r="H280" s="13">
        <v>36986.666666666664</v>
      </c>
      <c r="I280" s="13">
        <v>1169168</v>
      </c>
      <c r="J280" s="17">
        <v>76814</v>
      </c>
      <c r="K280" s="17">
        <v>5698571</v>
      </c>
      <c r="L280" s="17">
        <v>2716</v>
      </c>
    </row>
    <row r="281" spans="1:12" x14ac:dyDescent="0.15">
      <c r="A281" t="s">
        <v>15</v>
      </c>
      <c r="B281" t="s">
        <v>28</v>
      </c>
      <c r="C281" t="s">
        <v>109</v>
      </c>
      <c r="D281" t="s">
        <v>117</v>
      </c>
      <c r="E281" t="s">
        <v>36</v>
      </c>
      <c r="F281" t="s">
        <v>94</v>
      </c>
      <c r="G281" t="s">
        <v>95</v>
      </c>
      <c r="H281" s="13">
        <v>30904.297777777774</v>
      </c>
      <c r="I281" s="13">
        <v>1195849.4814814816</v>
      </c>
      <c r="J281" s="17">
        <v>71134</v>
      </c>
      <c r="K281" s="17">
        <v>4267225</v>
      </c>
      <c r="L281" s="17">
        <v>2738</v>
      </c>
    </row>
    <row r="282" spans="1:12" x14ac:dyDescent="0.15">
      <c r="A282" t="s">
        <v>15</v>
      </c>
      <c r="B282" t="s">
        <v>28</v>
      </c>
      <c r="C282" t="s">
        <v>109</v>
      </c>
      <c r="D282" t="s">
        <v>117</v>
      </c>
      <c r="E282" t="s">
        <v>36</v>
      </c>
      <c r="F282" t="s">
        <v>96</v>
      </c>
      <c r="G282" t="s">
        <v>97</v>
      </c>
      <c r="H282" s="13">
        <v>38647.408888888887</v>
      </c>
      <c r="I282" s="13">
        <v>1485754.3703703703</v>
      </c>
      <c r="J282" s="17">
        <v>75139</v>
      </c>
      <c r="K282" s="17">
        <v>5509859</v>
      </c>
      <c r="L282" s="17">
        <v>3434</v>
      </c>
    </row>
    <row r="283" spans="1:12" x14ac:dyDescent="0.15">
      <c r="A283" t="s">
        <v>15</v>
      </c>
      <c r="B283" t="s">
        <v>28</v>
      </c>
      <c r="C283" t="s">
        <v>110</v>
      </c>
      <c r="D283" t="s">
        <v>117</v>
      </c>
      <c r="E283" t="s">
        <v>37</v>
      </c>
      <c r="F283" t="s">
        <v>56</v>
      </c>
      <c r="G283" t="s">
        <v>57</v>
      </c>
      <c r="H283" s="13">
        <v>8378.9644444444439</v>
      </c>
      <c r="I283" s="13">
        <v>75975.703703703708</v>
      </c>
      <c r="J283" s="17">
        <v>10042</v>
      </c>
      <c r="K283" s="17">
        <v>2349292</v>
      </c>
      <c r="L283" s="17">
        <v>328</v>
      </c>
    </row>
    <row r="284" spans="1:12" x14ac:dyDescent="0.15">
      <c r="A284" t="s">
        <v>15</v>
      </c>
      <c r="B284" t="s">
        <v>28</v>
      </c>
      <c r="C284" t="s">
        <v>110</v>
      </c>
      <c r="D284" t="s">
        <v>117</v>
      </c>
      <c r="E284" t="s">
        <v>37</v>
      </c>
      <c r="F284" t="s">
        <v>58</v>
      </c>
      <c r="G284" t="s">
        <v>59</v>
      </c>
      <c r="H284" s="13">
        <v>8244.1511111111122</v>
      </c>
      <c r="I284" s="13">
        <v>144110.8148148148</v>
      </c>
      <c r="J284" s="17">
        <v>6941</v>
      </c>
      <c r="K284" s="17">
        <v>2655479</v>
      </c>
      <c r="L284" s="17">
        <v>408</v>
      </c>
    </row>
    <row r="285" spans="1:12" x14ac:dyDescent="0.15">
      <c r="A285" t="s">
        <v>15</v>
      </c>
      <c r="B285" t="s">
        <v>28</v>
      </c>
      <c r="C285" t="s">
        <v>110</v>
      </c>
      <c r="D285" t="s">
        <v>117</v>
      </c>
      <c r="E285" t="s">
        <v>37</v>
      </c>
      <c r="F285" t="s">
        <v>60</v>
      </c>
      <c r="G285" t="s">
        <v>61</v>
      </c>
      <c r="H285" s="13">
        <v>8442.0755555555552</v>
      </c>
      <c r="I285" s="13">
        <v>73328.592592592599</v>
      </c>
      <c r="J285" s="17">
        <v>5815</v>
      </c>
      <c r="K285" s="17">
        <v>2480517</v>
      </c>
      <c r="L285" s="17">
        <v>306</v>
      </c>
    </row>
    <row r="286" spans="1:12" x14ac:dyDescent="0.15">
      <c r="A286" t="s">
        <v>15</v>
      </c>
      <c r="B286" t="s">
        <v>28</v>
      </c>
      <c r="C286" t="s">
        <v>110</v>
      </c>
      <c r="D286" t="s">
        <v>117</v>
      </c>
      <c r="E286" t="s">
        <v>37</v>
      </c>
      <c r="F286" t="s">
        <v>62</v>
      </c>
      <c r="G286" t="s">
        <v>63</v>
      </c>
      <c r="H286" s="13">
        <v>8528.297777777776</v>
      </c>
      <c r="I286" s="13">
        <v>131409.48148148149</v>
      </c>
      <c r="J286" s="17">
        <v>6044</v>
      </c>
      <c r="K286" s="17">
        <v>2336091</v>
      </c>
      <c r="L286" s="17">
        <v>344</v>
      </c>
    </row>
    <row r="287" spans="1:12" x14ac:dyDescent="0.15">
      <c r="A287" t="s">
        <v>5</v>
      </c>
      <c r="B287" t="s">
        <v>28</v>
      </c>
      <c r="C287" t="s">
        <v>110</v>
      </c>
      <c r="D287" t="s">
        <v>117</v>
      </c>
      <c r="E287" t="s">
        <v>31</v>
      </c>
      <c r="F287" t="s">
        <v>98</v>
      </c>
      <c r="G287" t="s">
        <v>99</v>
      </c>
      <c r="H287" s="13">
        <v>11787.831733333334</v>
      </c>
      <c r="I287" s="13">
        <v>165116.44444444447</v>
      </c>
      <c r="J287" s="17">
        <v>6173</v>
      </c>
      <c r="K287" s="17">
        <v>2669087</v>
      </c>
      <c r="L287" s="17">
        <v>671</v>
      </c>
    </row>
    <row r="288" spans="1:12" x14ac:dyDescent="0.15">
      <c r="A288" t="s">
        <v>5</v>
      </c>
      <c r="B288" t="s">
        <v>28</v>
      </c>
      <c r="C288" t="s">
        <v>110</v>
      </c>
      <c r="D288" t="s">
        <v>117</v>
      </c>
      <c r="E288" t="s">
        <v>31</v>
      </c>
      <c r="F288" t="s">
        <v>104</v>
      </c>
      <c r="G288" t="s">
        <v>105</v>
      </c>
      <c r="H288" s="13">
        <v>11665.120622222224</v>
      </c>
      <c r="I288" s="13">
        <v>127121.54074074073</v>
      </c>
      <c r="J288" s="17">
        <v>10828</v>
      </c>
      <c r="K288" s="17">
        <v>2313677</v>
      </c>
      <c r="L288" s="17">
        <v>974</v>
      </c>
    </row>
    <row r="289" spans="1:12" x14ac:dyDescent="0.15">
      <c r="A289" t="s">
        <v>5</v>
      </c>
      <c r="B289" t="s">
        <v>28</v>
      </c>
      <c r="C289" t="s">
        <v>110</v>
      </c>
      <c r="D289" t="s">
        <v>117</v>
      </c>
      <c r="E289" t="s">
        <v>31</v>
      </c>
      <c r="F289" t="s">
        <v>100</v>
      </c>
      <c r="G289" t="s">
        <v>101</v>
      </c>
      <c r="H289" s="13">
        <v>8322.1961777777778</v>
      </c>
      <c r="I289" s="13">
        <v>105867.4962962963</v>
      </c>
      <c r="J289" s="17">
        <v>9132</v>
      </c>
      <c r="K289" s="17">
        <v>1492141</v>
      </c>
      <c r="L289" s="17">
        <v>356</v>
      </c>
    </row>
    <row r="290" spans="1:12" x14ac:dyDescent="0.15">
      <c r="A290" t="s">
        <v>5</v>
      </c>
      <c r="B290" t="s">
        <v>28</v>
      </c>
      <c r="C290" t="s">
        <v>110</v>
      </c>
      <c r="D290" t="s">
        <v>117</v>
      </c>
      <c r="E290" t="s">
        <v>31</v>
      </c>
      <c r="F290" t="s">
        <v>102</v>
      </c>
      <c r="G290" t="s">
        <v>103</v>
      </c>
      <c r="H290" s="13">
        <v>10775.080311111111</v>
      </c>
      <c r="I290" s="13">
        <v>410234.96296296298</v>
      </c>
      <c r="J290" s="17">
        <v>11881</v>
      </c>
      <c r="K290" s="17">
        <v>1895110</v>
      </c>
      <c r="L290" s="17">
        <v>1113</v>
      </c>
    </row>
    <row r="291" spans="1:12" x14ac:dyDescent="0.15">
      <c r="A291" t="s">
        <v>5</v>
      </c>
      <c r="B291" t="s">
        <v>28</v>
      </c>
      <c r="C291" t="s">
        <v>110</v>
      </c>
      <c r="D291" t="s">
        <v>117</v>
      </c>
      <c r="E291" t="s">
        <v>31</v>
      </c>
      <c r="F291" t="s">
        <v>82</v>
      </c>
      <c r="G291" t="s">
        <v>83</v>
      </c>
      <c r="H291" s="13">
        <v>7688</v>
      </c>
      <c r="I291" s="13">
        <v>74389.037037037036</v>
      </c>
      <c r="J291" s="17">
        <v>8796</v>
      </c>
      <c r="K291" s="17">
        <v>2054809</v>
      </c>
      <c r="L291" s="17">
        <v>289</v>
      </c>
    </row>
    <row r="292" spans="1:12" x14ac:dyDescent="0.15">
      <c r="A292" t="s">
        <v>5</v>
      </c>
      <c r="B292" t="s">
        <v>28</v>
      </c>
      <c r="C292" t="s">
        <v>110</v>
      </c>
      <c r="D292" t="s">
        <v>117</v>
      </c>
      <c r="E292" t="s">
        <v>31</v>
      </c>
      <c r="F292" t="s">
        <v>84</v>
      </c>
      <c r="G292" t="s">
        <v>85</v>
      </c>
      <c r="H292" s="13">
        <v>8029.04</v>
      </c>
      <c r="I292" s="13">
        <v>65634.666666666672</v>
      </c>
      <c r="J292" s="17">
        <v>8118</v>
      </c>
      <c r="K292" s="17">
        <v>2060083</v>
      </c>
      <c r="L292" s="17">
        <v>288</v>
      </c>
    </row>
    <row r="293" spans="1:12" x14ac:dyDescent="0.15">
      <c r="A293" t="s">
        <v>5</v>
      </c>
      <c r="B293" t="s">
        <v>28</v>
      </c>
      <c r="C293" t="s">
        <v>110</v>
      </c>
      <c r="D293" t="s">
        <v>117</v>
      </c>
      <c r="E293" t="s">
        <v>31</v>
      </c>
      <c r="F293" t="s">
        <v>86</v>
      </c>
      <c r="G293" t="s">
        <v>87</v>
      </c>
      <c r="H293" s="13">
        <v>8406.5199999999986</v>
      </c>
      <c r="I293" s="13">
        <v>73836.148148148161</v>
      </c>
      <c r="J293" s="17">
        <v>7620</v>
      </c>
      <c r="K293" s="17">
        <v>2173913</v>
      </c>
      <c r="L293" s="17">
        <v>304</v>
      </c>
    </row>
    <row r="294" spans="1:12" x14ac:dyDescent="0.15">
      <c r="A294" t="s">
        <v>5</v>
      </c>
      <c r="B294" t="s">
        <v>28</v>
      </c>
      <c r="C294" t="s">
        <v>110</v>
      </c>
      <c r="D294" t="s">
        <v>117</v>
      </c>
      <c r="E294" t="s">
        <v>31</v>
      </c>
      <c r="F294" t="s">
        <v>88</v>
      </c>
      <c r="G294" t="s">
        <v>89</v>
      </c>
      <c r="H294" s="13">
        <v>9063.7066666666669</v>
      </c>
      <c r="I294" s="13">
        <v>89275.555555555562</v>
      </c>
      <c r="J294" s="17">
        <v>13220</v>
      </c>
      <c r="K294" s="17">
        <v>2278187</v>
      </c>
      <c r="L294" s="17">
        <v>369</v>
      </c>
    </row>
    <row r="295" spans="1:12" x14ac:dyDescent="0.15">
      <c r="A295" t="s">
        <v>5</v>
      </c>
      <c r="B295" t="s">
        <v>28</v>
      </c>
      <c r="C295" t="s">
        <v>111</v>
      </c>
      <c r="D295" t="s">
        <v>117</v>
      </c>
      <c r="E295" t="s">
        <v>32</v>
      </c>
      <c r="F295" t="s">
        <v>66</v>
      </c>
      <c r="G295" t="s">
        <v>67</v>
      </c>
      <c r="H295" s="13">
        <v>5900.4444444444443</v>
      </c>
      <c r="I295" s="13">
        <v>31371.851851851854</v>
      </c>
      <c r="J295" s="17">
        <v>2640</v>
      </c>
      <c r="K295" s="17">
        <v>908199</v>
      </c>
      <c r="L295" s="17">
        <v>70</v>
      </c>
    </row>
    <row r="296" spans="1:12" x14ac:dyDescent="0.15">
      <c r="A296" t="s">
        <v>5</v>
      </c>
      <c r="B296" t="s">
        <v>28</v>
      </c>
      <c r="C296" t="s">
        <v>111</v>
      </c>
      <c r="D296" t="s">
        <v>117</v>
      </c>
      <c r="E296" t="s">
        <v>32</v>
      </c>
      <c r="F296" t="s">
        <v>68</v>
      </c>
      <c r="G296" t="s">
        <v>69</v>
      </c>
      <c r="H296" s="13">
        <v>5881.4844444444452</v>
      </c>
      <c r="I296" s="13">
        <v>6842.9629629629626</v>
      </c>
      <c r="J296" s="17">
        <v>2483</v>
      </c>
      <c r="K296" s="17">
        <v>855997</v>
      </c>
      <c r="L296" s="17">
        <v>32</v>
      </c>
    </row>
    <row r="297" spans="1:12" x14ac:dyDescent="0.15">
      <c r="A297" t="s">
        <v>5</v>
      </c>
      <c r="B297" t="s">
        <v>28</v>
      </c>
      <c r="C297" t="s">
        <v>111</v>
      </c>
      <c r="D297" t="s">
        <v>117</v>
      </c>
      <c r="E297" t="s">
        <v>32</v>
      </c>
      <c r="F297" t="s">
        <v>70</v>
      </c>
      <c r="G297" t="s">
        <v>71</v>
      </c>
      <c r="H297" s="13">
        <v>5948.1511111111113</v>
      </c>
      <c r="I297" s="13">
        <v>5986.0740740740739</v>
      </c>
      <c r="J297" s="17">
        <v>2264</v>
      </c>
      <c r="K297" s="17">
        <v>924610</v>
      </c>
      <c r="L297" s="17">
        <v>35</v>
      </c>
    </row>
    <row r="298" spans="1:12" x14ac:dyDescent="0.15">
      <c r="A298" t="s">
        <v>5</v>
      </c>
      <c r="B298" t="s">
        <v>28</v>
      </c>
      <c r="C298" t="s">
        <v>111</v>
      </c>
      <c r="D298" t="s">
        <v>117</v>
      </c>
      <c r="E298" t="s">
        <v>32</v>
      </c>
      <c r="F298" t="s">
        <v>72</v>
      </c>
      <c r="G298" t="s">
        <v>73</v>
      </c>
      <c r="H298" s="13">
        <v>6040.8888888888896</v>
      </c>
      <c r="I298" s="13">
        <v>53529.777777777781</v>
      </c>
      <c r="J298" s="17">
        <v>2157</v>
      </c>
      <c r="K298" s="17">
        <v>840002</v>
      </c>
      <c r="L298" s="17">
        <v>101</v>
      </c>
    </row>
    <row r="299" spans="1:12" x14ac:dyDescent="0.15">
      <c r="A299" t="s">
        <v>5</v>
      </c>
      <c r="B299" t="s">
        <v>28</v>
      </c>
      <c r="C299" t="s">
        <v>111</v>
      </c>
      <c r="D299" t="s">
        <v>117</v>
      </c>
      <c r="E299" t="s">
        <v>32</v>
      </c>
      <c r="F299" t="s">
        <v>98</v>
      </c>
      <c r="G299" t="s">
        <v>99</v>
      </c>
      <c r="H299" s="13">
        <v>7225.5206222222232</v>
      </c>
      <c r="I299" s="13">
        <v>14722.014814814816</v>
      </c>
      <c r="J299" s="17">
        <v>2380</v>
      </c>
      <c r="K299" s="17">
        <v>1170733</v>
      </c>
      <c r="L299" s="17">
        <v>408</v>
      </c>
    </row>
    <row r="300" spans="1:12" x14ac:dyDescent="0.15">
      <c r="A300" t="s">
        <v>5</v>
      </c>
      <c r="B300" t="s">
        <v>28</v>
      </c>
      <c r="C300" t="s">
        <v>111</v>
      </c>
      <c r="D300" t="s">
        <v>117</v>
      </c>
      <c r="E300" t="s">
        <v>32</v>
      </c>
      <c r="F300" t="s">
        <v>104</v>
      </c>
      <c r="G300" t="s">
        <v>105</v>
      </c>
      <c r="H300" s="13">
        <v>7341.2225333333336</v>
      </c>
      <c r="I300" s="13">
        <v>18150.666666666668</v>
      </c>
      <c r="J300" s="17">
        <v>2827</v>
      </c>
      <c r="K300" s="17">
        <v>1210202</v>
      </c>
      <c r="L300" s="17">
        <v>792</v>
      </c>
    </row>
    <row r="301" spans="1:12" x14ac:dyDescent="0.15">
      <c r="A301" t="s">
        <v>5</v>
      </c>
      <c r="B301" t="s">
        <v>28</v>
      </c>
      <c r="C301" t="s">
        <v>111</v>
      </c>
      <c r="D301" t="s">
        <v>117</v>
      </c>
      <c r="E301" t="s">
        <v>32</v>
      </c>
      <c r="F301" t="s">
        <v>100</v>
      </c>
      <c r="G301" t="s">
        <v>101</v>
      </c>
      <c r="H301" s="13">
        <v>7492.0628444444455</v>
      </c>
      <c r="I301" s="13">
        <v>33703.437037037045</v>
      </c>
      <c r="J301" s="17">
        <v>2442</v>
      </c>
      <c r="K301" s="17">
        <v>1142781</v>
      </c>
      <c r="L301" s="17">
        <v>211</v>
      </c>
    </row>
    <row r="302" spans="1:12" x14ac:dyDescent="0.15">
      <c r="A302" t="s">
        <v>5</v>
      </c>
      <c r="B302" t="s">
        <v>28</v>
      </c>
      <c r="C302" t="s">
        <v>111</v>
      </c>
      <c r="D302" t="s">
        <v>117</v>
      </c>
      <c r="E302" t="s">
        <v>32</v>
      </c>
      <c r="F302" t="s">
        <v>102</v>
      </c>
      <c r="G302" t="s">
        <v>103</v>
      </c>
      <c r="H302" s="13">
        <v>7771.6095111111126</v>
      </c>
      <c r="I302" s="13">
        <v>16939.022222222226</v>
      </c>
      <c r="J302" s="17">
        <v>6954</v>
      </c>
      <c r="K302" s="17">
        <v>1132197</v>
      </c>
      <c r="L302" s="17">
        <v>563</v>
      </c>
    </row>
    <row r="303" spans="1:12" x14ac:dyDescent="0.15">
      <c r="A303" t="s">
        <v>5</v>
      </c>
      <c r="B303" t="s">
        <v>28</v>
      </c>
      <c r="C303" t="s">
        <v>111</v>
      </c>
      <c r="D303" t="s">
        <v>117</v>
      </c>
      <c r="E303" t="s">
        <v>32</v>
      </c>
      <c r="F303" t="s">
        <v>82</v>
      </c>
      <c r="G303" t="s">
        <v>83</v>
      </c>
      <c r="H303" s="13">
        <v>5841.4844444444452</v>
      </c>
      <c r="I303" s="13">
        <v>6094.8148148148148</v>
      </c>
      <c r="J303" s="17">
        <v>2168</v>
      </c>
      <c r="K303" s="17">
        <v>900998</v>
      </c>
      <c r="L303" s="17">
        <v>40</v>
      </c>
    </row>
    <row r="304" spans="1:12" x14ac:dyDescent="0.15">
      <c r="A304" t="s">
        <v>5</v>
      </c>
      <c r="B304" t="s">
        <v>28</v>
      </c>
      <c r="C304" t="s">
        <v>111</v>
      </c>
      <c r="D304" t="s">
        <v>117</v>
      </c>
      <c r="E304" t="s">
        <v>32</v>
      </c>
      <c r="F304" t="s">
        <v>84</v>
      </c>
      <c r="G304" t="s">
        <v>85</v>
      </c>
      <c r="H304" s="13">
        <v>5880.5955555555556</v>
      </c>
      <c r="I304" s="13">
        <v>8975.7037037037026</v>
      </c>
      <c r="J304" s="17">
        <v>1902</v>
      </c>
      <c r="K304" s="17">
        <v>883216</v>
      </c>
      <c r="L304" s="17">
        <v>44</v>
      </c>
    </row>
    <row r="305" spans="1:12" x14ac:dyDescent="0.15">
      <c r="A305" t="s">
        <v>5</v>
      </c>
      <c r="B305" t="s">
        <v>28</v>
      </c>
      <c r="C305" t="s">
        <v>111</v>
      </c>
      <c r="D305" t="s">
        <v>117</v>
      </c>
      <c r="E305" t="s">
        <v>32</v>
      </c>
      <c r="F305" t="s">
        <v>86</v>
      </c>
      <c r="G305" t="s">
        <v>87</v>
      </c>
      <c r="H305" s="13">
        <v>5938.373333333333</v>
      </c>
      <c r="I305" s="13">
        <v>12977.185185185184</v>
      </c>
      <c r="J305" s="17">
        <v>3306</v>
      </c>
      <c r="K305" s="17">
        <v>1013301</v>
      </c>
      <c r="L305" s="17">
        <v>57</v>
      </c>
    </row>
    <row r="306" spans="1:12" x14ac:dyDescent="0.15">
      <c r="A306" t="s">
        <v>5</v>
      </c>
      <c r="B306" t="s">
        <v>28</v>
      </c>
      <c r="C306" t="s">
        <v>111</v>
      </c>
      <c r="D306" t="s">
        <v>117</v>
      </c>
      <c r="E306" t="s">
        <v>32</v>
      </c>
      <c r="F306" t="s">
        <v>88</v>
      </c>
      <c r="G306" t="s">
        <v>89</v>
      </c>
      <c r="H306" s="13">
        <v>5926.52</v>
      </c>
      <c r="I306" s="13">
        <v>12872.296296296297</v>
      </c>
      <c r="J306" s="17">
        <v>3578</v>
      </c>
      <c r="K306" s="17">
        <v>1115077</v>
      </c>
      <c r="L306" s="17">
        <v>64</v>
      </c>
    </row>
    <row r="307" spans="1:12" x14ac:dyDescent="0.15">
      <c r="A307" t="s">
        <v>15</v>
      </c>
      <c r="B307" t="s">
        <v>28</v>
      </c>
      <c r="C307" t="s">
        <v>110</v>
      </c>
      <c r="D307" t="s">
        <v>117</v>
      </c>
      <c r="E307" t="s">
        <v>37</v>
      </c>
      <c r="F307" t="s">
        <v>74</v>
      </c>
      <c r="G307" t="s">
        <v>75</v>
      </c>
      <c r="H307" s="13">
        <v>9196.1511111111122</v>
      </c>
      <c r="I307" s="13">
        <v>172480</v>
      </c>
      <c r="J307" s="17">
        <v>13933</v>
      </c>
      <c r="K307" s="17">
        <v>1930635</v>
      </c>
      <c r="L307" s="17">
        <v>483</v>
      </c>
    </row>
    <row r="308" spans="1:12" x14ac:dyDescent="0.15">
      <c r="A308" t="s">
        <v>15</v>
      </c>
      <c r="B308" t="s">
        <v>28</v>
      </c>
      <c r="C308" t="s">
        <v>110</v>
      </c>
      <c r="D308" t="s">
        <v>117</v>
      </c>
      <c r="E308" t="s">
        <v>37</v>
      </c>
      <c r="F308" t="s">
        <v>76</v>
      </c>
      <c r="G308" t="s">
        <v>77</v>
      </c>
      <c r="H308" s="13">
        <v>6960</v>
      </c>
      <c r="I308" s="13">
        <v>113733.33333333333</v>
      </c>
      <c r="J308" s="17">
        <v>8563</v>
      </c>
      <c r="K308" s="17">
        <v>1441389</v>
      </c>
      <c r="L308" s="17">
        <v>356</v>
      </c>
    </row>
    <row r="309" spans="1:12" x14ac:dyDescent="0.15">
      <c r="A309" t="s">
        <v>15</v>
      </c>
      <c r="B309" t="s">
        <v>28</v>
      </c>
      <c r="C309" t="s">
        <v>110</v>
      </c>
      <c r="D309" t="s">
        <v>117</v>
      </c>
      <c r="E309" t="s">
        <v>37</v>
      </c>
      <c r="F309" t="s">
        <v>78</v>
      </c>
      <c r="G309" t="s">
        <v>79</v>
      </c>
      <c r="H309" s="13">
        <v>6521.7777777777774</v>
      </c>
      <c r="I309" s="13">
        <v>117412.44444444444</v>
      </c>
      <c r="J309" s="17">
        <v>9699</v>
      </c>
      <c r="K309" s="17">
        <v>1395898</v>
      </c>
      <c r="L309" s="17">
        <v>308</v>
      </c>
    </row>
    <row r="310" spans="1:12" x14ac:dyDescent="0.15">
      <c r="A310" t="s">
        <v>15</v>
      </c>
      <c r="B310" t="s">
        <v>28</v>
      </c>
      <c r="C310" t="s">
        <v>110</v>
      </c>
      <c r="D310" t="s">
        <v>117</v>
      </c>
      <c r="E310" t="s">
        <v>37</v>
      </c>
      <c r="F310" t="s">
        <v>80</v>
      </c>
      <c r="G310" t="s">
        <v>81</v>
      </c>
      <c r="H310" s="13">
        <v>7051.5555555555557</v>
      </c>
      <c r="I310" s="13">
        <v>113701.62962962962</v>
      </c>
      <c r="J310" s="17">
        <v>10603</v>
      </c>
      <c r="K310" s="17">
        <v>1564312</v>
      </c>
      <c r="L310" s="17">
        <v>336</v>
      </c>
    </row>
    <row r="311" spans="1:12" x14ac:dyDescent="0.15">
      <c r="A311" t="s">
        <v>15</v>
      </c>
      <c r="B311" t="s">
        <v>28</v>
      </c>
      <c r="C311" t="s">
        <v>110</v>
      </c>
      <c r="D311" t="s">
        <v>117</v>
      </c>
      <c r="E311" t="s">
        <v>37</v>
      </c>
      <c r="F311" t="s">
        <v>90</v>
      </c>
      <c r="G311" t="s">
        <v>91</v>
      </c>
      <c r="H311" s="13">
        <v>9645.0399999999991</v>
      </c>
      <c r="I311" s="13">
        <v>150008.88888888891</v>
      </c>
      <c r="J311" s="17">
        <v>5989</v>
      </c>
      <c r="K311" s="17">
        <v>2668812</v>
      </c>
      <c r="L311" s="17">
        <v>396</v>
      </c>
    </row>
    <row r="312" spans="1:12" x14ac:dyDescent="0.15">
      <c r="A312" t="s">
        <v>15</v>
      </c>
      <c r="B312" t="s">
        <v>28</v>
      </c>
      <c r="C312" t="s">
        <v>110</v>
      </c>
      <c r="D312" t="s">
        <v>117</v>
      </c>
      <c r="E312" t="s">
        <v>37</v>
      </c>
      <c r="F312" t="s">
        <v>92</v>
      </c>
      <c r="G312" t="s">
        <v>93</v>
      </c>
      <c r="H312" s="13">
        <v>9462.8177777777782</v>
      </c>
      <c r="I312" s="13">
        <v>115387.25925925927</v>
      </c>
      <c r="J312" s="17">
        <v>10395</v>
      </c>
      <c r="K312" s="17">
        <v>2313027</v>
      </c>
      <c r="L312" s="17">
        <v>324</v>
      </c>
    </row>
    <row r="313" spans="1:12" x14ac:dyDescent="0.15">
      <c r="A313" t="s">
        <v>15</v>
      </c>
      <c r="B313" t="s">
        <v>28</v>
      </c>
      <c r="C313" t="s">
        <v>110</v>
      </c>
      <c r="D313" t="s">
        <v>117</v>
      </c>
      <c r="E313" t="s">
        <v>37</v>
      </c>
      <c r="F313" t="s">
        <v>94</v>
      </c>
      <c r="G313" t="s">
        <v>95</v>
      </c>
      <c r="H313" s="13">
        <v>6619.2622222222226</v>
      </c>
      <c r="I313" s="13">
        <v>95984.592592592599</v>
      </c>
      <c r="J313" s="17">
        <v>9099</v>
      </c>
      <c r="K313" s="17">
        <v>1492091</v>
      </c>
      <c r="L313" s="17">
        <v>306</v>
      </c>
    </row>
    <row r="314" spans="1:12" x14ac:dyDescent="0.15">
      <c r="A314" t="s">
        <v>15</v>
      </c>
      <c r="B314" t="s">
        <v>28</v>
      </c>
      <c r="C314" t="s">
        <v>110</v>
      </c>
      <c r="D314" t="s">
        <v>117</v>
      </c>
      <c r="E314" t="s">
        <v>37</v>
      </c>
      <c r="F314" t="s">
        <v>96</v>
      </c>
      <c r="G314" t="s">
        <v>97</v>
      </c>
      <c r="H314" s="13">
        <v>8565.6311111111099</v>
      </c>
      <c r="I314" s="13">
        <v>372601.48148148152</v>
      </c>
      <c r="J314" s="17">
        <v>11598</v>
      </c>
      <c r="K314" s="17">
        <v>1894685</v>
      </c>
      <c r="L314" s="17">
        <v>688</v>
      </c>
    </row>
    <row r="315" spans="1:12" x14ac:dyDescent="0.15">
      <c r="A315" t="s">
        <v>15</v>
      </c>
      <c r="B315" t="s">
        <v>28</v>
      </c>
      <c r="C315" t="s">
        <v>111</v>
      </c>
      <c r="D315" t="s">
        <v>117</v>
      </c>
      <c r="E315" t="s">
        <v>38</v>
      </c>
      <c r="F315" t="s">
        <v>56</v>
      </c>
      <c r="G315" t="s">
        <v>57</v>
      </c>
      <c r="H315" s="13">
        <v>5866.666666666667</v>
      </c>
      <c r="I315" s="13">
        <v>14226.074074074075</v>
      </c>
      <c r="J315" s="17">
        <v>3605</v>
      </c>
      <c r="K315" s="17">
        <v>1109113</v>
      </c>
      <c r="L315" s="17">
        <v>58</v>
      </c>
    </row>
    <row r="316" spans="1:12" x14ac:dyDescent="0.15">
      <c r="A316" t="s">
        <v>15</v>
      </c>
      <c r="B316" t="s">
        <v>28</v>
      </c>
      <c r="C316" t="s">
        <v>111</v>
      </c>
      <c r="D316" t="s">
        <v>117</v>
      </c>
      <c r="E316" t="s">
        <v>38</v>
      </c>
      <c r="F316" t="s">
        <v>58</v>
      </c>
      <c r="G316" t="s">
        <v>59</v>
      </c>
      <c r="H316" s="13">
        <v>5866.373333333333</v>
      </c>
      <c r="I316" s="13">
        <v>26446.518518518515</v>
      </c>
      <c r="J316" s="17">
        <v>3647</v>
      </c>
      <c r="K316" s="17">
        <v>1246908</v>
      </c>
      <c r="L316" s="17">
        <v>102</v>
      </c>
    </row>
    <row r="317" spans="1:12" x14ac:dyDescent="0.15">
      <c r="A317" t="s">
        <v>15</v>
      </c>
      <c r="B317" t="s">
        <v>28</v>
      </c>
      <c r="C317" t="s">
        <v>111</v>
      </c>
      <c r="D317" t="s">
        <v>117</v>
      </c>
      <c r="E317" t="s">
        <v>38</v>
      </c>
      <c r="F317" t="s">
        <v>60</v>
      </c>
      <c r="G317" t="s">
        <v>61</v>
      </c>
      <c r="H317" s="13">
        <v>5901.333333333333</v>
      </c>
      <c r="I317" s="13">
        <v>12552.592592592591</v>
      </c>
      <c r="J317" s="17">
        <v>2844</v>
      </c>
      <c r="K317" s="17">
        <v>1228827</v>
      </c>
      <c r="L317" s="17">
        <v>60</v>
      </c>
    </row>
    <row r="318" spans="1:12" x14ac:dyDescent="0.15">
      <c r="A318" t="s">
        <v>15</v>
      </c>
      <c r="B318" t="s">
        <v>28</v>
      </c>
      <c r="C318" t="s">
        <v>111</v>
      </c>
      <c r="D318" t="s">
        <v>117</v>
      </c>
      <c r="E318" t="s">
        <v>38</v>
      </c>
      <c r="F318" t="s">
        <v>62</v>
      </c>
      <c r="G318" t="s">
        <v>63</v>
      </c>
      <c r="H318" s="13">
        <v>5956.4444444444443</v>
      </c>
      <c r="I318" s="13">
        <v>17691.85185185185</v>
      </c>
      <c r="J318" s="17">
        <v>2372</v>
      </c>
      <c r="K318" s="17">
        <v>1184910</v>
      </c>
      <c r="L318" s="17">
        <v>68</v>
      </c>
    </row>
    <row r="319" spans="1:12" x14ac:dyDescent="0.15">
      <c r="A319" t="s">
        <v>15</v>
      </c>
      <c r="B319" t="s">
        <v>28</v>
      </c>
      <c r="C319" t="s">
        <v>111</v>
      </c>
      <c r="D319" t="s">
        <v>117</v>
      </c>
      <c r="E319" t="s">
        <v>38</v>
      </c>
      <c r="F319" t="s">
        <v>74</v>
      </c>
      <c r="G319" t="s">
        <v>75</v>
      </c>
      <c r="H319" s="13">
        <v>5850.373333333333</v>
      </c>
      <c r="I319" s="13">
        <v>17422.222222222223</v>
      </c>
      <c r="J319" s="17">
        <v>6720</v>
      </c>
      <c r="K319" s="17">
        <v>1289243</v>
      </c>
      <c r="L319" s="17">
        <v>88</v>
      </c>
    </row>
    <row r="320" spans="1:12" x14ac:dyDescent="0.15">
      <c r="A320" t="s">
        <v>15</v>
      </c>
      <c r="B320" t="s">
        <v>28</v>
      </c>
      <c r="C320" t="s">
        <v>111</v>
      </c>
      <c r="D320" t="s">
        <v>117</v>
      </c>
      <c r="E320" t="s">
        <v>38</v>
      </c>
      <c r="F320" t="s">
        <v>76</v>
      </c>
      <c r="G320" t="s">
        <v>77</v>
      </c>
      <c r="H320" s="13">
        <v>5864.5955555555556</v>
      </c>
      <c r="I320" s="13">
        <v>14988.740740740739</v>
      </c>
      <c r="J320" s="17">
        <v>5436</v>
      </c>
      <c r="K320" s="17">
        <v>1136491</v>
      </c>
      <c r="L320" s="17">
        <v>73</v>
      </c>
    </row>
    <row r="321" spans="1:12" x14ac:dyDescent="0.15">
      <c r="A321" t="s">
        <v>15</v>
      </c>
      <c r="B321" t="s">
        <v>28</v>
      </c>
      <c r="C321" t="s">
        <v>111</v>
      </c>
      <c r="D321" t="s">
        <v>117</v>
      </c>
      <c r="E321" t="s">
        <v>38</v>
      </c>
      <c r="F321" t="s">
        <v>78</v>
      </c>
      <c r="G321" t="s">
        <v>79</v>
      </c>
      <c r="H321" s="13">
        <v>5861.9288888888887</v>
      </c>
      <c r="I321" s="13">
        <v>11892.148148148148</v>
      </c>
      <c r="J321" s="17">
        <v>4395</v>
      </c>
      <c r="K321" s="17">
        <v>1119312</v>
      </c>
      <c r="L321" s="17">
        <v>68</v>
      </c>
    </row>
    <row r="322" spans="1:12" x14ac:dyDescent="0.15">
      <c r="A322" t="s">
        <v>15</v>
      </c>
      <c r="B322" t="s">
        <v>28</v>
      </c>
      <c r="C322" t="s">
        <v>111</v>
      </c>
      <c r="D322" t="s">
        <v>117</v>
      </c>
      <c r="E322" t="s">
        <v>38</v>
      </c>
      <c r="F322" t="s">
        <v>80</v>
      </c>
      <c r="G322" t="s">
        <v>81</v>
      </c>
      <c r="H322" s="13">
        <v>5978.666666666667</v>
      </c>
      <c r="I322" s="13">
        <v>49379.555555555555</v>
      </c>
      <c r="J322" s="17">
        <v>4037</v>
      </c>
      <c r="K322" s="17">
        <v>1125205</v>
      </c>
      <c r="L322" s="17">
        <v>128</v>
      </c>
    </row>
    <row r="323" spans="1:12" x14ac:dyDescent="0.15">
      <c r="A323" t="s">
        <v>15</v>
      </c>
      <c r="B323" t="s">
        <v>28</v>
      </c>
      <c r="C323" t="s">
        <v>111</v>
      </c>
      <c r="D323" t="s">
        <v>117</v>
      </c>
      <c r="E323" t="s">
        <v>38</v>
      </c>
      <c r="F323" t="s">
        <v>90</v>
      </c>
      <c r="G323" t="s">
        <v>91</v>
      </c>
      <c r="H323" s="13">
        <v>5858.373333333333</v>
      </c>
      <c r="I323" s="13">
        <v>13270.518518518518</v>
      </c>
      <c r="J323" s="17">
        <v>2147</v>
      </c>
      <c r="K323" s="17">
        <v>1170383</v>
      </c>
      <c r="L323" s="17">
        <v>58</v>
      </c>
    </row>
    <row r="324" spans="1:12" x14ac:dyDescent="0.15">
      <c r="A324" t="s">
        <v>15</v>
      </c>
      <c r="B324" t="s">
        <v>28</v>
      </c>
      <c r="C324" t="s">
        <v>111</v>
      </c>
      <c r="D324" t="s">
        <v>117</v>
      </c>
      <c r="E324" t="s">
        <v>38</v>
      </c>
      <c r="F324" t="s">
        <v>92</v>
      </c>
      <c r="G324" t="s">
        <v>93</v>
      </c>
      <c r="H324" s="13">
        <v>5873.1866666666674</v>
      </c>
      <c r="I324" s="13">
        <v>16306.666666666666</v>
      </c>
      <c r="J324" s="17">
        <v>2344</v>
      </c>
      <c r="K324" s="17">
        <v>1209477</v>
      </c>
      <c r="L324" s="17">
        <v>67</v>
      </c>
    </row>
    <row r="325" spans="1:12" x14ac:dyDescent="0.15">
      <c r="A325" t="s">
        <v>15</v>
      </c>
      <c r="B325" t="s">
        <v>28</v>
      </c>
      <c r="C325" t="s">
        <v>111</v>
      </c>
      <c r="D325" t="s">
        <v>117</v>
      </c>
      <c r="E325" t="s">
        <v>38</v>
      </c>
      <c r="F325" t="s">
        <v>94</v>
      </c>
      <c r="G325" t="s">
        <v>95</v>
      </c>
      <c r="H325" s="13">
        <v>5917.04</v>
      </c>
      <c r="I325" s="13">
        <v>30364.740740740745</v>
      </c>
      <c r="J325" s="17">
        <v>2359</v>
      </c>
      <c r="K325" s="17">
        <v>1142656</v>
      </c>
      <c r="L325" s="17">
        <v>86</v>
      </c>
    </row>
    <row r="326" spans="1:12" x14ac:dyDescent="0.15">
      <c r="A326" t="s">
        <v>15</v>
      </c>
      <c r="B326" t="s">
        <v>28</v>
      </c>
      <c r="C326" t="s">
        <v>111</v>
      </c>
      <c r="D326" t="s">
        <v>117</v>
      </c>
      <c r="E326" t="s">
        <v>38</v>
      </c>
      <c r="F326" t="s">
        <v>96</v>
      </c>
      <c r="G326" t="s">
        <v>97</v>
      </c>
      <c r="H326" s="13">
        <v>6067.2622222222226</v>
      </c>
      <c r="I326" s="13">
        <v>15043.555555555555</v>
      </c>
      <c r="J326" s="17">
        <v>6621</v>
      </c>
      <c r="K326" s="17">
        <v>1131697</v>
      </c>
      <c r="L326" s="17">
        <v>63</v>
      </c>
    </row>
    <row r="327" spans="1:12" x14ac:dyDescent="0.15">
      <c r="A327" t="s">
        <v>15</v>
      </c>
      <c r="B327" t="s">
        <v>28</v>
      </c>
      <c r="C327" t="s">
        <v>109</v>
      </c>
      <c r="D327" t="s">
        <v>112</v>
      </c>
      <c r="E327" t="s">
        <v>46</v>
      </c>
      <c r="F327" t="s">
        <v>60</v>
      </c>
      <c r="G327" t="s">
        <v>61</v>
      </c>
      <c r="H327" s="13">
        <v>7905.2</v>
      </c>
      <c r="I327" s="13">
        <v>126051.2</v>
      </c>
      <c r="J327" s="17">
        <v>26576</v>
      </c>
      <c r="K327" s="17">
        <v>1040794</v>
      </c>
      <c r="L327" s="17">
        <v>362</v>
      </c>
    </row>
    <row r="328" spans="1:12" x14ac:dyDescent="0.15">
      <c r="A328" t="s">
        <v>15</v>
      </c>
      <c r="B328" t="s">
        <v>28</v>
      </c>
      <c r="C328" t="s">
        <v>109</v>
      </c>
      <c r="D328" t="s">
        <v>112</v>
      </c>
      <c r="E328" t="s">
        <v>46</v>
      </c>
      <c r="F328" t="s">
        <v>64</v>
      </c>
      <c r="G328" t="s">
        <v>65</v>
      </c>
      <c r="H328" s="13">
        <v>8756</v>
      </c>
      <c r="I328" s="13">
        <v>171963.6</v>
      </c>
      <c r="J328" s="17">
        <v>25317</v>
      </c>
      <c r="K328" s="17">
        <v>1112168</v>
      </c>
      <c r="L328" s="17">
        <v>422</v>
      </c>
    </row>
    <row r="329" spans="1:12" x14ac:dyDescent="0.15">
      <c r="A329" t="s">
        <v>15</v>
      </c>
      <c r="B329" t="s">
        <v>28</v>
      </c>
      <c r="C329" t="s">
        <v>109</v>
      </c>
      <c r="D329" t="s">
        <v>112</v>
      </c>
      <c r="E329" t="s">
        <v>46</v>
      </c>
      <c r="F329" t="s">
        <v>62</v>
      </c>
      <c r="G329" t="s">
        <v>63</v>
      </c>
      <c r="H329" s="13">
        <v>8028.8</v>
      </c>
      <c r="I329" s="13">
        <v>137357.6</v>
      </c>
      <c r="J329" s="17">
        <v>24145</v>
      </c>
      <c r="K329" s="17">
        <v>960561</v>
      </c>
      <c r="L329" s="17">
        <v>395</v>
      </c>
    </row>
    <row r="330" spans="1:12" x14ac:dyDescent="0.15">
      <c r="A330" t="s">
        <v>5</v>
      </c>
      <c r="B330" t="s">
        <v>28</v>
      </c>
      <c r="C330" t="s">
        <v>107</v>
      </c>
      <c r="D330" t="s">
        <v>112</v>
      </c>
      <c r="E330" t="s">
        <v>39</v>
      </c>
      <c r="F330" t="s">
        <v>70</v>
      </c>
      <c r="G330" t="s">
        <v>71</v>
      </c>
      <c r="H330" s="13">
        <v>6229.2</v>
      </c>
      <c r="I330" s="13">
        <v>80130</v>
      </c>
      <c r="J330" s="17">
        <v>24124</v>
      </c>
      <c r="K330" s="17">
        <v>1226485</v>
      </c>
      <c r="L330" s="17">
        <v>575</v>
      </c>
    </row>
    <row r="331" spans="1:12" x14ac:dyDescent="0.15">
      <c r="A331" t="s">
        <v>5</v>
      </c>
      <c r="B331" t="s">
        <v>28</v>
      </c>
      <c r="C331" t="s">
        <v>107</v>
      </c>
      <c r="D331" t="s">
        <v>112</v>
      </c>
      <c r="E331" t="s">
        <v>39</v>
      </c>
      <c r="F331" t="s">
        <v>102</v>
      </c>
      <c r="G331" t="s">
        <v>103</v>
      </c>
      <c r="H331" s="13">
        <v>4413.4285714285716</v>
      </c>
      <c r="I331" s="13">
        <v>80094</v>
      </c>
      <c r="J331" s="17">
        <v>24100</v>
      </c>
      <c r="K331" s="17">
        <v>1226485</v>
      </c>
      <c r="L331" s="17">
        <v>552</v>
      </c>
    </row>
    <row r="332" spans="1:12" x14ac:dyDescent="0.15">
      <c r="A332" t="s">
        <v>15</v>
      </c>
      <c r="B332" t="s">
        <v>28</v>
      </c>
      <c r="C332" t="s">
        <v>109</v>
      </c>
      <c r="D332" t="s">
        <v>112</v>
      </c>
      <c r="E332" t="s">
        <v>46</v>
      </c>
      <c r="F332" t="s">
        <v>58</v>
      </c>
      <c r="G332" t="s">
        <v>59</v>
      </c>
      <c r="H332" s="13">
        <v>7356</v>
      </c>
      <c r="I332" s="13">
        <v>149916.4</v>
      </c>
      <c r="J332" s="17">
        <v>23071</v>
      </c>
      <c r="K332" s="17">
        <v>982521</v>
      </c>
      <c r="L332" s="17">
        <v>408</v>
      </c>
    </row>
    <row r="333" spans="1:12" x14ac:dyDescent="0.15">
      <c r="A333" t="s">
        <v>5</v>
      </c>
      <c r="B333" t="s">
        <v>28</v>
      </c>
      <c r="C333" t="s">
        <v>107</v>
      </c>
      <c r="D333" t="s">
        <v>112</v>
      </c>
      <c r="E333" t="s">
        <v>39</v>
      </c>
      <c r="F333" t="s">
        <v>66</v>
      </c>
      <c r="G333" t="s">
        <v>67</v>
      </c>
      <c r="H333" s="13">
        <v>5656</v>
      </c>
      <c r="I333" s="13">
        <v>69118</v>
      </c>
      <c r="J333" s="17">
        <v>21435</v>
      </c>
      <c r="K333" s="17">
        <v>982098</v>
      </c>
      <c r="L333" s="17">
        <v>457</v>
      </c>
    </row>
    <row r="334" spans="1:12" x14ac:dyDescent="0.15">
      <c r="A334" t="s">
        <v>5</v>
      </c>
      <c r="B334" t="s">
        <v>28</v>
      </c>
      <c r="C334" t="s">
        <v>107</v>
      </c>
      <c r="D334" t="s">
        <v>112</v>
      </c>
      <c r="E334" t="s">
        <v>39</v>
      </c>
      <c r="F334" t="s">
        <v>98</v>
      </c>
      <c r="G334" t="s">
        <v>99</v>
      </c>
      <c r="H334" s="13">
        <v>4028.0000000000005</v>
      </c>
      <c r="I334" s="13">
        <v>69106</v>
      </c>
      <c r="J334" s="17">
        <v>21427</v>
      </c>
      <c r="K334" s="17">
        <v>982098</v>
      </c>
      <c r="L334" s="17">
        <v>452</v>
      </c>
    </row>
    <row r="335" spans="1:12" x14ac:dyDescent="0.15">
      <c r="A335" t="s">
        <v>15</v>
      </c>
      <c r="B335" t="s">
        <v>28</v>
      </c>
      <c r="C335" t="s">
        <v>107</v>
      </c>
      <c r="D335" t="s">
        <v>112</v>
      </c>
      <c r="E335" t="s">
        <v>44</v>
      </c>
      <c r="F335" t="s">
        <v>58</v>
      </c>
      <c r="G335" t="s">
        <v>59</v>
      </c>
      <c r="H335" s="13">
        <v>6211.2</v>
      </c>
      <c r="I335" s="13">
        <v>64608.800000000003</v>
      </c>
      <c r="J335" s="17">
        <v>21200</v>
      </c>
      <c r="K335" s="17">
        <v>1125071</v>
      </c>
      <c r="L335" s="17">
        <v>416</v>
      </c>
    </row>
    <row r="336" spans="1:12" x14ac:dyDescent="0.15">
      <c r="A336" t="s">
        <v>5</v>
      </c>
      <c r="B336" t="s">
        <v>28</v>
      </c>
      <c r="C336" t="s">
        <v>111</v>
      </c>
      <c r="D336" t="s">
        <v>112</v>
      </c>
      <c r="E336" t="s">
        <v>43</v>
      </c>
      <c r="F336" t="s">
        <v>66</v>
      </c>
      <c r="G336" t="s">
        <v>67</v>
      </c>
      <c r="H336" s="13">
        <v>4706.3999999999996</v>
      </c>
      <c r="I336" s="13">
        <v>39451.599999999999</v>
      </c>
      <c r="J336" s="17">
        <v>20476</v>
      </c>
      <c r="K336" s="17">
        <v>951923</v>
      </c>
      <c r="L336" s="17">
        <v>234</v>
      </c>
    </row>
    <row r="337" spans="1:12" x14ac:dyDescent="0.15">
      <c r="A337" t="s">
        <v>5</v>
      </c>
      <c r="B337" t="s">
        <v>28</v>
      </c>
      <c r="C337" t="s">
        <v>111</v>
      </c>
      <c r="D337" t="s">
        <v>112</v>
      </c>
      <c r="E337" t="s">
        <v>43</v>
      </c>
      <c r="F337" t="s">
        <v>98</v>
      </c>
      <c r="G337" t="s">
        <v>99</v>
      </c>
      <c r="H337" s="13">
        <v>3253.7142857142858</v>
      </c>
      <c r="I337" s="13">
        <v>39343.599999999999</v>
      </c>
      <c r="J337" s="17">
        <v>20404</v>
      </c>
      <c r="K337" s="17">
        <v>951923</v>
      </c>
      <c r="L337" s="17">
        <v>157</v>
      </c>
    </row>
    <row r="338" spans="1:12" x14ac:dyDescent="0.15">
      <c r="A338" t="s">
        <v>15</v>
      </c>
      <c r="B338" t="s">
        <v>28</v>
      </c>
      <c r="C338" t="s">
        <v>107</v>
      </c>
      <c r="D338" t="s">
        <v>112</v>
      </c>
      <c r="E338" t="s">
        <v>44</v>
      </c>
      <c r="F338" t="s">
        <v>64</v>
      </c>
      <c r="G338" t="s">
        <v>65</v>
      </c>
      <c r="H338" s="13">
        <v>7449.6</v>
      </c>
      <c r="I338" s="13">
        <v>64410.400000000001</v>
      </c>
      <c r="J338" s="17">
        <v>20278</v>
      </c>
      <c r="K338" s="17">
        <v>1211910</v>
      </c>
      <c r="L338" s="17">
        <v>350</v>
      </c>
    </row>
    <row r="339" spans="1:12" x14ac:dyDescent="0.15">
      <c r="A339" t="s">
        <v>15</v>
      </c>
      <c r="B339" t="s">
        <v>28</v>
      </c>
      <c r="C339" t="s">
        <v>109</v>
      </c>
      <c r="D339" t="s">
        <v>112</v>
      </c>
      <c r="E339" t="s">
        <v>46</v>
      </c>
      <c r="F339" t="s">
        <v>80</v>
      </c>
      <c r="G339" t="s">
        <v>81</v>
      </c>
      <c r="H339" s="13">
        <v>6355.2</v>
      </c>
      <c r="I339" s="13">
        <v>152942</v>
      </c>
      <c r="J339" s="17">
        <v>19863</v>
      </c>
      <c r="K339" s="17">
        <v>753521</v>
      </c>
      <c r="L339" s="17">
        <v>459</v>
      </c>
    </row>
    <row r="340" spans="1:12" x14ac:dyDescent="0.15">
      <c r="A340" t="s">
        <v>15</v>
      </c>
      <c r="B340" t="s">
        <v>28</v>
      </c>
      <c r="C340" t="s">
        <v>107</v>
      </c>
      <c r="D340" t="s">
        <v>112</v>
      </c>
      <c r="E340" t="s">
        <v>44</v>
      </c>
      <c r="F340" t="s">
        <v>80</v>
      </c>
      <c r="G340" t="s">
        <v>81</v>
      </c>
      <c r="H340" s="13">
        <v>5466.8</v>
      </c>
      <c r="I340" s="13">
        <v>65827.600000000006</v>
      </c>
      <c r="J340" s="17">
        <v>19702</v>
      </c>
      <c r="K340" s="17">
        <v>1025250</v>
      </c>
      <c r="L340" s="17">
        <v>517</v>
      </c>
    </row>
    <row r="341" spans="1:12" x14ac:dyDescent="0.15">
      <c r="A341" t="s">
        <v>15</v>
      </c>
      <c r="B341" t="s">
        <v>28</v>
      </c>
      <c r="C341" t="s">
        <v>107</v>
      </c>
      <c r="D341" t="s">
        <v>112</v>
      </c>
      <c r="E341" t="s">
        <v>44</v>
      </c>
      <c r="F341" t="s">
        <v>62</v>
      </c>
      <c r="G341" t="s">
        <v>63</v>
      </c>
      <c r="H341" s="13">
        <v>6753.6</v>
      </c>
      <c r="I341" s="13">
        <v>70472</v>
      </c>
      <c r="J341" s="17">
        <v>19443</v>
      </c>
      <c r="K341" s="17">
        <v>1079168</v>
      </c>
      <c r="L341" s="17">
        <v>401</v>
      </c>
    </row>
    <row r="342" spans="1:12" x14ac:dyDescent="0.15">
      <c r="A342" t="s">
        <v>5</v>
      </c>
      <c r="B342" t="s">
        <v>28</v>
      </c>
      <c r="C342" t="s">
        <v>111</v>
      </c>
      <c r="D342" t="s">
        <v>112</v>
      </c>
      <c r="E342" t="s">
        <v>43</v>
      </c>
      <c r="F342" t="s">
        <v>70</v>
      </c>
      <c r="G342" t="s">
        <v>71</v>
      </c>
      <c r="H342" s="13">
        <v>5186</v>
      </c>
      <c r="I342" s="13">
        <v>37894.400000000001</v>
      </c>
      <c r="J342" s="17">
        <v>19165</v>
      </c>
      <c r="K342" s="17">
        <v>1062569</v>
      </c>
      <c r="L342" s="17">
        <v>239</v>
      </c>
    </row>
    <row r="343" spans="1:12" x14ac:dyDescent="0.15">
      <c r="A343" t="s">
        <v>5</v>
      </c>
      <c r="B343" t="s">
        <v>28</v>
      </c>
      <c r="C343" t="s">
        <v>109</v>
      </c>
      <c r="D343" t="s">
        <v>112</v>
      </c>
      <c r="E343" t="s">
        <v>41</v>
      </c>
      <c r="F343" t="s">
        <v>70</v>
      </c>
      <c r="G343" t="s">
        <v>71</v>
      </c>
      <c r="H343" s="13">
        <v>6264.4</v>
      </c>
      <c r="I343" s="13">
        <v>193539.6</v>
      </c>
      <c r="J343" s="17">
        <v>19133</v>
      </c>
      <c r="K343" s="17">
        <v>791352</v>
      </c>
      <c r="L343" s="17">
        <v>518</v>
      </c>
    </row>
    <row r="344" spans="1:12" x14ac:dyDescent="0.15">
      <c r="A344" t="s">
        <v>5</v>
      </c>
      <c r="B344" t="s">
        <v>28</v>
      </c>
      <c r="C344" t="s">
        <v>109</v>
      </c>
      <c r="D344" t="s">
        <v>112</v>
      </c>
      <c r="E344" t="s">
        <v>41</v>
      </c>
      <c r="F344" t="s">
        <v>102</v>
      </c>
      <c r="G344" t="s">
        <v>103</v>
      </c>
      <c r="H344" s="13">
        <v>4246.5714285714284</v>
      </c>
      <c r="I344" s="13">
        <v>193311.6</v>
      </c>
      <c r="J344" s="17">
        <v>19093</v>
      </c>
      <c r="K344" s="17">
        <v>791352</v>
      </c>
      <c r="L344" s="17">
        <v>351</v>
      </c>
    </row>
    <row r="345" spans="1:12" x14ac:dyDescent="0.15">
      <c r="A345" t="s">
        <v>5</v>
      </c>
      <c r="B345" t="s">
        <v>28</v>
      </c>
      <c r="C345" t="s">
        <v>111</v>
      </c>
      <c r="D345" t="s">
        <v>112</v>
      </c>
      <c r="E345" t="s">
        <v>43</v>
      </c>
      <c r="F345" t="s">
        <v>102</v>
      </c>
      <c r="G345" t="s">
        <v>103</v>
      </c>
      <c r="H345" s="13">
        <v>3572.2857142857147</v>
      </c>
      <c r="I345" s="13">
        <v>37762.400000000001</v>
      </c>
      <c r="J345" s="17">
        <v>19077</v>
      </c>
      <c r="K345" s="17">
        <v>1062569</v>
      </c>
      <c r="L345" s="17">
        <v>144</v>
      </c>
    </row>
    <row r="346" spans="1:12" x14ac:dyDescent="0.15">
      <c r="A346" t="s">
        <v>15</v>
      </c>
      <c r="B346" t="s">
        <v>28</v>
      </c>
      <c r="C346" t="s">
        <v>107</v>
      </c>
      <c r="D346" t="s">
        <v>112</v>
      </c>
      <c r="E346" t="s">
        <v>44</v>
      </c>
      <c r="F346" t="s">
        <v>60</v>
      </c>
      <c r="G346" t="s">
        <v>61</v>
      </c>
      <c r="H346" s="13">
        <v>6666.8</v>
      </c>
      <c r="I346" s="13">
        <v>71475.199999999997</v>
      </c>
      <c r="J346" s="17">
        <v>18801</v>
      </c>
      <c r="K346" s="17">
        <v>1186242</v>
      </c>
      <c r="L346" s="17">
        <v>373</v>
      </c>
    </row>
    <row r="347" spans="1:12" x14ac:dyDescent="0.15">
      <c r="A347" t="s">
        <v>15</v>
      </c>
      <c r="B347" t="s">
        <v>28</v>
      </c>
      <c r="C347" t="s">
        <v>107</v>
      </c>
      <c r="D347" t="s">
        <v>112</v>
      </c>
      <c r="E347" t="s">
        <v>44</v>
      </c>
      <c r="F347" t="s">
        <v>56</v>
      </c>
      <c r="G347" t="s">
        <v>57</v>
      </c>
      <c r="H347" s="13">
        <v>5792</v>
      </c>
      <c r="I347" s="13">
        <v>52959.199999999997</v>
      </c>
      <c r="J347" s="17">
        <v>18703</v>
      </c>
      <c r="K347" s="17">
        <v>967757</v>
      </c>
      <c r="L347" s="17">
        <v>392</v>
      </c>
    </row>
    <row r="348" spans="1:12" x14ac:dyDescent="0.15">
      <c r="A348" t="s">
        <v>5</v>
      </c>
      <c r="B348" t="s">
        <v>28</v>
      </c>
      <c r="C348" t="s">
        <v>109</v>
      </c>
      <c r="D348" t="s">
        <v>112</v>
      </c>
      <c r="E348" t="s">
        <v>41</v>
      </c>
      <c r="F348" t="s">
        <v>72</v>
      </c>
      <c r="G348" t="s">
        <v>73</v>
      </c>
      <c r="H348" s="13">
        <v>6580</v>
      </c>
      <c r="I348" s="13">
        <v>149414.79999999999</v>
      </c>
      <c r="J348" s="17">
        <v>18622</v>
      </c>
      <c r="K348" s="17">
        <v>911695</v>
      </c>
      <c r="L348" s="17">
        <v>536</v>
      </c>
    </row>
    <row r="349" spans="1:12" x14ac:dyDescent="0.15">
      <c r="A349" t="s">
        <v>5</v>
      </c>
      <c r="B349" t="s">
        <v>28</v>
      </c>
      <c r="C349" t="s">
        <v>109</v>
      </c>
      <c r="D349" t="s">
        <v>112</v>
      </c>
      <c r="E349" t="s">
        <v>41</v>
      </c>
      <c r="F349" t="s">
        <v>104</v>
      </c>
      <c r="G349" t="s">
        <v>105</v>
      </c>
      <c r="H349" s="13">
        <v>4460</v>
      </c>
      <c r="I349" s="13">
        <v>149174.79999999999</v>
      </c>
      <c r="J349" s="17">
        <v>18574</v>
      </c>
      <c r="K349" s="17">
        <v>911695</v>
      </c>
      <c r="L349" s="17">
        <v>360</v>
      </c>
    </row>
    <row r="350" spans="1:12" x14ac:dyDescent="0.15">
      <c r="A350" t="s">
        <v>5</v>
      </c>
      <c r="B350" t="s">
        <v>28</v>
      </c>
      <c r="C350" t="s">
        <v>109</v>
      </c>
      <c r="D350" t="s">
        <v>112</v>
      </c>
      <c r="E350" t="s">
        <v>41</v>
      </c>
      <c r="F350" t="s">
        <v>66</v>
      </c>
      <c r="G350" t="s">
        <v>67</v>
      </c>
      <c r="H350" s="13">
        <v>5616</v>
      </c>
      <c r="I350" s="13">
        <v>206593.6</v>
      </c>
      <c r="J350" s="17">
        <v>18537</v>
      </c>
      <c r="K350" s="17">
        <v>750479</v>
      </c>
      <c r="L350" s="17">
        <v>581</v>
      </c>
    </row>
    <row r="351" spans="1:12" x14ac:dyDescent="0.15">
      <c r="A351" t="s">
        <v>5</v>
      </c>
      <c r="B351" t="s">
        <v>28</v>
      </c>
      <c r="C351" t="s">
        <v>109</v>
      </c>
      <c r="D351" t="s">
        <v>112</v>
      </c>
      <c r="E351" t="s">
        <v>41</v>
      </c>
      <c r="F351" t="s">
        <v>98</v>
      </c>
      <c r="G351" t="s">
        <v>99</v>
      </c>
      <c r="H351" s="13">
        <v>3807.4285714285716</v>
      </c>
      <c r="I351" s="13">
        <v>206389.6</v>
      </c>
      <c r="J351" s="17">
        <v>18513</v>
      </c>
      <c r="K351" s="17">
        <v>750479</v>
      </c>
      <c r="L351" s="17">
        <v>432</v>
      </c>
    </row>
    <row r="352" spans="1:12" x14ac:dyDescent="0.15">
      <c r="A352" t="s">
        <v>5</v>
      </c>
      <c r="B352" t="s">
        <v>28</v>
      </c>
      <c r="C352" t="s">
        <v>108</v>
      </c>
      <c r="D352" t="s">
        <v>112</v>
      </c>
      <c r="E352" t="s">
        <v>40</v>
      </c>
      <c r="F352" t="s">
        <v>66</v>
      </c>
      <c r="G352" t="s">
        <v>67</v>
      </c>
      <c r="H352" s="13">
        <v>13754.4</v>
      </c>
      <c r="I352" s="13">
        <v>248692.4</v>
      </c>
      <c r="J352" s="17">
        <v>17914</v>
      </c>
      <c r="K352" s="17">
        <v>1731498</v>
      </c>
      <c r="L352" s="17">
        <v>829</v>
      </c>
    </row>
    <row r="353" spans="1:12" x14ac:dyDescent="0.15">
      <c r="A353" t="s">
        <v>5</v>
      </c>
      <c r="B353" t="s">
        <v>28</v>
      </c>
      <c r="C353" t="s">
        <v>108</v>
      </c>
      <c r="D353" t="s">
        <v>112</v>
      </c>
      <c r="E353" t="s">
        <v>40</v>
      </c>
      <c r="F353" t="s">
        <v>98</v>
      </c>
      <c r="G353" t="s">
        <v>99</v>
      </c>
      <c r="H353" s="13">
        <v>9764.5714285714294</v>
      </c>
      <c r="I353" s="13">
        <v>248632.4</v>
      </c>
      <c r="J353" s="17">
        <v>17874</v>
      </c>
      <c r="K353" s="17">
        <v>1731498</v>
      </c>
      <c r="L353" s="17">
        <v>788</v>
      </c>
    </row>
    <row r="354" spans="1:12" x14ac:dyDescent="0.15">
      <c r="A354" t="s">
        <v>5</v>
      </c>
      <c r="B354" t="s">
        <v>28</v>
      </c>
      <c r="C354" t="s">
        <v>108</v>
      </c>
      <c r="D354" t="s">
        <v>112</v>
      </c>
      <c r="E354" t="s">
        <v>40</v>
      </c>
      <c r="F354" t="s">
        <v>72</v>
      </c>
      <c r="G354" t="s">
        <v>73</v>
      </c>
      <c r="H354" s="13">
        <v>15503.2</v>
      </c>
      <c r="I354" s="13">
        <v>299107.59999999998</v>
      </c>
      <c r="J354" s="17">
        <v>17432</v>
      </c>
      <c r="K354" s="17">
        <v>2242012</v>
      </c>
      <c r="L354" s="17">
        <v>1011</v>
      </c>
    </row>
    <row r="355" spans="1:12" x14ac:dyDescent="0.15">
      <c r="A355" t="s">
        <v>5</v>
      </c>
      <c r="B355" t="s">
        <v>28</v>
      </c>
      <c r="C355" t="s">
        <v>108</v>
      </c>
      <c r="D355" t="s">
        <v>112</v>
      </c>
      <c r="E355" t="s">
        <v>40</v>
      </c>
      <c r="F355" t="s">
        <v>104</v>
      </c>
      <c r="G355" t="s">
        <v>105</v>
      </c>
      <c r="H355" s="13">
        <v>10977.714285714286</v>
      </c>
      <c r="I355" s="13">
        <v>299011.59999999998</v>
      </c>
      <c r="J355" s="17">
        <v>17368</v>
      </c>
      <c r="K355" s="17">
        <v>2242012</v>
      </c>
      <c r="L355" s="17">
        <v>943</v>
      </c>
    </row>
    <row r="356" spans="1:12" x14ac:dyDescent="0.15">
      <c r="A356" t="s">
        <v>5</v>
      </c>
      <c r="B356" t="s">
        <v>28</v>
      </c>
      <c r="C356" t="s">
        <v>107</v>
      </c>
      <c r="D356" t="s">
        <v>112</v>
      </c>
      <c r="E356" t="s">
        <v>39</v>
      </c>
      <c r="F356" t="s">
        <v>68</v>
      </c>
      <c r="G356" t="s">
        <v>69</v>
      </c>
      <c r="H356" s="13">
        <v>5217.2</v>
      </c>
      <c r="I356" s="13">
        <v>58503.199999999997</v>
      </c>
      <c r="J356" s="17">
        <v>17187</v>
      </c>
      <c r="K356" s="17">
        <v>1009394</v>
      </c>
      <c r="L356" s="17">
        <v>433</v>
      </c>
    </row>
    <row r="357" spans="1:12" x14ac:dyDescent="0.15">
      <c r="A357" t="s">
        <v>5</v>
      </c>
      <c r="B357" t="s">
        <v>28</v>
      </c>
      <c r="C357" t="s">
        <v>107</v>
      </c>
      <c r="D357" t="s">
        <v>112</v>
      </c>
      <c r="E357" t="s">
        <v>39</v>
      </c>
      <c r="F357" t="s">
        <v>100</v>
      </c>
      <c r="G357" t="s">
        <v>101</v>
      </c>
      <c r="H357" s="13">
        <v>3702.5714285714289</v>
      </c>
      <c r="I357" s="13">
        <v>58479.199999999997</v>
      </c>
      <c r="J357" s="17">
        <v>17171</v>
      </c>
      <c r="K357" s="17">
        <v>1009394</v>
      </c>
      <c r="L357" s="17">
        <v>419</v>
      </c>
    </row>
    <row r="358" spans="1:12" x14ac:dyDescent="0.15">
      <c r="A358" t="s">
        <v>15</v>
      </c>
      <c r="B358" t="s">
        <v>28</v>
      </c>
      <c r="C358" t="s">
        <v>107</v>
      </c>
      <c r="D358" t="s">
        <v>112</v>
      </c>
      <c r="E358" t="s">
        <v>44</v>
      </c>
      <c r="F358" t="s">
        <v>78</v>
      </c>
      <c r="G358" t="s">
        <v>79</v>
      </c>
      <c r="H358" s="13">
        <v>4942</v>
      </c>
      <c r="I358" s="13">
        <v>49590.400000000001</v>
      </c>
      <c r="J358" s="17">
        <v>16989</v>
      </c>
      <c r="K358" s="17">
        <v>887363</v>
      </c>
      <c r="L358" s="17">
        <v>364</v>
      </c>
    </row>
    <row r="359" spans="1:12" x14ac:dyDescent="0.15">
      <c r="A359" t="s">
        <v>5</v>
      </c>
      <c r="B359" t="s">
        <v>28</v>
      </c>
      <c r="C359" t="s">
        <v>108</v>
      </c>
      <c r="D359" t="s">
        <v>112</v>
      </c>
      <c r="E359" t="s">
        <v>40</v>
      </c>
      <c r="F359" t="s">
        <v>70</v>
      </c>
      <c r="G359" t="s">
        <v>71</v>
      </c>
      <c r="H359" s="13">
        <v>14717.6</v>
      </c>
      <c r="I359" s="13">
        <v>242283.2</v>
      </c>
      <c r="J359" s="17">
        <v>16340</v>
      </c>
      <c r="K359" s="17">
        <v>1963978</v>
      </c>
      <c r="L359" s="17">
        <v>874</v>
      </c>
    </row>
    <row r="360" spans="1:12" x14ac:dyDescent="0.15">
      <c r="A360" t="s">
        <v>5</v>
      </c>
      <c r="B360" t="s">
        <v>28</v>
      </c>
      <c r="C360" t="s">
        <v>108</v>
      </c>
      <c r="D360" t="s">
        <v>112</v>
      </c>
      <c r="E360" t="s">
        <v>40</v>
      </c>
      <c r="F360" t="s">
        <v>102</v>
      </c>
      <c r="G360" t="s">
        <v>103</v>
      </c>
      <c r="H360" s="13">
        <v>10428.571428571429</v>
      </c>
      <c r="I360" s="13">
        <v>242199.2</v>
      </c>
      <c r="J360" s="17">
        <v>16284</v>
      </c>
      <c r="K360" s="17">
        <v>1963978</v>
      </c>
      <c r="L360" s="17">
        <v>815</v>
      </c>
    </row>
    <row r="361" spans="1:12" x14ac:dyDescent="0.15">
      <c r="A361" t="s">
        <v>5</v>
      </c>
      <c r="B361" t="s">
        <v>28</v>
      </c>
      <c r="C361" t="s">
        <v>109</v>
      </c>
      <c r="D361" t="s">
        <v>112</v>
      </c>
      <c r="E361" t="s">
        <v>41</v>
      </c>
      <c r="F361" t="s">
        <v>68</v>
      </c>
      <c r="G361" t="s">
        <v>69</v>
      </c>
      <c r="H361" s="13">
        <v>5230</v>
      </c>
      <c r="I361" s="13">
        <v>170675.6</v>
      </c>
      <c r="J361" s="17">
        <v>15989</v>
      </c>
      <c r="K361" s="17">
        <v>683795</v>
      </c>
      <c r="L361" s="17">
        <v>469</v>
      </c>
    </row>
    <row r="362" spans="1:12" x14ac:dyDescent="0.15">
      <c r="A362" t="s">
        <v>5</v>
      </c>
      <c r="B362" t="s">
        <v>28</v>
      </c>
      <c r="C362" t="s">
        <v>109</v>
      </c>
      <c r="D362" t="s">
        <v>112</v>
      </c>
      <c r="E362" t="s">
        <v>41</v>
      </c>
      <c r="F362" t="s">
        <v>100</v>
      </c>
      <c r="G362" t="s">
        <v>101</v>
      </c>
      <c r="H362" s="13">
        <v>3519.7142857142858</v>
      </c>
      <c r="I362" s="13">
        <v>170459.6</v>
      </c>
      <c r="J362" s="17">
        <v>15957</v>
      </c>
      <c r="K362" s="17">
        <v>683795</v>
      </c>
      <c r="L362" s="17">
        <v>311</v>
      </c>
    </row>
    <row r="363" spans="1:12" x14ac:dyDescent="0.15">
      <c r="A363" t="s">
        <v>15</v>
      </c>
      <c r="B363" t="s">
        <v>28</v>
      </c>
      <c r="C363" t="s">
        <v>109</v>
      </c>
      <c r="D363" t="s">
        <v>112</v>
      </c>
      <c r="E363" t="s">
        <v>46</v>
      </c>
      <c r="F363" t="s">
        <v>56</v>
      </c>
      <c r="G363" t="s">
        <v>57</v>
      </c>
      <c r="H363" s="13">
        <v>6762.8</v>
      </c>
      <c r="I363" s="13">
        <v>160483.20000000001</v>
      </c>
      <c r="J363" s="17">
        <v>15907</v>
      </c>
      <c r="K363" s="17">
        <v>859596</v>
      </c>
      <c r="L363" s="17">
        <v>407</v>
      </c>
    </row>
    <row r="364" spans="1:12" x14ac:dyDescent="0.15">
      <c r="A364" t="s">
        <v>5</v>
      </c>
      <c r="B364" t="s">
        <v>28</v>
      </c>
      <c r="C364" t="s">
        <v>107</v>
      </c>
      <c r="D364" t="s">
        <v>112</v>
      </c>
      <c r="E364" t="s">
        <v>39</v>
      </c>
      <c r="F364" t="s">
        <v>82</v>
      </c>
      <c r="G364" t="s">
        <v>83</v>
      </c>
      <c r="H364" s="13">
        <v>6487.6</v>
      </c>
      <c r="I364" s="13">
        <v>85664.4</v>
      </c>
      <c r="J364" s="17">
        <v>15798</v>
      </c>
      <c r="K364" s="17">
        <v>1184020</v>
      </c>
      <c r="L364" s="17">
        <v>670</v>
      </c>
    </row>
    <row r="365" spans="1:12" x14ac:dyDescent="0.15">
      <c r="A365" t="s">
        <v>5</v>
      </c>
      <c r="B365" t="s">
        <v>28</v>
      </c>
      <c r="C365" t="s">
        <v>111</v>
      </c>
      <c r="D365" t="s">
        <v>112</v>
      </c>
      <c r="E365" t="s">
        <v>43</v>
      </c>
      <c r="F365" t="s">
        <v>68</v>
      </c>
      <c r="G365" t="s">
        <v>69</v>
      </c>
      <c r="H365" s="13">
        <v>4351.2</v>
      </c>
      <c r="I365" s="13">
        <v>35538.400000000001</v>
      </c>
      <c r="J365" s="17">
        <v>15666</v>
      </c>
      <c r="K365" s="17">
        <v>874990</v>
      </c>
      <c r="L365" s="17">
        <v>217</v>
      </c>
    </row>
    <row r="366" spans="1:12" x14ac:dyDescent="0.15">
      <c r="A366" t="s">
        <v>5</v>
      </c>
      <c r="B366" t="s">
        <v>28</v>
      </c>
      <c r="C366" t="s">
        <v>111</v>
      </c>
      <c r="D366" t="s">
        <v>112</v>
      </c>
      <c r="E366" t="s">
        <v>43</v>
      </c>
      <c r="F366" t="s">
        <v>100</v>
      </c>
      <c r="G366" t="s">
        <v>101</v>
      </c>
      <c r="H366" s="13">
        <v>2988</v>
      </c>
      <c r="I366" s="13">
        <v>35418.400000000001</v>
      </c>
      <c r="J366" s="17">
        <v>15586</v>
      </c>
      <c r="K366" s="17">
        <v>874990</v>
      </c>
      <c r="L366" s="17">
        <v>131</v>
      </c>
    </row>
    <row r="367" spans="1:12" x14ac:dyDescent="0.15">
      <c r="A367" t="s">
        <v>15</v>
      </c>
      <c r="B367" t="s">
        <v>28</v>
      </c>
      <c r="C367" t="s">
        <v>109</v>
      </c>
      <c r="D367" t="s">
        <v>112</v>
      </c>
      <c r="E367" t="s">
        <v>46</v>
      </c>
      <c r="F367" t="s">
        <v>74</v>
      </c>
      <c r="G367" t="s">
        <v>75</v>
      </c>
      <c r="H367" s="13">
        <v>6788.4</v>
      </c>
      <c r="I367" s="13">
        <v>168566</v>
      </c>
      <c r="J367" s="17">
        <v>15574</v>
      </c>
      <c r="K367" s="17">
        <v>672789</v>
      </c>
      <c r="L367" s="17">
        <v>411</v>
      </c>
    </row>
    <row r="368" spans="1:12" x14ac:dyDescent="0.15">
      <c r="A368" t="s">
        <v>5</v>
      </c>
      <c r="B368" t="s">
        <v>28</v>
      </c>
      <c r="C368" t="s">
        <v>107</v>
      </c>
      <c r="D368" t="s">
        <v>112</v>
      </c>
      <c r="E368" t="s">
        <v>39</v>
      </c>
      <c r="F368" t="s">
        <v>88</v>
      </c>
      <c r="G368" t="s">
        <v>89</v>
      </c>
      <c r="H368" s="13">
        <v>6528.8</v>
      </c>
      <c r="I368" s="13">
        <v>81676</v>
      </c>
      <c r="J368" s="17">
        <v>15564</v>
      </c>
      <c r="K368" s="17">
        <v>1087003</v>
      </c>
      <c r="L368" s="17">
        <v>665</v>
      </c>
    </row>
    <row r="369" spans="1:12" x14ac:dyDescent="0.15">
      <c r="A369" t="s">
        <v>5</v>
      </c>
      <c r="B369" t="s">
        <v>28</v>
      </c>
      <c r="C369" t="s">
        <v>108</v>
      </c>
      <c r="D369" t="s">
        <v>112</v>
      </c>
      <c r="E369" t="s">
        <v>40</v>
      </c>
      <c r="F369" t="s">
        <v>68</v>
      </c>
      <c r="G369" t="s">
        <v>69</v>
      </c>
      <c r="H369" s="13">
        <v>12870.8</v>
      </c>
      <c r="I369" s="13">
        <v>242199.6</v>
      </c>
      <c r="J369" s="17">
        <v>15513</v>
      </c>
      <c r="K369" s="17">
        <v>1627624</v>
      </c>
      <c r="L369" s="17">
        <v>805</v>
      </c>
    </row>
    <row r="370" spans="1:12" x14ac:dyDescent="0.15">
      <c r="A370" t="s">
        <v>5</v>
      </c>
      <c r="B370" t="s">
        <v>28</v>
      </c>
      <c r="C370" t="s">
        <v>108</v>
      </c>
      <c r="D370" t="s">
        <v>112</v>
      </c>
      <c r="E370" t="s">
        <v>40</v>
      </c>
      <c r="F370" t="s">
        <v>100</v>
      </c>
      <c r="G370" t="s">
        <v>101</v>
      </c>
      <c r="H370" s="13">
        <v>9121.4285714285706</v>
      </c>
      <c r="I370" s="13">
        <v>242127.6</v>
      </c>
      <c r="J370" s="17">
        <v>15465</v>
      </c>
      <c r="K370" s="17">
        <v>1627624</v>
      </c>
      <c r="L370" s="17">
        <v>755</v>
      </c>
    </row>
    <row r="371" spans="1:12" x14ac:dyDescent="0.15">
      <c r="A371" t="s">
        <v>15</v>
      </c>
      <c r="B371" t="s">
        <v>28</v>
      </c>
      <c r="C371" t="s">
        <v>111</v>
      </c>
      <c r="D371" t="s">
        <v>112</v>
      </c>
      <c r="E371" t="s">
        <v>48</v>
      </c>
      <c r="F371" t="s">
        <v>80</v>
      </c>
      <c r="G371" t="s">
        <v>81</v>
      </c>
      <c r="H371" s="13">
        <v>4637.2</v>
      </c>
      <c r="I371" s="13">
        <v>30318.400000000001</v>
      </c>
      <c r="J371" s="17">
        <v>15313</v>
      </c>
      <c r="K371" s="17">
        <v>786121</v>
      </c>
      <c r="L371" s="17">
        <v>192</v>
      </c>
    </row>
    <row r="372" spans="1:12" x14ac:dyDescent="0.15">
      <c r="A372" t="s">
        <v>5</v>
      </c>
      <c r="B372" t="s">
        <v>28</v>
      </c>
      <c r="C372" t="s">
        <v>107</v>
      </c>
      <c r="D372" t="s">
        <v>112</v>
      </c>
      <c r="E372" t="s">
        <v>39</v>
      </c>
      <c r="F372" t="s">
        <v>72</v>
      </c>
      <c r="G372" t="s">
        <v>73</v>
      </c>
      <c r="H372" s="13">
        <v>6688.8</v>
      </c>
      <c r="I372" s="13">
        <v>84239.2</v>
      </c>
      <c r="J372" s="17">
        <v>14983</v>
      </c>
      <c r="K372" s="17">
        <v>1158438</v>
      </c>
      <c r="L372" s="17">
        <v>640</v>
      </c>
    </row>
    <row r="373" spans="1:12" x14ac:dyDescent="0.15">
      <c r="A373" t="s">
        <v>5</v>
      </c>
      <c r="B373" t="s">
        <v>28</v>
      </c>
      <c r="C373" t="s">
        <v>107</v>
      </c>
      <c r="D373" t="s">
        <v>112</v>
      </c>
      <c r="E373" t="s">
        <v>39</v>
      </c>
      <c r="F373" t="s">
        <v>104</v>
      </c>
      <c r="G373" t="s">
        <v>105</v>
      </c>
      <c r="H373" s="13">
        <v>4729.7142857142862</v>
      </c>
      <c r="I373" s="13">
        <v>84191.2</v>
      </c>
      <c r="J373" s="17">
        <v>14951</v>
      </c>
      <c r="K373" s="17">
        <v>1158438</v>
      </c>
      <c r="L373" s="17">
        <v>608</v>
      </c>
    </row>
    <row r="374" spans="1:12" x14ac:dyDescent="0.15">
      <c r="A374" t="s">
        <v>15</v>
      </c>
      <c r="B374" t="s">
        <v>28</v>
      </c>
      <c r="C374" t="s">
        <v>109</v>
      </c>
      <c r="D374" t="s">
        <v>112</v>
      </c>
      <c r="E374" t="s">
        <v>46</v>
      </c>
      <c r="F374" t="s">
        <v>90</v>
      </c>
      <c r="G374" t="s">
        <v>91</v>
      </c>
      <c r="H374" s="13">
        <v>6902</v>
      </c>
      <c r="I374" s="13">
        <v>172500.8</v>
      </c>
      <c r="J374" s="17">
        <v>14878</v>
      </c>
      <c r="K374" s="17">
        <v>773009</v>
      </c>
      <c r="L374" s="17">
        <v>403</v>
      </c>
    </row>
    <row r="375" spans="1:12" x14ac:dyDescent="0.15">
      <c r="A375" t="s">
        <v>15</v>
      </c>
      <c r="B375" t="s">
        <v>28</v>
      </c>
      <c r="C375" t="s">
        <v>107</v>
      </c>
      <c r="D375" t="s">
        <v>112</v>
      </c>
      <c r="E375" t="s">
        <v>44</v>
      </c>
      <c r="F375" t="s">
        <v>90</v>
      </c>
      <c r="G375" t="s">
        <v>91</v>
      </c>
      <c r="H375" s="13">
        <v>5768.8</v>
      </c>
      <c r="I375" s="13">
        <v>68555.600000000006</v>
      </c>
      <c r="J375" s="17">
        <v>14864</v>
      </c>
      <c r="K375" s="17">
        <v>901613</v>
      </c>
      <c r="L375" s="17">
        <v>322</v>
      </c>
    </row>
    <row r="376" spans="1:12" x14ac:dyDescent="0.15">
      <c r="A376" t="s">
        <v>15</v>
      </c>
      <c r="B376" t="s">
        <v>28</v>
      </c>
      <c r="C376" t="s">
        <v>109</v>
      </c>
      <c r="D376" t="s">
        <v>112</v>
      </c>
      <c r="E376" t="s">
        <v>46</v>
      </c>
      <c r="F376" t="s">
        <v>92</v>
      </c>
      <c r="G376" t="s">
        <v>93</v>
      </c>
      <c r="H376" s="13">
        <v>6799.6</v>
      </c>
      <c r="I376" s="13">
        <v>181272</v>
      </c>
      <c r="J376" s="17">
        <v>14526</v>
      </c>
      <c r="K376" s="17">
        <v>740305</v>
      </c>
      <c r="L376" s="17">
        <v>406</v>
      </c>
    </row>
    <row r="377" spans="1:12" x14ac:dyDescent="0.15">
      <c r="A377" t="s">
        <v>5</v>
      </c>
      <c r="B377" t="s">
        <v>28</v>
      </c>
      <c r="C377" t="s">
        <v>107</v>
      </c>
      <c r="D377" t="s">
        <v>112</v>
      </c>
      <c r="E377" t="s">
        <v>39</v>
      </c>
      <c r="F377" t="s">
        <v>84</v>
      </c>
      <c r="G377" t="s">
        <v>85</v>
      </c>
      <c r="H377" s="13">
        <v>6803.6</v>
      </c>
      <c r="I377" s="13">
        <v>87887.2</v>
      </c>
      <c r="J377" s="17">
        <v>14321</v>
      </c>
      <c r="K377" s="17">
        <v>1167230</v>
      </c>
      <c r="L377" s="17">
        <v>705</v>
      </c>
    </row>
    <row r="378" spans="1:12" x14ac:dyDescent="0.15">
      <c r="A378" t="s">
        <v>5</v>
      </c>
      <c r="B378" t="s">
        <v>28</v>
      </c>
      <c r="C378" t="s">
        <v>109</v>
      </c>
      <c r="D378" t="s">
        <v>112</v>
      </c>
      <c r="E378" t="s">
        <v>41</v>
      </c>
      <c r="F378" t="s">
        <v>84</v>
      </c>
      <c r="G378" t="s">
        <v>85</v>
      </c>
      <c r="H378" s="13">
        <v>6531.6</v>
      </c>
      <c r="I378" s="13">
        <v>153019.20000000001</v>
      </c>
      <c r="J378" s="17">
        <v>14310</v>
      </c>
      <c r="K378" s="17">
        <v>828953</v>
      </c>
      <c r="L378" s="17">
        <v>561</v>
      </c>
    </row>
    <row r="379" spans="1:12" x14ac:dyDescent="0.15">
      <c r="A379" t="s">
        <v>15</v>
      </c>
      <c r="B379" t="s">
        <v>28</v>
      </c>
      <c r="C379" t="s">
        <v>109</v>
      </c>
      <c r="D379" t="s">
        <v>112</v>
      </c>
      <c r="E379" t="s">
        <v>46</v>
      </c>
      <c r="F379" t="s">
        <v>78</v>
      </c>
      <c r="G379" t="s">
        <v>79</v>
      </c>
      <c r="H379" s="13">
        <v>5716.4</v>
      </c>
      <c r="I379" s="13">
        <v>122546.8</v>
      </c>
      <c r="J379" s="17">
        <v>14224</v>
      </c>
      <c r="K379" s="17">
        <v>586915</v>
      </c>
      <c r="L379" s="17">
        <v>341</v>
      </c>
    </row>
    <row r="380" spans="1:12" x14ac:dyDescent="0.15">
      <c r="A380" t="s">
        <v>15</v>
      </c>
      <c r="B380" t="s">
        <v>28</v>
      </c>
      <c r="C380" t="s">
        <v>107</v>
      </c>
      <c r="D380" t="s">
        <v>112</v>
      </c>
      <c r="E380" t="s">
        <v>44</v>
      </c>
      <c r="F380" t="s">
        <v>74</v>
      </c>
      <c r="G380" t="s">
        <v>75</v>
      </c>
      <c r="H380" s="13">
        <v>5886</v>
      </c>
      <c r="I380" s="13">
        <v>72248.800000000003</v>
      </c>
      <c r="J380" s="17">
        <v>14171</v>
      </c>
      <c r="K380" s="17">
        <v>967204</v>
      </c>
      <c r="L380" s="17">
        <v>394</v>
      </c>
    </row>
    <row r="381" spans="1:12" x14ac:dyDescent="0.15">
      <c r="A381" t="s">
        <v>15</v>
      </c>
      <c r="B381" t="s">
        <v>28</v>
      </c>
      <c r="C381" t="s">
        <v>109</v>
      </c>
      <c r="D381" t="s">
        <v>112</v>
      </c>
      <c r="E381" t="s">
        <v>46</v>
      </c>
      <c r="F381" t="s">
        <v>94</v>
      </c>
      <c r="G381" t="s">
        <v>95</v>
      </c>
      <c r="H381" s="13">
        <v>6230</v>
      </c>
      <c r="I381" s="13">
        <v>184781.2</v>
      </c>
      <c r="J381" s="17">
        <v>13766</v>
      </c>
      <c r="K381" s="17">
        <v>594585</v>
      </c>
      <c r="L381" s="17">
        <v>384</v>
      </c>
    </row>
    <row r="382" spans="1:12" x14ac:dyDescent="0.15">
      <c r="A382" t="s">
        <v>5</v>
      </c>
      <c r="B382" t="s">
        <v>28</v>
      </c>
      <c r="C382" t="s">
        <v>108</v>
      </c>
      <c r="D382" t="s">
        <v>112</v>
      </c>
      <c r="E382" t="s">
        <v>40</v>
      </c>
      <c r="F382" t="s">
        <v>82</v>
      </c>
      <c r="G382" t="s">
        <v>83</v>
      </c>
      <c r="H382" s="13">
        <v>15326</v>
      </c>
      <c r="I382" s="13">
        <v>218272</v>
      </c>
      <c r="J382" s="17">
        <v>13719</v>
      </c>
      <c r="K382" s="17">
        <v>2106574</v>
      </c>
      <c r="L382" s="17">
        <v>947</v>
      </c>
    </row>
    <row r="383" spans="1:12" x14ac:dyDescent="0.15">
      <c r="A383" t="s">
        <v>15</v>
      </c>
      <c r="B383" t="s">
        <v>28</v>
      </c>
      <c r="C383" t="s">
        <v>107</v>
      </c>
      <c r="D383" t="s">
        <v>112</v>
      </c>
      <c r="E383" t="s">
        <v>44</v>
      </c>
      <c r="F383" t="s">
        <v>92</v>
      </c>
      <c r="G383" t="s">
        <v>93</v>
      </c>
      <c r="H383" s="13">
        <v>5647.2</v>
      </c>
      <c r="I383" s="13">
        <v>59132.4</v>
      </c>
      <c r="J383" s="17">
        <v>13624</v>
      </c>
      <c r="K383" s="17">
        <v>945200</v>
      </c>
      <c r="L383" s="17">
        <v>282</v>
      </c>
    </row>
    <row r="384" spans="1:12" x14ac:dyDescent="0.15">
      <c r="A384" t="s">
        <v>5</v>
      </c>
      <c r="B384" t="s">
        <v>28</v>
      </c>
      <c r="C384" t="s">
        <v>109</v>
      </c>
      <c r="D384" t="s">
        <v>112</v>
      </c>
      <c r="E384" t="s">
        <v>41</v>
      </c>
      <c r="F384" t="s">
        <v>82</v>
      </c>
      <c r="G384" t="s">
        <v>83</v>
      </c>
      <c r="H384" s="13">
        <v>6230.8</v>
      </c>
      <c r="I384" s="13">
        <v>148413.20000000001</v>
      </c>
      <c r="J384" s="17">
        <v>13411</v>
      </c>
      <c r="K384" s="17">
        <v>746602</v>
      </c>
      <c r="L384" s="17">
        <v>531</v>
      </c>
    </row>
    <row r="385" spans="1:12" x14ac:dyDescent="0.15">
      <c r="A385" t="s">
        <v>5</v>
      </c>
      <c r="B385" t="s">
        <v>28</v>
      </c>
      <c r="C385" t="s">
        <v>111</v>
      </c>
      <c r="D385" t="s">
        <v>112</v>
      </c>
      <c r="E385" t="s">
        <v>43</v>
      </c>
      <c r="F385" t="s">
        <v>88</v>
      </c>
      <c r="G385" t="s">
        <v>89</v>
      </c>
      <c r="H385" s="13">
        <v>5105.6000000000004</v>
      </c>
      <c r="I385" s="13">
        <v>30753.200000000001</v>
      </c>
      <c r="J385" s="17">
        <v>12968</v>
      </c>
      <c r="K385" s="17">
        <v>694932</v>
      </c>
      <c r="L385" s="17">
        <v>261</v>
      </c>
    </row>
    <row r="386" spans="1:12" x14ac:dyDescent="0.15">
      <c r="A386" t="s">
        <v>15</v>
      </c>
      <c r="B386" t="s">
        <v>28</v>
      </c>
      <c r="C386" t="s">
        <v>109</v>
      </c>
      <c r="D386" t="s">
        <v>112</v>
      </c>
      <c r="E386" t="s">
        <v>46</v>
      </c>
      <c r="F386" t="s">
        <v>76</v>
      </c>
      <c r="G386" t="s">
        <v>77</v>
      </c>
      <c r="H386" s="13">
        <v>5842.4</v>
      </c>
      <c r="I386" s="13">
        <v>135919.20000000001</v>
      </c>
      <c r="J386" s="17">
        <v>12899</v>
      </c>
      <c r="K386" s="17">
        <v>608855</v>
      </c>
      <c r="L386" s="17">
        <v>357</v>
      </c>
    </row>
    <row r="387" spans="1:12" x14ac:dyDescent="0.15">
      <c r="A387" t="s">
        <v>15</v>
      </c>
      <c r="B387" t="s">
        <v>28</v>
      </c>
      <c r="C387" t="s">
        <v>111</v>
      </c>
      <c r="D387" t="s">
        <v>112</v>
      </c>
      <c r="E387" t="s">
        <v>48</v>
      </c>
      <c r="F387" t="s">
        <v>78</v>
      </c>
      <c r="G387" t="s">
        <v>79</v>
      </c>
      <c r="H387" s="13">
        <v>4180.3999999999996</v>
      </c>
      <c r="I387" s="13">
        <v>25566</v>
      </c>
      <c r="J387" s="17">
        <v>12803</v>
      </c>
      <c r="K387" s="17">
        <v>684618</v>
      </c>
      <c r="L387" s="17">
        <v>158</v>
      </c>
    </row>
    <row r="388" spans="1:12" x14ac:dyDescent="0.15">
      <c r="A388" t="s">
        <v>15</v>
      </c>
      <c r="B388" t="s">
        <v>28</v>
      </c>
      <c r="C388" t="s">
        <v>107</v>
      </c>
      <c r="D388" t="s">
        <v>112</v>
      </c>
      <c r="E388" t="s">
        <v>44</v>
      </c>
      <c r="F388" t="s">
        <v>76</v>
      </c>
      <c r="G388" t="s">
        <v>77</v>
      </c>
      <c r="H388" s="13">
        <v>5056</v>
      </c>
      <c r="I388" s="13">
        <v>47996.800000000003</v>
      </c>
      <c r="J388" s="17">
        <v>12778</v>
      </c>
      <c r="K388" s="17">
        <v>855195</v>
      </c>
      <c r="L388" s="17">
        <v>343</v>
      </c>
    </row>
    <row r="389" spans="1:12" x14ac:dyDescent="0.15">
      <c r="A389" t="s">
        <v>5</v>
      </c>
      <c r="B389" t="s">
        <v>28</v>
      </c>
      <c r="C389" t="s">
        <v>108</v>
      </c>
      <c r="D389" t="s">
        <v>112</v>
      </c>
      <c r="E389" t="s">
        <v>40</v>
      </c>
      <c r="F389" t="s">
        <v>84</v>
      </c>
      <c r="G389" t="s">
        <v>85</v>
      </c>
      <c r="H389" s="13">
        <v>15920</v>
      </c>
      <c r="I389" s="13">
        <v>277112</v>
      </c>
      <c r="J389" s="17">
        <v>12741</v>
      </c>
      <c r="K389" s="17">
        <v>2067719</v>
      </c>
      <c r="L389" s="17">
        <v>1103</v>
      </c>
    </row>
    <row r="390" spans="1:12" x14ac:dyDescent="0.15">
      <c r="A390" t="s">
        <v>15</v>
      </c>
      <c r="B390" t="s">
        <v>28</v>
      </c>
      <c r="C390" t="s">
        <v>111</v>
      </c>
      <c r="D390" t="s">
        <v>112</v>
      </c>
      <c r="E390" t="s">
        <v>48</v>
      </c>
      <c r="F390" t="s">
        <v>62</v>
      </c>
      <c r="G390" t="s">
        <v>63</v>
      </c>
      <c r="H390" s="13">
        <v>4195.2</v>
      </c>
      <c r="I390" s="13">
        <v>33429.199999999997</v>
      </c>
      <c r="J390" s="17">
        <v>12596</v>
      </c>
      <c r="K390" s="17">
        <v>599979</v>
      </c>
      <c r="L390" s="17">
        <v>133</v>
      </c>
    </row>
    <row r="391" spans="1:12" x14ac:dyDescent="0.15">
      <c r="A391" t="s">
        <v>15</v>
      </c>
      <c r="B391" t="s">
        <v>28</v>
      </c>
      <c r="C391" t="s">
        <v>111</v>
      </c>
      <c r="D391" t="s">
        <v>112</v>
      </c>
      <c r="E391" t="s">
        <v>48</v>
      </c>
      <c r="F391" t="s">
        <v>56</v>
      </c>
      <c r="G391" t="s">
        <v>57</v>
      </c>
      <c r="H391" s="13">
        <v>3800</v>
      </c>
      <c r="I391" s="13">
        <v>18543.2</v>
      </c>
      <c r="J391" s="17">
        <v>12541</v>
      </c>
      <c r="K391" s="17">
        <v>517565</v>
      </c>
      <c r="L391" s="17">
        <v>120</v>
      </c>
    </row>
    <row r="392" spans="1:12" x14ac:dyDescent="0.15">
      <c r="A392" t="s">
        <v>15</v>
      </c>
      <c r="B392" t="s">
        <v>28</v>
      </c>
      <c r="C392" t="s">
        <v>107</v>
      </c>
      <c r="D392" t="s">
        <v>112</v>
      </c>
      <c r="E392" t="s">
        <v>44</v>
      </c>
      <c r="F392" t="s">
        <v>94</v>
      </c>
      <c r="G392" t="s">
        <v>95</v>
      </c>
      <c r="H392" s="13">
        <v>5332</v>
      </c>
      <c r="I392" s="13">
        <v>68706.399999999994</v>
      </c>
      <c r="J392" s="17">
        <v>12417</v>
      </c>
      <c r="K392" s="17">
        <v>813031</v>
      </c>
      <c r="L392" s="17">
        <v>309</v>
      </c>
    </row>
    <row r="393" spans="1:12" x14ac:dyDescent="0.15">
      <c r="A393" t="s">
        <v>15</v>
      </c>
      <c r="B393" t="s">
        <v>28</v>
      </c>
      <c r="C393" t="s">
        <v>111</v>
      </c>
      <c r="D393" t="s">
        <v>112</v>
      </c>
      <c r="E393" t="s">
        <v>48</v>
      </c>
      <c r="F393" t="s">
        <v>58</v>
      </c>
      <c r="G393" t="s">
        <v>59</v>
      </c>
      <c r="H393" s="13">
        <v>3843.2</v>
      </c>
      <c r="I393" s="13">
        <v>18248.8</v>
      </c>
      <c r="J393" s="17">
        <v>12183</v>
      </c>
      <c r="K393" s="17">
        <v>510006</v>
      </c>
      <c r="L393" s="17">
        <v>116</v>
      </c>
    </row>
    <row r="394" spans="1:12" x14ac:dyDescent="0.15">
      <c r="A394" t="s">
        <v>15</v>
      </c>
      <c r="B394" t="s">
        <v>28</v>
      </c>
      <c r="C394" t="s">
        <v>108</v>
      </c>
      <c r="D394" t="s">
        <v>112</v>
      </c>
      <c r="E394" t="s">
        <v>45</v>
      </c>
      <c r="F394" t="s">
        <v>56</v>
      </c>
      <c r="G394" t="s">
        <v>57</v>
      </c>
      <c r="H394" s="13">
        <v>11202</v>
      </c>
      <c r="I394" s="13">
        <v>178234.4</v>
      </c>
      <c r="J394" s="17">
        <v>12027</v>
      </c>
      <c r="K394" s="17">
        <v>1427324</v>
      </c>
      <c r="L394" s="17">
        <v>600</v>
      </c>
    </row>
    <row r="395" spans="1:12" x14ac:dyDescent="0.15">
      <c r="A395" t="s">
        <v>5</v>
      </c>
      <c r="B395" t="s">
        <v>28</v>
      </c>
      <c r="C395" t="s">
        <v>111</v>
      </c>
      <c r="D395" t="s">
        <v>112</v>
      </c>
      <c r="E395" t="s">
        <v>43</v>
      </c>
      <c r="F395" t="s">
        <v>72</v>
      </c>
      <c r="G395" t="s">
        <v>73</v>
      </c>
      <c r="H395" s="13">
        <v>5575.2</v>
      </c>
      <c r="I395" s="13">
        <v>43132.4</v>
      </c>
      <c r="J395" s="17">
        <v>11963</v>
      </c>
      <c r="K395" s="17">
        <v>955007</v>
      </c>
      <c r="L395" s="17">
        <v>270</v>
      </c>
    </row>
    <row r="396" spans="1:12" x14ac:dyDescent="0.15">
      <c r="A396" t="s">
        <v>5</v>
      </c>
      <c r="B396" t="s">
        <v>28</v>
      </c>
      <c r="C396" t="s">
        <v>107</v>
      </c>
      <c r="D396" t="s">
        <v>112</v>
      </c>
      <c r="E396" t="s">
        <v>39</v>
      </c>
      <c r="F396" t="s">
        <v>86</v>
      </c>
      <c r="G396" t="s">
        <v>87</v>
      </c>
      <c r="H396" s="13">
        <v>6805.6</v>
      </c>
      <c r="I396" s="13">
        <v>91982</v>
      </c>
      <c r="J396" s="17">
        <v>11915</v>
      </c>
      <c r="K396" s="17">
        <v>1248713</v>
      </c>
      <c r="L396" s="17">
        <v>694</v>
      </c>
    </row>
    <row r="397" spans="1:12" x14ac:dyDescent="0.15">
      <c r="A397" t="s">
        <v>5</v>
      </c>
      <c r="B397" t="s">
        <v>28</v>
      </c>
      <c r="C397" t="s">
        <v>111</v>
      </c>
      <c r="D397" t="s">
        <v>112</v>
      </c>
      <c r="E397" t="s">
        <v>43</v>
      </c>
      <c r="F397" t="s">
        <v>104</v>
      </c>
      <c r="G397" t="s">
        <v>105</v>
      </c>
      <c r="H397" s="13">
        <v>3838.2857142857142</v>
      </c>
      <c r="I397" s="13">
        <v>42988.4</v>
      </c>
      <c r="J397" s="17">
        <v>11867</v>
      </c>
      <c r="K397" s="17">
        <v>955007</v>
      </c>
      <c r="L397" s="17">
        <v>166</v>
      </c>
    </row>
    <row r="398" spans="1:12" x14ac:dyDescent="0.15">
      <c r="A398" t="s">
        <v>5</v>
      </c>
      <c r="B398" t="s">
        <v>28</v>
      </c>
      <c r="C398" t="s">
        <v>109</v>
      </c>
      <c r="D398" t="s">
        <v>112</v>
      </c>
      <c r="E398" t="s">
        <v>41</v>
      </c>
      <c r="F398" t="s">
        <v>88</v>
      </c>
      <c r="G398" t="s">
        <v>89</v>
      </c>
      <c r="H398" s="13">
        <v>6288.4</v>
      </c>
      <c r="I398" s="13">
        <v>152625.60000000001</v>
      </c>
      <c r="J398" s="17">
        <v>11751</v>
      </c>
      <c r="K398" s="17">
        <v>759640</v>
      </c>
      <c r="L398" s="17">
        <v>489</v>
      </c>
    </row>
    <row r="399" spans="1:12" x14ac:dyDescent="0.15">
      <c r="A399" t="s">
        <v>15</v>
      </c>
      <c r="B399" t="s">
        <v>28</v>
      </c>
      <c r="C399" t="s">
        <v>108</v>
      </c>
      <c r="D399" t="s">
        <v>112</v>
      </c>
      <c r="E399" t="s">
        <v>45</v>
      </c>
      <c r="F399" t="s">
        <v>58</v>
      </c>
      <c r="G399" t="s">
        <v>59</v>
      </c>
      <c r="H399" s="13">
        <v>14833.2</v>
      </c>
      <c r="I399" s="13">
        <v>239318.8</v>
      </c>
      <c r="J399" s="17">
        <v>11736</v>
      </c>
      <c r="K399" s="17">
        <v>1917651</v>
      </c>
      <c r="L399" s="17">
        <v>701</v>
      </c>
    </row>
    <row r="400" spans="1:12" x14ac:dyDescent="0.15">
      <c r="A400" t="s">
        <v>15</v>
      </c>
      <c r="B400" t="s">
        <v>28</v>
      </c>
      <c r="C400" t="s">
        <v>111</v>
      </c>
      <c r="D400" t="s">
        <v>112</v>
      </c>
      <c r="E400" t="s">
        <v>48</v>
      </c>
      <c r="F400" t="s">
        <v>64</v>
      </c>
      <c r="G400" t="s">
        <v>65</v>
      </c>
      <c r="H400" s="13">
        <v>4256.3999999999996</v>
      </c>
      <c r="I400" s="13">
        <v>23772.400000000001</v>
      </c>
      <c r="J400" s="17">
        <v>11729</v>
      </c>
      <c r="K400" s="17">
        <v>598624</v>
      </c>
      <c r="L400" s="17">
        <v>105</v>
      </c>
    </row>
    <row r="401" spans="1:12" x14ac:dyDescent="0.15">
      <c r="A401" t="s">
        <v>5</v>
      </c>
      <c r="B401" t="s">
        <v>28</v>
      </c>
      <c r="C401" t="s">
        <v>111</v>
      </c>
      <c r="D401" t="s">
        <v>112</v>
      </c>
      <c r="E401" t="s">
        <v>43</v>
      </c>
      <c r="F401" t="s">
        <v>82</v>
      </c>
      <c r="G401" t="s">
        <v>83</v>
      </c>
      <c r="H401" s="13">
        <v>5062.3999999999996</v>
      </c>
      <c r="I401" s="13">
        <v>35857.199999999997</v>
      </c>
      <c r="J401" s="17">
        <v>11397</v>
      </c>
      <c r="K401" s="17">
        <v>862147</v>
      </c>
      <c r="L401" s="17">
        <v>291</v>
      </c>
    </row>
    <row r="402" spans="1:12" x14ac:dyDescent="0.15">
      <c r="A402" t="s">
        <v>15</v>
      </c>
      <c r="B402" t="s">
        <v>28</v>
      </c>
      <c r="C402" t="s">
        <v>111</v>
      </c>
      <c r="D402" t="s">
        <v>112</v>
      </c>
      <c r="E402" t="s">
        <v>48</v>
      </c>
      <c r="F402" t="s">
        <v>74</v>
      </c>
      <c r="G402" t="s">
        <v>75</v>
      </c>
      <c r="H402" s="13">
        <v>4956.8</v>
      </c>
      <c r="I402" s="13">
        <v>46444</v>
      </c>
      <c r="J402" s="17">
        <v>11285</v>
      </c>
      <c r="K402" s="17">
        <v>703289</v>
      </c>
      <c r="L402" s="17">
        <v>175</v>
      </c>
    </row>
    <row r="403" spans="1:12" x14ac:dyDescent="0.15">
      <c r="A403" t="s">
        <v>15</v>
      </c>
      <c r="B403" t="s">
        <v>28</v>
      </c>
      <c r="C403" t="s">
        <v>111</v>
      </c>
      <c r="D403" t="s">
        <v>112</v>
      </c>
      <c r="E403" t="s">
        <v>48</v>
      </c>
      <c r="F403" t="s">
        <v>60</v>
      </c>
      <c r="G403" t="s">
        <v>61</v>
      </c>
      <c r="H403" s="13">
        <v>4179.6000000000004</v>
      </c>
      <c r="I403" s="13">
        <v>19063.2</v>
      </c>
      <c r="J403" s="17">
        <v>11277</v>
      </c>
      <c r="K403" s="17">
        <v>603386</v>
      </c>
      <c r="L403" s="17">
        <v>105</v>
      </c>
    </row>
    <row r="404" spans="1:12" x14ac:dyDescent="0.15">
      <c r="A404" t="s">
        <v>5</v>
      </c>
      <c r="B404" t="s">
        <v>28</v>
      </c>
      <c r="C404" t="s">
        <v>108</v>
      </c>
      <c r="D404" t="s">
        <v>112</v>
      </c>
      <c r="E404" t="s">
        <v>40</v>
      </c>
      <c r="F404" t="s">
        <v>86</v>
      </c>
      <c r="G404" t="s">
        <v>87</v>
      </c>
      <c r="H404" s="13">
        <v>16036</v>
      </c>
      <c r="I404" s="13">
        <v>247506.4</v>
      </c>
      <c r="J404" s="17">
        <v>10853</v>
      </c>
      <c r="K404" s="17">
        <v>1915401</v>
      </c>
      <c r="L404" s="17">
        <v>965</v>
      </c>
    </row>
    <row r="405" spans="1:12" x14ac:dyDescent="0.15">
      <c r="A405" t="s">
        <v>15</v>
      </c>
      <c r="B405" t="s">
        <v>28</v>
      </c>
      <c r="C405" t="s">
        <v>111</v>
      </c>
      <c r="D405" t="s">
        <v>112</v>
      </c>
      <c r="E405" t="s">
        <v>48</v>
      </c>
      <c r="F405" t="s">
        <v>90</v>
      </c>
      <c r="G405" t="s">
        <v>91</v>
      </c>
      <c r="H405" s="13">
        <v>3914.4</v>
      </c>
      <c r="I405" s="13">
        <v>19382</v>
      </c>
      <c r="J405" s="17">
        <v>10709</v>
      </c>
      <c r="K405" s="17">
        <v>500061</v>
      </c>
      <c r="L405" s="17">
        <v>90</v>
      </c>
    </row>
    <row r="406" spans="1:12" x14ac:dyDescent="0.15">
      <c r="A406" t="s">
        <v>5</v>
      </c>
      <c r="B406" t="s">
        <v>28</v>
      </c>
      <c r="C406" t="s">
        <v>109</v>
      </c>
      <c r="D406" t="s">
        <v>112</v>
      </c>
      <c r="E406" t="s">
        <v>41</v>
      </c>
      <c r="F406" t="s">
        <v>86</v>
      </c>
      <c r="G406" t="s">
        <v>87</v>
      </c>
      <c r="H406" s="13">
        <v>6396</v>
      </c>
      <c r="I406" s="13">
        <v>126110.39999999999</v>
      </c>
      <c r="J406" s="17">
        <v>10556</v>
      </c>
      <c r="K406" s="17">
        <v>794679</v>
      </c>
      <c r="L406" s="17">
        <v>446</v>
      </c>
    </row>
    <row r="407" spans="1:12" x14ac:dyDescent="0.15">
      <c r="A407" t="s">
        <v>15</v>
      </c>
      <c r="B407" t="s">
        <v>28</v>
      </c>
      <c r="C407" t="s">
        <v>111</v>
      </c>
      <c r="D407" t="s">
        <v>112</v>
      </c>
      <c r="E407" t="s">
        <v>48</v>
      </c>
      <c r="F407" t="s">
        <v>94</v>
      </c>
      <c r="G407" t="s">
        <v>95</v>
      </c>
      <c r="H407" s="13">
        <v>4466.8</v>
      </c>
      <c r="I407" s="13">
        <v>30737.599999999999</v>
      </c>
      <c r="J407" s="17">
        <v>10543</v>
      </c>
      <c r="K407" s="17">
        <v>609822</v>
      </c>
      <c r="L407" s="17">
        <v>129</v>
      </c>
    </row>
    <row r="408" spans="1:12" x14ac:dyDescent="0.15">
      <c r="A408" t="s">
        <v>5</v>
      </c>
      <c r="B408" t="s">
        <v>28</v>
      </c>
      <c r="C408" t="s">
        <v>111</v>
      </c>
      <c r="D408" t="s">
        <v>112</v>
      </c>
      <c r="E408" t="s">
        <v>43</v>
      </c>
      <c r="F408" t="s">
        <v>84</v>
      </c>
      <c r="G408" t="s">
        <v>85</v>
      </c>
      <c r="H408" s="13">
        <v>5326.4</v>
      </c>
      <c r="I408" s="13">
        <v>39131.199999999997</v>
      </c>
      <c r="J408" s="17">
        <v>10462</v>
      </c>
      <c r="K408" s="17">
        <v>811995</v>
      </c>
      <c r="L408" s="17">
        <v>311</v>
      </c>
    </row>
    <row r="409" spans="1:12" x14ac:dyDescent="0.15">
      <c r="A409" t="s">
        <v>5</v>
      </c>
      <c r="B409" t="s">
        <v>28</v>
      </c>
      <c r="C409" t="s">
        <v>108</v>
      </c>
      <c r="D409" t="s">
        <v>112</v>
      </c>
      <c r="E409" t="s">
        <v>40</v>
      </c>
      <c r="F409" t="s">
        <v>88</v>
      </c>
      <c r="G409" t="s">
        <v>89</v>
      </c>
      <c r="H409" s="13">
        <v>15565.6</v>
      </c>
      <c r="I409" s="13">
        <v>243402.8</v>
      </c>
      <c r="J409" s="17">
        <v>10302</v>
      </c>
      <c r="K409" s="17">
        <v>1869976</v>
      </c>
      <c r="L409" s="17">
        <v>963</v>
      </c>
    </row>
    <row r="410" spans="1:12" x14ac:dyDescent="0.15">
      <c r="A410" t="s">
        <v>15</v>
      </c>
      <c r="B410" t="s">
        <v>28</v>
      </c>
      <c r="C410" t="s">
        <v>111</v>
      </c>
      <c r="D410" t="s">
        <v>112</v>
      </c>
      <c r="E410" t="s">
        <v>48</v>
      </c>
      <c r="F410" t="s">
        <v>76</v>
      </c>
      <c r="G410" t="s">
        <v>77</v>
      </c>
      <c r="H410" s="13">
        <v>4288.8</v>
      </c>
      <c r="I410" s="13">
        <v>32235.200000000001</v>
      </c>
      <c r="J410" s="17">
        <v>10050</v>
      </c>
      <c r="K410" s="17">
        <v>627654</v>
      </c>
      <c r="L410" s="17">
        <v>152</v>
      </c>
    </row>
    <row r="411" spans="1:12" x14ac:dyDescent="0.15">
      <c r="A411" t="s">
        <v>15</v>
      </c>
      <c r="B411" t="s">
        <v>28</v>
      </c>
      <c r="C411" t="s">
        <v>110</v>
      </c>
      <c r="D411" t="s">
        <v>112</v>
      </c>
      <c r="E411" t="s">
        <v>47</v>
      </c>
      <c r="F411" t="s">
        <v>58</v>
      </c>
      <c r="G411" t="s">
        <v>59</v>
      </c>
      <c r="H411" s="13">
        <v>5868.4</v>
      </c>
      <c r="I411" s="13">
        <v>67627.600000000006</v>
      </c>
      <c r="J411" s="17">
        <v>9626</v>
      </c>
      <c r="K411" s="17">
        <v>444245</v>
      </c>
      <c r="L411" s="17">
        <v>221</v>
      </c>
    </row>
    <row r="412" spans="1:12" x14ac:dyDescent="0.15">
      <c r="A412" t="s">
        <v>5</v>
      </c>
      <c r="B412" t="s">
        <v>28</v>
      </c>
      <c r="C412" t="s">
        <v>110</v>
      </c>
      <c r="D412" t="s">
        <v>112</v>
      </c>
      <c r="E412" t="s">
        <v>42</v>
      </c>
      <c r="F412" t="s">
        <v>72</v>
      </c>
      <c r="G412" t="s">
        <v>73</v>
      </c>
      <c r="H412" s="13">
        <v>6696.8</v>
      </c>
      <c r="I412" s="13">
        <v>93100.4</v>
      </c>
      <c r="J412" s="17">
        <v>9490</v>
      </c>
      <c r="K412" s="17">
        <v>466708</v>
      </c>
      <c r="L412" s="17">
        <v>299</v>
      </c>
    </row>
    <row r="413" spans="1:12" x14ac:dyDescent="0.15">
      <c r="A413" t="s">
        <v>5</v>
      </c>
      <c r="B413" t="s">
        <v>28</v>
      </c>
      <c r="C413" t="s">
        <v>111</v>
      </c>
      <c r="D413" t="s">
        <v>112</v>
      </c>
      <c r="E413" t="s">
        <v>43</v>
      </c>
      <c r="F413" t="s">
        <v>86</v>
      </c>
      <c r="G413" t="s">
        <v>87</v>
      </c>
      <c r="H413" s="13">
        <v>5316</v>
      </c>
      <c r="I413" s="13">
        <v>34693.199999999997</v>
      </c>
      <c r="J413" s="17">
        <v>9488</v>
      </c>
      <c r="K413" s="17">
        <v>839164</v>
      </c>
      <c r="L413" s="17">
        <v>283</v>
      </c>
    </row>
    <row r="414" spans="1:12" x14ac:dyDescent="0.15">
      <c r="A414" t="s">
        <v>5</v>
      </c>
      <c r="B414" t="s">
        <v>28</v>
      </c>
      <c r="C414" t="s">
        <v>110</v>
      </c>
      <c r="D414" t="s">
        <v>112</v>
      </c>
      <c r="E414" t="s">
        <v>42</v>
      </c>
      <c r="F414" t="s">
        <v>104</v>
      </c>
      <c r="G414" t="s">
        <v>105</v>
      </c>
      <c r="H414" s="13">
        <v>4591.4285714285716</v>
      </c>
      <c r="I414" s="13">
        <v>92908.4</v>
      </c>
      <c r="J414" s="17">
        <v>9474</v>
      </c>
      <c r="K414" s="17">
        <v>466708</v>
      </c>
      <c r="L414" s="17">
        <v>159</v>
      </c>
    </row>
    <row r="415" spans="1:12" x14ac:dyDescent="0.15">
      <c r="A415" t="s">
        <v>15</v>
      </c>
      <c r="B415" t="s">
        <v>28</v>
      </c>
      <c r="C415" t="s">
        <v>111</v>
      </c>
      <c r="D415" t="s">
        <v>112</v>
      </c>
      <c r="E415" t="s">
        <v>48</v>
      </c>
      <c r="F415" t="s">
        <v>92</v>
      </c>
      <c r="G415" t="s">
        <v>93</v>
      </c>
      <c r="H415" s="13">
        <v>3865.6</v>
      </c>
      <c r="I415" s="13">
        <v>20540.8</v>
      </c>
      <c r="J415" s="17">
        <v>9335</v>
      </c>
      <c r="K415" s="17">
        <v>525525</v>
      </c>
      <c r="L415" s="17">
        <v>94</v>
      </c>
    </row>
    <row r="416" spans="1:12" x14ac:dyDescent="0.15">
      <c r="A416" t="s">
        <v>15</v>
      </c>
      <c r="B416" t="s">
        <v>28</v>
      </c>
      <c r="C416" t="s">
        <v>107</v>
      </c>
      <c r="D416" t="s">
        <v>112</v>
      </c>
      <c r="E416" t="s">
        <v>44</v>
      </c>
      <c r="F416" t="s">
        <v>96</v>
      </c>
      <c r="G416" t="s">
        <v>97</v>
      </c>
      <c r="H416" s="13">
        <v>4272.8</v>
      </c>
      <c r="I416" s="13">
        <v>54718.8</v>
      </c>
      <c r="J416" s="17">
        <v>9203</v>
      </c>
      <c r="K416" s="17">
        <v>626519</v>
      </c>
      <c r="L416" s="17">
        <v>272</v>
      </c>
    </row>
    <row r="417" spans="1:12" x14ac:dyDescent="0.15">
      <c r="A417" t="s">
        <v>15</v>
      </c>
      <c r="B417" t="s">
        <v>28</v>
      </c>
      <c r="C417" t="s">
        <v>109</v>
      </c>
      <c r="D417" t="s">
        <v>112</v>
      </c>
      <c r="E417" t="s">
        <v>46</v>
      </c>
      <c r="F417" t="s">
        <v>96</v>
      </c>
      <c r="G417" t="s">
        <v>97</v>
      </c>
      <c r="H417" s="13">
        <v>4925.6000000000004</v>
      </c>
      <c r="I417" s="13">
        <v>139161.60000000001</v>
      </c>
      <c r="J417" s="17">
        <v>9126</v>
      </c>
      <c r="K417" s="17">
        <v>433285</v>
      </c>
      <c r="L417" s="17">
        <v>315</v>
      </c>
    </row>
    <row r="418" spans="1:12" x14ac:dyDescent="0.15">
      <c r="A418" t="s">
        <v>5</v>
      </c>
      <c r="B418" t="s">
        <v>28</v>
      </c>
      <c r="C418" t="s">
        <v>110</v>
      </c>
      <c r="D418" t="s">
        <v>112</v>
      </c>
      <c r="E418" t="s">
        <v>42</v>
      </c>
      <c r="F418" t="s">
        <v>66</v>
      </c>
      <c r="G418" t="s">
        <v>67</v>
      </c>
      <c r="H418" s="13">
        <v>5682.4</v>
      </c>
      <c r="I418" s="13">
        <v>72157.2</v>
      </c>
      <c r="J418" s="17">
        <v>9067</v>
      </c>
      <c r="K418" s="17">
        <v>395023</v>
      </c>
      <c r="L418" s="17">
        <v>231</v>
      </c>
    </row>
    <row r="419" spans="1:12" x14ac:dyDescent="0.15">
      <c r="A419" t="s">
        <v>5</v>
      </c>
      <c r="B419" t="s">
        <v>28</v>
      </c>
      <c r="C419" t="s">
        <v>110</v>
      </c>
      <c r="D419" t="s">
        <v>112</v>
      </c>
      <c r="E419" t="s">
        <v>42</v>
      </c>
      <c r="F419" t="s">
        <v>70</v>
      </c>
      <c r="G419" t="s">
        <v>71</v>
      </c>
      <c r="H419" s="13">
        <v>6270.8</v>
      </c>
      <c r="I419" s="13">
        <v>86616</v>
      </c>
      <c r="J419" s="17">
        <v>9053</v>
      </c>
      <c r="K419" s="17">
        <v>418607</v>
      </c>
      <c r="L419" s="17">
        <v>279</v>
      </c>
    </row>
    <row r="420" spans="1:12" x14ac:dyDescent="0.15">
      <c r="A420" t="s">
        <v>5</v>
      </c>
      <c r="B420" t="s">
        <v>28</v>
      </c>
      <c r="C420" t="s">
        <v>110</v>
      </c>
      <c r="D420" t="s">
        <v>112</v>
      </c>
      <c r="E420" t="s">
        <v>42</v>
      </c>
      <c r="F420" t="s">
        <v>102</v>
      </c>
      <c r="G420" t="s">
        <v>103</v>
      </c>
      <c r="H420" s="13">
        <v>4299.1428571428578</v>
      </c>
      <c r="I420" s="13">
        <v>86436</v>
      </c>
      <c r="J420" s="17">
        <v>9045</v>
      </c>
      <c r="K420" s="17">
        <v>418607</v>
      </c>
      <c r="L420" s="17">
        <v>148</v>
      </c>
    </row>
    <row r="421" spans="1:12" x14ac:dyDescent="0.15">
      <c r="A421" t="s">
        <v>15</v>
      </c>
      <c r="B421" t="s">
        <v>28</v>
      </c>
      <c r="C421" t="s">
        <v>108</v>
      </c>
      <c r="D421" t="s">
        <v>112</v>
      </c>
      <c r="E421" t="s">
        <v>45</v>
      </c>
      <c r="F421" t="s">
        <v>64</v>
      </c>
      <c r="G421" t="s">
        <v>65</v>
      </c>
      <c r="H421" s="13">
        <v>13408</v>
      </c>
      <c r="I421" s="13">
        <v>183625.2</v>
      </c>
      <c r="J421" s="17">
        <v>8991</v>
      </c>
      <c r="K421" s="17">
        <v>1545162</v>
      </c>
      <c r="L421" s="17">
        <v>542</v>
      </c>
    </row>
    <row r="422" spans="1:12" x14ac:dyDescent="0.15">
      <c r="A422" t="s">
        <v>5</v>
      </c>
      <c r="B422" t="s">
        <v>28</v>
      </c>
      <c r="C422" t="s">
        <v>110</v>
      </c>
      <c r="D422" t="s">
        <v>112</v>
      </c>
      <c r="E422" t="s">
        <v>42</v>
      </c>
      <c r="F422" t="s">
        <v>98</v>
      </c>
      <c r="G422" t="s">
        <v>99</v>
      </c>
      <c r="H422" s="13">
        <v>3902.8571428571427</v>
      </c>
      <c r="I422" s="13">
        <v>72001.2</v>
      </c>
      <c r="J422" s="17">
        <v>8963</v>
      </c>
      <c r="K422" s="17">
        <v>395023</v>
      </c>
      <c r="L422" s="17">
        <v>118</v>
      </c>
    </row>
    <row r="423" spans="1:12" x14ac:dyDescent="0.15">
      <c r="A423" t="s">
        <v>5</v>
      </c>
      <c r="B423" t="s">
        <v>28</v>
      </c>
      <c r="C423" t="s">
        <v>110</v>
      </c>
      <c r="D423" t="s">
        <v>112</v>
      </c>
      <c r="E423" t="s">
        <v>42</v>
      </c>
      <c r="F423" t="s">
        <v>82</v>
      </c>
      <c r="G423" t="s">
        <v>83</v>
      </c>
      <c r="H423" s="13">
        <v>6170.8</v>
      </c>
      <c r="I423" s="13">
        <v>74528.800000000003</v>
      </c>
      <c r="J423" s="17">
        <v>8937</v>
      </c>
      <c r="K423" s="17">
        <v>484050</v>
      </c>
      <c r="L423" s="17">
        <v>290</v>
      </c>
    </row>
    <row r="424" spans="1:12" x14ac:dyDescent="0.15">
      <c r="A424" t="s">
        <v>5</v>
      </c>
      <c r="B424" t="s">
        <v>28</v>
      </c>
      <c r="C424" t="s">
        <v>110</v>
      </c>
      <c r="D424" t="s">
        <v>112</v>
      </c>
      <c r="E424" t="s">
        <v>42</v>
      </c>
      <c r="F424" t="s">
        <v>84</v>
      </c>
      <c r="G424" t="s">
        <v>85</v>
      </c>
      <c r="H424" s="13">
        <v>6475.6</v>
      </c>
      <c r="I424" s="13">
        <v>70956</v>
      </c>
      <c r="J424" s="17">
        <v>8899</v>
      </c>
      <c r="K424" s="17">
        <v>496941</v>
      </c>
      <c r="L424" s="17">
        <v>285</v>
      </c>
    </row>
    <row r="425" spans="1:12" x14ac:dyDescent="0.15">
      <c r="A425" t="s">
        <v>15</v>
      </c>
      <c r="B425" t="s">
        <v>28</v>
      </c>
      <c r="C425" t="s">
        <v>110</v>
      </c>
      <c r="D425" t="s">
        <v>112</v>
      </c>
      <c r="E425" t="s">
        <v>47</v>
      </c>
      <c r="F425" t="s">
        <v>62</v>
      </c>
      <c r="G425" t="s">
        <v>63</v>
      </c>
      <c r="H425" s="13">
        <v>6412</v>
      </c>
      <c r="I425" s="13">
        <v>71731.600000000006</v>
      </c>
      <c r="J425" s="17">
        <v>8891</v>
      </c>
      <c r="K425" s="17">
        <v>398426</v>
      </c>
      <c r="L425" s="17">
        <v>205</v>
      </c>
    </row>
    <row r="426" spans="1:12" x14ac:dyDescent="0.15">
      <c r="A426" t="s">
        <v>15</v>
      </c>
      <c r="B426" t="s">
        <v>28</v>
      </c>
      <c r="C426" t="s">
        <v>108</v>
      </c>
      <c r="D426" t="s">
        <v>112</v>
      </c>
      <c r="E426" t="s">
        <v>45</v>
      </c>
      <c r="F426" t="s">
        <v>80</v>
      </c>
      <c r="G426" t="s">
        <v>81</v>
      </c>
      <c r="H426" s="13">
        <v>11027.2</v>
      </c>
      <c r="I426" s="13">
        <v>141303.20000000001</v>
      </c>
      <c r="J426" s="17">
        <v>8861</v>
      </c>
      <c r="K426" s="17">
        <v>1132518</v>
      </c>
      <c r="L426" s="17">
        <v>485</v>
      </c>
    </row>
    <row r="427" spans="1:12" x14ac:dyDescent="0.15">
      <c r="A427" t="s">
        <v>15</v>
      </c>
      <c r="B427" t="s">
        <v>28</v>
      </c>
      <c r="C427" t="s">
        <v>108</v>
      </c>
      <c r="D427" t="s">
        <v>112</v>
      </c>
      <c r="E427" t="s">
        <v>45</v>
      </c>
      <c r="F427" t="s">
        <v>60</v>
      </c>
      <c r="G427" t="s">
        <v>61</v>
      </c>
      <c r="H427" s="13">
        <v>12002</v>
      </c>
      <c r="I427" s="13">
        <v>202032.8</v>
      </c>
      <c r="J427" s="17">
        <v>8826</v>
      </c>
      <c r="K427" s="17">
        <v>1407380</v>
      </c>
      <c r="L427" s="17">
        <v>558</v>
      </c>
    </row>
    <row r="428" spans="1:12" x14ac:dyDescent="0.15">
      <c r="A428" t="s">
        <v>15</v>
      </c>
      <c r="B428" t="s">
        <v>28</v>
      </c>
      <c r="C428" t="s">
        <v>110</v>
      </c>
      <c r="D428" t="s">
        <v>112</v>
      </c>
      <c r="E428" t="s">
        <v>47</v>
      </c>
      <c r="F428" t="s">
        <v>60</v>
      </c>
      <c r="G428" t="s">
        <v>61</v>
      </c>
      <c r="H428" s="13">
        <v>6356</v>
      </c>
      <c r="I428" s="13">
        <v>70731.600000000006</v>
      </c>
      <c r="J428" s="17">
        <v>8792</v>
      </c>
      <c r="K428" s="17">
        <v>448347</v>
      </c>
      <c r="L428" s="17">
        <v>212</v>
      </c>
    </row>
    <row r="429" spans="1:12" x14ac:dyDescent="0.15">
      <c r="A429" t="s">
        <v>15</v>
      </c>
      <c r="B429" t="s">
        <v>28</v>
      </c>
      <c r="C429" t="s">
        <v>110</v>
      </c>
      <c r="D429" t="s">
        <v>112</v>
      </c>
      <c r="E429" t="s">
        <v>47</v>
      </c>
      <c r="F429" t="s">
        <v>56</v>
      </c>
      <c r="G429" t="s">
        <v>57</v>
      </c>
      <c r="H429" s="13">
        <v>5380.4</v>
      </c>
      <c r="I429" s="13">
        <v>61378</v>
      </c>
      <c r="J429" s="17">
        <v>8730</v>
      </c>
      <c r="K429" s="17">
        <v>427751</v>
      </c>
      <c r="L429" s="17">
        <v>203</v>
      </c>
    </row>
    <row r="430" spans="1:12" x14ac:dyDescent="0.15">
      <c r="A430" t="s">
        <v>15</v>
      </c>
      <c r="B430" t="s">
        <v>28</v>
      </c>
      <c r="C430" t="s">
        <v>108</v>
      </c>
      <c r="D430" t="s">
        <v>112</v>
      </c>
      <c r="E430" t="s">
        <v>45</v>
      </c>
      <c r="F430" t="s">
        <v>62</v>
      </c>
      <c r="G430" t="s">
        <v>63</v>
      </c>
      <c r="H430" s="13">
        <v>12026.8</v>
      </c>
      <c r="I430" s="13">
        <v>198259.6</v>
      </c>
      <c r="J430" s="17">
        <v>8706</v>
      </c>
      <c r="K430" s="17">
        <v>1369101</v>
      </c>
      <c r="L430" s="17">
        <v>541</v>
      </c>
    </row>
    <row r="431" spans="1:12" x14ac:dyDescent="0.15">
      <c r="A431" t="s">
        <v>15</v>
      </c>
      <c r="B431" t="s">
        <v>28</v>
      </c>
      <c r="C431" t="s">
        <v>108</v>
      </c>
      <c r="D431" t="s">
        <v>112</v>
      </c>
      <c r="E431" t="s">
        <v>45</v>
      </c>
      <c r="F431" t="s">
        <v>94</v>
      </c>
      <c r="G431" t="s">
        <v>95</v>
      </c>
      <c r="H431" s="13">
        <v>9618.4</v>
      </c>
      <c r="I431" s="13">
        <v>115376.4</v>
      </c>
      <c r="J431" s="17">
        <v>8583</v>
      </c>
      <c r="K431" s="17">
        <v>912388</v>
      </c>
      <c r="L431" s="17">
        <v>354</v>
      </c>
    </row>
    <row r="432" spans="1:12" x14ac:dyDescent="0.15">
      <c r="A432" t="s">
        <v>5</v>
      </c>
      <c r="B432" t="s">
        <v>28</v>
      </c>
      <c r="C432" t="s">
        <v>110</v>
      </c>
      <c r="D432" t="s">
        <v>112</v>
      </c>
      <c r="E432" t="s">
        <v>42</v>
      </c>
      <c r="F432" t="s">
        <v>88</v>
      </c>
      <c r="G432" t="s">
        <v>89</v>
      </c>
      <c r="H432" s="13">
        <v>6240</v>
      </c>
      <c r="I432" s="13">
        <v>75791.199999999997</v>
      </c>
      <c r="J432" s="17">
        <v>8528</v>
      </c>
      <c r="K432" s="17">
        <v>465042</v>
      </c>
      <c r="L432" s="17">
        <v>270</v>
      </c>
    </row>
    <row r="433" spans="1:12" x14ac:dyDescent="0.15">
      <c r="A433" t="s">
        <v>15</v>
      </c>
      <c r="B433" t="s">
        <v>28</v>
      </c>
      <c r="C433" t="s">
        <v>110</v>
      </c>
      <c r="D433" t="s">
        <v>112</v>
      </c>
      <c r="E433" t="s">
        <v>47</v>
      </c>
      <c r="F433" t="s">
        <v>64</v>
      </c>
      <c r="G433" t="s">
        <v>65</v>
      </c>
      <c r="H433" s="13">
        <v>7108</v>
      </c>
      <c r="I433" s="13">
        <v>72430.399999999994</v>
      </c>
      <c r="J433" s="17">
        <v>8442</v>
      </c>
      <c r="K433" s="17">
        <v>448873</v>
      </c>
      <c r="L433" s="17">
        <v>209</v>
      </c>
    </row>
    <row r="434" spans="1:12" x14ac:dyDescent="0.15">
      <c r="A434" t="s">
        <v>15</v>
      </c>
      <c r="B434" t="s">
        <v>28</v>
      </c>
      <c r="C434" t="s">
        <v>108</v>
      </c>
      <c r="D434" t="s">
        <v>112</v>
      </c>
      <c r="E434" t="s">
        <v>45</v>
      </c>
      <c r="F434" t="s">
        <v>74</v>
      </c>
      <c r="G434" t="s">
        <v>75</v>
      </c>
      <c r="H434" s="13">
        <v>11702</v>
      </c>
      <c r="I434" s="13">
        <v>132105.20000000001</v>
      </c>
      <c r="J434" s="17">
        <v>8319</v>
      </c>
      <c r="K434" s="17">
        <v>1098748</v>
      </c>
      <c r="L434" s="17">
        <v>395</v>
      </c>
    </row>
    <row r="435" spans="1:12" x14ac:dyDescent="0.15">
      <c r="A435" t="s">
        <v>5</v>
      </c>
      <c r="B435" t="s">
        <v>28</v>
      </c>
      <c r="C435" t="s">
        <v>110</v>
      </c>
      <c r="D435" t="s">
        <v>112</v>
      </c>
      <c r="E435" t="s">
        <v>42</v>
      </c>
      <c r="F435" t="s">
        <v>86</v>
      </c>
      <c r="G435" t="s">
        <v>87</v>
      </c>
      <c r="H435" s="13">
        <v>6481.2</v>
      </c>
      <c r="I435" s="13">
        <v>64101.2</v>
      </c>
      <c r="J435" s="17">
        <v>8217</v>
      </c>
      <c r="K435" s="17">
        <v>488239</v>
      </c>
      <c r="L435" s="17">
        <v>265</v>
      </c>
    </row>
    <row r="436" spans="1:12" x14ac:dyDescent="0.15">
      <c r="A436" t="s">
        <v>15</v>
      </c>
      <c r="B436" t="s">
        <v>28</v>
      </c>
      <c r="C436" t="s">
        <v>108</v>
      </c>
      <c r="D436" t="s">
        <v>112</v>
      </c>
      <c r="E436" t="s">
        <v>45</v>
      </c>
      <c r="F436" t="s">
        <v>90</v>
      </c>
      <c r="G436" t="s">
        <v>91</v>
      </c>
      <c r="H436" s="13">
        <v>11064</v>
      </c>
      <c r="I436" s="13">
        <v>195867.6</v>
      </c>
      <c r="J436" s="17">
        <v>7933</v>
      </c>
      <c r="K436" s="17">
        <v>1210935</v>
      </c>
      <c r="L436" s="17">
        <v>521</v>
      </c>
    </row>
    <row r="437" spans="1:12" x14ac:dyDescent="0.15">
      <c r="A437" t="s">
        <v>15</v>
      </c>
      <c r="B437" t="s">
        <v>28</v>
      </c>
      <c r="C437" t="s">
        <v>111</v>
      </c>
      <c r="D437" t="s">
        <v>112</v>
      </c>
      <c r="E437" t="s">
        <v>48</v>
      </c>
      <c r="F437" t="s">
        <v>96</v>
      </c>
      <c r="G437" t="s">
        <v>97</v>
      </c>
      <c r="H437" s="13">
        <v>3527.6</v>
      </c>
      <c r="I437" s="13">
        <v>31650.799999999999</v>
      </c>
      <c r="J437" s="17">
        <v>7543</v>
      </c>
      <c r="K437" s="17">
        <v>471633</v>
      </c>
      <c r="L437" s="17">
        <v>123</v>
      </c>
    </row>
    <row r="438" spans="1:12" x14ac:dyDescent="0.15">
      <c r="A438" t="s">
        <v>5</v>
      </c>
      <c r="B438" t="s">
        <v>28</v>
      </c>
      <c r="C438" t="s">
        <v>110</v>
      </c>
      <c r="D438" t="s">
        <v>112</v>
      </c>
      <c r="E438" t="s">
        <v>42</v>
      </c>
      <c r="F438" t="s">
        <v>68</v>
      </c>
      <c r="G438" t="s">
        <v>69</v>
      </c>
      <c r="H438" s="13">
        <v>5254.8</v>
      </c>
      <c r="I438" s="13">
        <v>76480.800000000003</v>
      </c>
      <c r="J438" s="17">
        <v>7451</v>
      </c>
      <c r="K438" s="17">
        <v>358556</v>
      </c>
      <c r="L438" s="17">
        <v>236</v>
      </c>
    </row>
    <row r="439" spans="1:12" x14ac:dyDescent="0.15">
      <c r="A439" t="s">
        <v>15</v>
      </c>
      <c r="B439" t="s">
        <v>28</v>
      </c>
      <c r="C439" t="s">
        <v>108</v>
      </c>
      <c r="D439" t="s">
        <v>112</v>
      </c>
      <c r="E439" t="s">
        <v>45</v>
      </c>
      <c r="F439" t="s">
        <v>96</v>
      </c>
      <c r="G439" t="s">
        <v>97</v>
      </c>
      <c r="H439" s="13">
        <v>9565.6</v>
      </c>
      <c r="I439" s="13">
        <v>112365.6</v>
      </c>
      <c r="J439" s="17">
        <v>7390</v>
      </c>
      <c r="K439" s="17">
        <v>852075</v>
      </c>
      <c r="L439" s="17">
        <v>357</v>
      </c>
    </row>
    <row r="440" spans="1:12" x14ac:dyDescent="0.15">
      <c r="A440" t="s">
        <v>5</v>
      </c>
      <c r="B440" t="s">
        <v>28</v>
      </c>
      <c r="C440" t="s">
        <v>110</v>
      </c>
      <c r="D440" t="s">
        <v>112</v>
      </c>
      <c r="E440" t="s">
        <v>42</v>
      </c>
      <c r="F440" t="s">
        <v>100</v>
      </c>
      <c r="G440" t="s">
        <v>101</v>
      </c>
      <c r="H440" s="13">
        <v>3585.428571428572</v>
      </c>
      <c r="I440" s="13">
        <v>76312.800000000003</v>
      </c>
      <c r="J440" s="17">
        <v>7339</v>
      </c>
      <c r="K440" s="17">
        <v>358556</v>
      </c>
      <c r="L440" s="17">
        <v>114</v>
      </c>
    </row>
    <row r="441" spans="1:12" x14ac:dyDescent="0.15">
      <c r="A441" t="s">
        <v>15</v>
      </c>
      <c r="B441" t="s">
        <v>28</v>
      </c>
      <c r="C441" t="s">
        <v>108</v>
      </c>
      <c r="D441" t="s">
        <v>112</v>
      </c>
      <c r="E441" t="s">
        <v>45</v>
      </c>
      <c r="F441" t="s">
        <v>78</v>
      </c>
      <c r="G441" t="s">
        <v>79</v>
      </c>
      <c r="H441" s="13">
        <v>9798</v>
      </c>
      <c r="I441" s="13">
        <v>104201.2</v>
      </c>
      <c r="J441" s="17">
        <v>7217</v>
      </c>
      <c r="K441" s="17">
        <v>959049</v>
      </c>
      <c r="L441" s="17">
        <v>368</v>
      </c>
    </row>
    <row r="442" spans="1:12" x14ac:dyDescent="0.15">
      <c r="A442" t="s">
        <v>15</v>
      </c>
      <c r="B442" t="s">
        <v>28</v>
      </c>
      <c r="C442" t="s">
        <v>110</v>
      </c>
      <c r="D442" t="s">
        <v>112</v>
      </c>
      <c r="E442" t="s">
        <v>47</v>
      </c>
      <c r="F442" t="s">
        <v>80</v>
      </c>
      <c r="G442" t="s">
        <v>81</v>
      </c>
      <c r="H442" s="13">
        <v>5485.2</v>
      </c>
      <c r="I442" s="13">
        <v>62171.199999999997</v>
      </c>
      <c r="J442" s="17">
        <v>6936</v>
      </c>
      <c r="K442" s="17">
        <v>374595</v>
      </c>
      <c r="L442" s="17">
        <v>232</v>
      </c>
    </row>
    <row r="443" spans="1:12" x14ac:dyDescent="0.15">
      <c r="A443" t="s">
        <v>15</v>
      </c>
      <c r="B443" t="s">
        <v>28</v>
      </c>
      <c r="C443" t="s">
        <v>110</v>
      </c>
      <c r="D443" t="s">
        <v>112</v>
      </c>
      <c r="E443" t="s">
        <v>47</v>
      </c>
      <c r="F443" t="s">
        <v>90</v>
      </c>
      <c r="G443" t="s">
        <v>91</v>
      </c>
      <c r="H443" s="13">
        <v>5444.4</v>
      </c>
      <c r="I443" s="13">
        <v>52097.599999999999</v>
      </c>
      <c r="J443" s="17">
        <v>6789</v>
      </c>
      <c r="K443" s="17">
        <v>409640</v>
      </c>
      <c r="L443" s="17">
        <v>168</v>
      </c>
    </row>
    <row r="444" spans="1:12" x14ac:dyDescent="0.15">
      <c r="A444" t="s">
        <v>15</v>
      </c>
      <c r="B444" t="s">
        <v>28</v>
      </c>
      <c r="C444" t="s">
        <v>108</v>
      </c>
      <c r="D444" t="s">
        <v>112</v>
      </c>
      <c r="E444" t="s">
        <v>45</v>
      </c>
      <c r="F444" t="s">
        <v>92</v>
      </c>
      <c r="G444" t="s">
        <v>93</v>
      </c>
      <c r="H444" s="13">
        <v>10462.799999999999</v>
      </c>
      <c r="I444" s="13">
        <v>159300.79999999999</v>
      </c>
      <c r="J444" s="17">
        <v>6696</v>
      </c>
      <c r="K444" s="17">
        <v>1018712</v>
      </c>
      <c r="L444" s="17">
        <v>422</v>
      </c>
    </row>
    <row r="445" spans="1:12" x14ac:dyDescent="0.15">
      <c r="A445" t="s">
        <v>15</v>
      </c>
      <c r="B445" t="s">
        <v>28</v>
      </c>
      <c r="C445" t="s">
        <v>108</v>
      </c>
      <c r="D445" t="s">
        <v>112</v>
      </c>
      <c r="E445" t="s">
        <v>45</v>
      </c>
      <c r="F445" t="s">
        <v>76</v>
      </c>
      <c r="G445" t="s">
        <v>77</v>
      </c>
      <c r="H445" s="13">
        <v>10074</v>
      </c>
      <c r="I445" s="13">
        <v>122767.2</v>
      </c>
      <c r="J445" s="17">
        <v>6644</v>
      </c>
      <c r="K445" s="17">
        <v>979691</v>
      </c>
      <c r="L445" s="17">
        <v>378</v>
      </c>
    </row>
    <row r="446" spans="1:12" x14ac:dyDescent="0.15">
      <c r="A446" t="s">
        <v>15</v>
      </c>
      <c r="B446" t="s">
        <v>28</v>
      </c>
      <c r="C446" t="s">
        <v>110</v>
      </c>
      <c r="D446" t="s">
        <v>112</v>
      </c>
      <c r="E446" t="s">
        <v>47</v>
      </c>
      <c r="F446" t="s">
        <v>92</v>
      </c>
      <c r="G446" t="s">
        <v>93</v>
      </c>
      <c r="H446" s="13">
        <v>5353.6</v>
      </c>
      <c r="I446" s="13">
        <v>54432</v>
      </c>
      <c r="J446" s="17">
        <v>5925</v>
      </c>
      <c r="K446" s="17">
        <v>351168</v>
      </c>
      <c r="L446" s="17">
        <v>158</v>
      </c>
    </row>
    <row r="447" spans="1:12" x14ac:dyDescent="0.15">
      <c r="A447" t="s">
        <v>15</v>
      </c>
      <c r="B447" t="s">
        <v>28</v>
      </c>
      <c r="C447" t="s">
        <v>110</v>
      </c>
      <c r="D447" t="s">
        <v>112</v>
      </c>
      <c r="E447" t="s">
        <v>47</v>
      </c>
      <c r="F447" t="s">
        <v>74</v>
      </c>
      <c r="G447" t="s">
        <v>75</v>
      </c>
      <c r="H447" s="13">
        <v>5873.2</v>
      </c>
      <c r="I447" s="13">
        <v>63895.6</v>
      </c>
      <c r="J447" s="17">
        <v>5770</v>
      </c>
      <c r="K447" s="17">
        <v>322278</v>
      </c>
      <c r="L447" s="17">
        <v>191</v>
      </c>
    </row>
    <row r="448" spans="1:12" x14ac:dyDescent="0.15">
      <c r="A448" t="s">
        <v>15</v>
      </c>
      <c r="B448" t="s">
        <v>28</v>
      </c>
      <c r="C448" t="s">
        <v>110</v>
      </c>
      <c r="D448" t="s">
        <v>112</v>
      </c>
      <c r="E448" t="s">
        <v>47</v>
      </c>
      <c r="F448" t="s">
        <v>78</v>
      </c>
      <c r="G448" t="s">
        <v>79</v>
      </c>
      <c r="H448" s="13">
        <v>4919.2</v>
      </c>
      <c r="I448" s="13">
        <v>54382.8</v>
      </c>
      <c r="J448" s="17">
        <v>5722</v>
      </c>
      <c r="K448" s="17">
        <v>312929</v>
      </c>
      <c r="L448" s="17">
        <v>174</v>
      </c>
    </row>
    <row r="449" spans="1:12" x14ac:dyDescent="0.15">
      <c r="A449" t="s">
        <v>15</v>
      </c>
      <c r="B449" t="s">
        <v>28</v>
      </c>
      <c r="C449" t="s">
        <v>110</v>
      </c>
      <c r="D449" t="s">
        <v>112</v>
      </c>
      <c r="E449" t="s">
        <v>47</v>
      </c>
      <c r="F449" t="s">
        <v>94</v>
      </c>
      <c r="G449" t="s">
        <v>95</v>
      </c>
      <c r="H449" s="13">
        <v>5072.3999999999996</v>
      </c>
      <c r="I449" s="13">
        <v>46749.2</v>
      </c>
      <c r="J449" s="17">
        <v>5112</v>
      </c>
      <c r="K449" s="17">
        <v>297890</v>
      </c>
      <c r="L449" s="17">
        <v>157</v>
      </c>
    </row>
    <row r="450" spans="1:12" x14ac:dyDescent="0.15">
      <c r="A450" t="s">
        <v>15</v>
      </c>
      <c r="B450" t="s">
        <v>28</v>
      </c>
      <c r="C450" t="s">
        <v>110</v>
      </c>
      <c r="D450" t="s">
        <v>112</v>
      </c>
      <c r="E450" t="s">
        <v>47</v>
      </c>
      <c r="F450" t="s">
        <v>76</v>
      </c>
      <c r="G450" t="s">
        <v>77</v>
      </c>
      <c r="H450" s="13">
        <v>5069.2</v>
      </c>
      <c r="I450" s="13">
        <v>50670.8</v>
      </c>
      <c r="J450" s="17">
        <v>5092</v>
      </c>
      <c r="K450" s="17">
        <v>302035</v>
      </c>
      <c r="L450" s="17">
        <v>178</v>
      </c>
    </row>
    <row r="451" spans="1:12" x14ac:dyDescent="0.15">
      <c r="A451" t="s">
        <v>15</v>
      </c>
      <c r="B451" t="s">
        <v>28</v>
      </c>
      <c r="C451" t="s">
        <v>110</v>
      </c>
      <c r="D451" t="s">
        <v>112</v>
      </c>
      <c r="E451" t="s">
        <v>47</v>
      </c>
      <c r="F451" t="s">
        <v>96</v>
      </c>
      <c r="G451" t="s">
        <v>97</v>
      </c>
      <c r="H451" s="13">
        <v>4110.8</v>
      </c>
      <c r="I451" s="13">
        <v>42980.4</v>
      </c>
      <c r="J451" s="17">
        <v>4251</v>
      </c>
      <c r="K451" s="17">
        <v>227317</v>
      </c>
      <c r="L451" s="17">
        <v>150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5B28B-B46E-5844-A81F-1D0D263A14D1}">
  <dimension ref="B1:AK287"/>
  <sheetViews>
    <sheetView tabSelected="1" topLeftCell="A41" zoomScale="42" zoomScaleNormal="75" workbookViewId="0">
      <selection activeCell="N215" sqref="N215"/>
    </sheetView>
  </sheetViews>
  <sheetFormatPr baseColWidth="10" defaultRowHeight="13" x14ac:dyDescent="0.15"/>
  <cols>
    <col min="3" max="3" width="20" style="77" customWidth="1"/>
    <col min="4" max="4" width="15.5" customWidth="1"/>
    <col min="5" max="5" width="20.33203125" bestFit="1" customWidth="1"/>
    <col min="6" max="6" width="18.6640625" bestFit="1" customWidth="1"/>
    <col min="7" max="7" width="20.33203125" bestFit="1" customWidth="1"/>
    <col min="8" max="8" width="19.33203125" bestFit="1" customWidth="1"/>
    <col min="9" max="9" width="18.33203125" bestFit="1" customWidth="1"/>
    <col min="10" max="10" width="16.33203125" bestFit="1" customWidth="1"/>
    <col min="11" max="11" width="17.6640625" bestFit="1" customWidth="1"/>
    <col min="12" max="12" width="19" bestFit="1" customWidth="1"/>
    <col min="13" max="13" width="15.6640625" customWidth="1"/>
    <col min="14" max="14" width="18.5" customWidth="1"/>
    <col min="15" max="15" width="16.83203125" customWidth="1"/>
    <col min="16" max="16" width="20.1640625" customWidth="1"/>
    <col min="17" max="17" width="16.83203125" bestFit="1" customWidth="1"/>
    <col min="18" max="18" width="22.1640625" customWidth="1"/>
    <col min="19" max="19" width="24.6640625" customWidth="1"/>
    <col min="20" max="20" width="18.83203125" bestFit="1" customWidth="1"/>
    <col min="21" max="21" width="18" bestFit="1" customWidth="1"/>
    <col min="22" max="22" width="15.33203125" bestFit="1" customWidth="1"/>
    <col min="23" max="23" width="15.1640625" customWidth="1"/>
    <col min="24" max="24" width="16.5" bestFit="1" customWidth="1"/>
    <col min="25" max="25" width="16.33203125" style="59" bestFit="1" customWidth="1"/>
    <col min="26" max="26" width="14" bestFit="1" customWidth="1"/>
    <col min="27" max="27" width="15" bestFit="1" customWidth="1"/>
    <col min="28" max="29" width="14.83203125" bestFit="1" customWidth="1"/>
    <col min="30" max="30" width="14.6640625" bestFit="1" customWidth="1"/>
    <col min="32" max="32" width="18.5" customWidth="1"/>
    <col min="33" max="33" width="12.1640625" customWidth="1"/>
    <col min="34" max="34" width="14.1640625" bestFit="1" customWidth="1"/>
    <col min="35" max="37" width="12.5" bestFit="1" customWidth="1"/>
    <col min="40" max="40" width="12.6640625" customWidth="1"/>
    <col min="41" max="41" width="10.1640625" customWidth="1"/>
  </cols>
  <sheetData>
    <row r="1" spans="3:36" ht="52" customHeight="1" x14ac:dyDescent="0.35">
      <c r="C1" s="187" t="s">
        <v>155</v>
      </c>
      <c r="D1" s="188"/>
      <c r="E1" s="188"/>
      <c r="F1" s="188"/>
      <c r="G1" s="188"/>
      <c r="H1" s="188"/>
      <c r="I1" s="188"/>
      <c r="J1" s="188"/>
      <c r="K1" s="188"/>
      <c r="L1" s="188"/>
      <c r="M1" s="188"/>
      <c r="N1" s="188"/>
      <c r="O1" s="188"/>
      <c r="P1" s="188"/>
      <c r="Q1" s="188"/>
      <c r="R1" s="188"/>
      <c r="S1" s="188"/>
      <c r="T1" s="188"/>
      <c r="U1" s="188"/>
      <c r="V1" s="188"/>
      <c r="W1" s="188"/>
      <c r="X1" s="188"/>
      <c r="Y1" s="188"/>
      <c r="Z1" s="67"/>
      <c r="AA1" s="67"/>
      <c r="AB1" s="67"/>
      <c r="AC1" s="67"/>
      <c r="AD1" s="67"/>
      <c r="AE1" s="67"/>
      <c r="AF1" s="67"/>
      <c r="AG1" s="67"/>
      <c r="AH1" s="67"/>
      <c r="AI1" s="67"/>
      <c r="AJ1" s="67"/>
    </row>
    <row r="2" spans="3:36" ht="36" customHeight="1" x14ac:dyDescent="0.25">
      <c r="C2" s="189" t="s">
        <v>155</v>
      </c>
      <c r="D2" s="190"/>
      <c r="E2" s="190"/>
      <c r="F2" s="190"/>
      <c r="G2" s="190"/>
      <c r="H2" s="190"/>
      <c r="I2" s="190"/>
      <c r="J2" s="190"/>
      <c r="K2" s="190"/>
      <c r="L2" s="190"/>
      <c r="M2" s="190"/>
      <c r="N2" s="190"/>
      <c r="O2" s="190"/>
      <c r="P2" s="190"/>
      <c r="Q2" s="190"/>
      <c r="R2" s="190"/>
      <c r="S2" s="190"/>
      <c r="T2" s="190"/>
      <c r="U2" s="190"/>
      <c r="V2" s="190"/>
      <c r="W2" s="190"/>
      <c r="X2" s="190"/>
      <c r="Y2" s="190"/>
      <c r="Z2" s="68"/>
      <c r="AA2" s="68"/>
      <c r="AB2" s="68"/>
      <c r="AC2" s="68"/>
      <c r="AD2" s="68"/>
      <c r="AE2" s="68"/>
      <c r="AF2" s="68"/>
      <c r="AG2" s="68"/>
      <c r="AH2" s="68"/>
      <c r="AI2" s="68"/>
      <c r="AJ2" s="68"/>
    </row>
    <row r="3" spans="3:36" ht="24" customHeight="1" x14ac:dyDescent="0.15">
      <c r="C3" s="100"/>
      <c r="D3" s="41"/>
      <c r="E3" s="41"/>
      <c r="F3" s="41"/>
      <c r="G3" s="41"/>
      <c r="H3" s="41"/>
      <c r="I3" s="41"/>
      <c r="J3" s="41"/>
      <c r="K3" s="41"/>
      <c r="L3" s="41"/>
      <c r="M3" s="41"/>
      <c r="N3" s="41"/>
      <c r="O3" s="41"/>
      <c r="S3" s="100"/>
      <c r="T3" s="41"/>
      <c r="U3" s="41"/>
      <c r="V3" s="41"/>
      <c r="W3" s="41"/>
      <c r="X3" s="41"/>
      <c r="Y3" s="41"/>
      <c r="Z3" s="41"/>
      <c r="AA3" s="41"/>
      <c r="AB3" s="100"/>
      <c r="AC3" s="100"/>
      <c r="AD3" s="100"/>
      <c r="AE3" s="100"/>
      <c r="AF3" s="100"/>
      <c r="AG3" s="100"/>
      <c r="AH3" s="100"/>
      <c r="AI3" s="100"/>
      <c r="AJ3" s="100"/>
    </row>
    <row r="4" spans="3:36" ht="24" customHeight="1" x14ac:dyDescent="0.15">
      <c r="C4" s="100"/>
      <c r="D4" s="41"/>
      <c r="E4" s="41"/>
      <c r="F4" s="41"/>
      <c r="G4" s="41"/>
      <c r="H4" s="41"/>
      <c r="I4" s="41"/>
      <c r="J4" s="41"/>
      <c r="K4" s="41"/>
      <c r="L4" s="41"/>
      <c r="M4" s="41"/>
      <c r="N4" s="41"/>
      <c r="O4" s="41"/>
      <c r="S4" s="100"/>
      <c r="T4" s="41"/>
      <c r="U4" s="41"/>
      <c r="V4" s="41"/>
      <c r="W4" s="41"/>
      <c r="X4" s="41"/>
      <c r="Y4" s="41"/>
      <c r="Z4" s="41"/>
      <c r="AA4" s="41"/>
      <c r="AB4" s="100"/>
      <c r="AC4" s="100"/>
      <c r="AD4" s="100"/>
      <c r="AE4" s="100"/>
      <c r="AF4" s="100"/>
      <c r="AG4" s="100"/>
      <c r="AH4" s="100"/>
      <c r="AI4" s="100"/>
      <c r="AJ4" s="100"/>
    </row>
    <row r="5" spans="3:36" ht="24" customHeight="1" x14ac:dyDescent="0.15">
      <c r="C5" s="100"/>
      <c r="D5" s="41"/>
      <c r="E5" s="41"/>
      <c r="F5" s="41"/>
      <c r="G5" s="41"/>
      <c r="H5" s="41"/>
      <c r="I5" s="41"/>
      <c r="J5" s="41"/>
      <c r="K5" s="41"/>
      <c r="L5" s="41"/>
      <c r="M5" s="41"/>
      <c r="N5" s="41"/>
      <c r="O5" s="41"/>
      <c r="S5" s="100"/>
      <c r="T5" s="41"/>
      <c r="U5" s="41"/>
      <c r="V5" s="41"/>
      <c r="W5" s="41"/>
      <c r="X5" s="41"/>
      <c r="Y5" s="41"/>
      <c r="Z5" s="41"/>
      <c r="AA5" s="41"/>
      <c r="AB5" s="100"/>
      <c r="AC5" s="100"/>
      <c r="AD5" s="100"/>
      <c r="AE5" s="100"/>
      <c r="AF5" s="100"/>
      <c r="AG5" s="100"/>
      <c r="AH5" s="100"/>
      <c r="AI5" s="100"/>
      <c r="AJ5" s="100"/>
    </row>
    <row r="6" spans="3:36" ht="24" customHeight="1" x14ac:dyDescent="0.15">
      <c r="C6" s="100"/>
      <c r="D6" s="41"/>
      <c r="E6" s="41"/>
      <c r="F6" s="41"/>
      <c r="G6" s="41"/>
      <c r="H6" s="41"/>
      <c r="I6" s="41"/>
      <c r="J6" s="41"/>
      <c r="K6" s="41"/>
      <c r="L6" s="41"/>
      <c r="M6" s="41"/>
      <c r="N6" s="41"/>
      <c r="O6" s="41"/>
      <c r="S6" s="100"/>
      <c r="T6" s="41"/>
      <c r="U6" s="41"/>
      <c r="V6" s="41"/>
      <c r="W6" s="41"/>
      <c r="X6" s="41"/>
      <c r="Y6" s="41"/>
      <c r="Z6" s="41"/>
      <c r="AA6" s="41"/>
      <c r="AB6" s="100"/>
      <c r="AC6" s="100"/>
      <c r="AD6" s="100"/>
      <c r="AE6" s="100"/>
      <c r="AF6" s="100"/>
      <c r="AG6" s="100"/>
      <c r="AH6" s="100"/>
      <c r="AI6" s="100"/>
      <c r="AJ6" s="100"/>
    </row>
    <row r="7" spans="3:36" ht="24" customHeight="1" x14ac:dyDescent="0.15">
      <c r="C7" s="100"/>
      <c r="D7" s="41"/>
      <c r="E7" s="41"/>
      <c r="F7" s="41"/>
      <c r="G7" s="41"/>
      <c r="H7" s="41"/>
      <c r="I7" s="41"/>
      <c r="J7" s="41"/>
      <c r="K7" s="41"/>
      <c r="L7" s="41"/>
      <c r="M7" s="41"/>
      <c r="N7" s="41"/>
      <c r="O7" s="41"/>
      <c r="S7" s="100"/>
      <c r="T7" s="41"/>
      <c r="U7" s="41"/>
      <c r="V7" s="41"/>
      <c r="W7" s="41"/>
      <c r="X7" s="41"/>
      <c r="Y7" s="41"/>
      <c r="Z7" s="41"/>
      <c r="AA7" s="41"/>
      <c r="AB7" s="100"/>
      <c r="AC7" s="100"/>
      <c r="AD7" s="100"/>
      <c r="AE7" s="100"/>
      <c r="AF7" s="100"/>
      <c r="AG7" s="100"/>
      <c r="AH7" s="100"/>
      <c r="AI7" s="100"/>
      <c r="AJ7" s="100"/>
    </row>
    <row r="8" spans="3:36" ht="24" customHeight="1" x14ac:dyDescent="0.15">
      <c r="C8" s="100"/>
      <c r="D8" s="41"/>
      <c r="E8" s="41"/>
      <c r="F8" s="41"/>
      <c r="G8" s="41"/>
      <c r="H8" s="41"/>
      <c r="I8" s="41"/>
      <c r="J8" s="41"/>
      <c r="K8" s="41"/>
      <c r="L8" s="41"/>
      <c r="M8" s="41"/>
      <c r="N8" s="41"/>
      <c r="O8" s="41"/>
      <c r="S8" s="100"/>
      <c r="T8" s="41"/>
      <c r="U8" s="41"/>
      <c r="V8" s="41"/>
      <c r="W8" s="41"/>
      <c r="X8" s="41"/>
      <c r="Y8" s="41"/>
      <c r="Z8" s="41"/>
      <c r="AA8" s="41"/>
      <c r="AB8" s="100"/>
      <c r="AC8" s="100"/>
      <c r="AD8" s="100"/>
      <c r="AE8" s="100"/>
      <c r="AF8" s="100"/>
      <c r="AG8" s="100"/>
      <c r="AH8" s="100"/>
      <c r="AI8" s="100"/>
      <c r="AJ8" s="100"/>
    </row>
    <row r="9" spans="3:36" ht="24" customHeight="1" x14ac:dyDescent="0.15">
      <c r="C9" s="100"/>
      <c r="D9" s="41"/>
      <c r="E9" s="41"/>
      <c r="F9" s="41"/>
      <c r="G9" s="41"/>
      <c r="H9" s="41"/>
      <c r="I9" s="41"/>
      <c r="J9" s="41"/>
      <c r="K9" s="41"/>
      <c r="L9" s="41"/>
      <c r="M9" s="41"/>
      <c r="N9" s="41"/>
      <c r="O9" s="41"/>
      <c r="S9" s="100"/>
      <c r="T9" s="41"/>
      <c r="U9" s="41"/>
      <c r="V9" s="41"/>
      <c r="W9" s="41"/>
      <c r="X9" s="41"/>
      <c r="Y9" s="41"/>
      <c r="Z9" s="41"/>
      <c r="AA9" s="41"/>
      <c r="AB9" s="100"/>
      <c r="AC9" s="100"/>
      <c r="AD9" s="100"/>
      <c r="AE9" s="100"/>
      <c r="AF9" s="100"/>
      <c r="AG9" s="100"/>
      <c r="AH9" s="100"/>
      <c r="AI9" s="100"/>
      <c r="AJ9" s="100"/>
    </row>
    <row r="10" spans="3:36" ht="24" customHeight="1" x14ac:dyDescent="0.15">
      <c r="C10" s="100"/>
      <c r="D10" s="41"/>
      <c r="E10" s="41"/>
      <c r="F10" s="41"/>
      <c r="G10" s="41"/>
      <c r="H10" s="41"/>
      <c r="I10" s="41"/>
      <c r="J10" s="41"/>
      <c r="K10" s="41"/>
      <c r="L10" s="41"/>
      <c r="M10" s="41"/>
      <c r="N10" s="41"/>
      <c r="O10" s="41"/>
      <c r="S10" s="100"/>
      <c r="T10" s="41"/>
      <c r="U10" s="41"/>
      <c r="V10" s="41"/>
      <c r="W10" s="41"/>
      <c r="X10" s="41"/>
      <c r="Y10" s="41"/>
      <c r="Z10" s="41"/>
      <c r="AA10" s="41"/>
      <c r="AB10" s="100"/>
      <c r="AC10" s="100"/>
      <c r="AD10" s="100"/>
      <c r="AE10" s="100"/>
      <c r="AF10" s="100"/>
      <c r="AG10" s="100"/>
      <c r="AH10" s="100"/>
      <c r="AI10" s="100"/>
      <c r="AJ10" s="100"/>
    </row>
    <row r="11" spans="3:36" ht="24" customHeight="1" x14ac:dyDescent="0.15">
      <c r="C11" s="100"/>
      <c r="D11" s="41"/>
      <c r="E11" s="41"/>
      <c r="F11" s="41"/>
      <c r="G11" s="41"/>
      <c r="H11" s="41"/>
      <c r="I11" s="41"/>
      <c r="J11" s="41"/>
      <c r="K11" s="41"/>
      <c r="L11" s="41"/>
      <c r="M11" s="41"/>
      <c r="N11" s="41"/>
      <c r="O11" s="41"/>
      <c r="S11" s="100"/>
      <c r="T11" s="41"/>
      <c r="U11" s="41"/>
      <c r="V11" s="41"/>
      <c r="W11" s="41"/>
      <c r="X11" s="41"/>
      <c r="Y11" s="41"/>
      <c r="Z11" s="41"/>
      <c r="AA11" s="41"/>
      <c r="AB11" s="100"/>
      <c r="AC11" s="100"/>
      <c r="AD11" s="100"/>
      <c r="AE11" s="100"/>
      <c r="AF11" s="100"/>
      <c r="AG11" s="100"/>
      <c r="AH11" s="100"/>
      <c r="AI11" s="100"/>
      <c r="AJ11" s="100"/>
    </row>
    <row r="12" spans="3:36" ht="24" customHeight="1" x14ac:dyDescent="0.15">
      <c r="C12" s="100"/>
      <c r="D12" s="41"/>
      <c r="E12" s="41"/>
      <c r="F12" s="41"/>
      <c r="G12" s="41"/>
      <c r="H12" s="41"/>
      <c r="I12" s="41"/>
      <c r="J12" s="41"/>
      <c r="K12" s="41"/>
      <c r="L12" s="41"/>
      <c r="M12" s="41"/>
      <c r="N12" s="41"/>
      <c r="O12" s="41"/>
      <c r="S12" s="100"/>
      <c r="T12" s="41"/>
      <c r="U12" s="41"/>
      <c r="V12" s="41"/>
      <c r="W12" s="41"/>
      <c r="X12" s="41"/>
      <c r="Y12" s="41"/>
      <c r="Z12" s="41"/>
      <c r="AA12" s="41"/>
      <c r="AB12" s="100"/>
      <c r="AC12" s="100"/>
      <c r="AD12" s="100"/>
      <c r="AE12" s="100"/>
      <c r="AF12" s="100"/>
      <c r="AG12" s="100"/>
      <c r="AH12" s="100"/>
      <c r="AI12" s="100"/>
      <c r="AJ12" s="100"/>
    </row>
    <row r="13" spans="3:36" ht="24" customHeight="1" x14ac:dyDescent="0.15">
      <c r="C13" s="100"/>
      <c r="D13" s="41"/>
      <c r="E13" s="41"/>
      <c r="F13" s="41"/>
      <c r="G13" s="41"/>
      <c r="H13" s="41"/>
      <c r="I13" s="41"/>
      <c r="J13" s="41"/>
      <c r="K13" s="41"/>
      <c r="L13" s="41"/>
      <c r="M13" s="41"/>
      <c r="N13" s="41"/>
      <c r="O13" s="41"/>
      <c r="S13" s="100"/>
      <c r="T13" s="41"/>
      <c r="U13" s="41"/>
      <c r="V13" s="41"/>
      <c r="W13" s="41"/>
      <c r="X13" s="41"/>
      <c r="Y13" s="41"/>
      <c r="Z13" s="41"/>
      <c r="AA13" s="41"/>
      <c r="AB13" s="100"/>
      <c r="AC13" s="100"/>
      <c r="AD13" s="100"/>
      <c r="AE13" s="100"/>
      <c r="AF13" s="100"/>
      <c r="AG13" s="100"/>
      <c r="AH13" s="100"/>
      <c r="AI13" s="100"/>
      <c r="AJ13" s="100"/>
    </row>
    <row r="14" spans="3:36" ht="24" customHeight="1" x14ac:dyDescent="0.15">
      <c r="C14" s="100"/>
      <c r="D14" s="41"/>
      <c r="E14" s="41"/>
      <c r="F14" s="41"/>
      <c r="G14" s="41"/>
      <c r="H14" s="41"/>
      <c r="I14" s="41"/>
      <c r="J14" s="41"/>
      <c r="K14" s="41"/>
      <c r="L14" s="41"/>
      <c r="M14" s="41"/>
      <c r="N14" s="41"/>
      <c r="O14" s="41"/>
      <c r="S14" s="100"/>
      <c r="T14" s="41"/>
      <c r="U14" s="41"/>
      <c r="V14" s="41"/>
      <c r="W14" s="41"/>
      <c r="X14" s="41"/>
      <c r="Y14" s="41"/>
      <c r="Z14" s="41"/>
      <c r="AA14" s="41"/>
      <c r="AB14" s="100"/>
      <c r="AC14" s="100"/>
      <c r="AD14" s="100"/>
      <c r="AE14" s="100"/>
      <c r="AF14" s="100"/>
      <c r="AG14" s="100"/>
      <c r="AH14" s="100"/>
      <c r="AI14" s="100"/>
      <c r="AJ14" s="100"/>
    </row>
    <row r="15" spans="3:36" ht="24" customHeight="1" x14ac:dyDescent="0.15">
      <c r="C15" s="100"/>
      <c r="D15" s="41"/>
      <c r="E15" s="41"/>
      <c r="F15" s="41"/>
      <c r="G15" s="41"/>
      <c r="H15" s="41"/>
      <c r="I15" s="41"/>
      <c r="J15" s="41"/>
      <c r="K15" s="41"/>
      <c r="L15" s="41"/>
      <c r="M15" s="41"/>
      <c r="N15" s="41"/>
      <c r="O15" s="41"/>
      <c r="S15" s="100"/>
      <c r="T15" s="41"/>
      <c r="U15" s="41"/>
      <c r="V15" s="41"/>
      <c r="W15" s="41"/>
      <c r="X15" s="41"/>
      <c r="Y15" s="41"/>
      <c r="Z15" s="41"/>
      <c r="AA15" s="41"/>
      <c r="AB15" s="100"/>
      <c r="AC15" s="100"/>
      <c r="AD15" s="100"/>
      <c r="AE15" s="100"/>
      <c r="AF15" s="100"/>
      <c r="AG15" s="100"/>
      <c r="AH15" s="100"/>
      <c r="AI15" s="100"/>
      <c r="AJ15" s="100"/>
    </row>
    <row r="16" spans="3:36" ht="24" customHeight="1" x14ac:dyDescent="0.15">
      <c r="C16" s="100"/>
      <c r="D16" s="41"/>
      <c r="E16" s="41"/>
      <c r="F16" s="41"/>
      <c r="G16" s="41"/>
      <c r="H16" s="41"/>
      <c r="I16" s="41"/>
      <c r="J16" s="41"/>
      <c r="K16" s="41"/>
      <c r="L16" s="41"/>
      <c r="M16" s="41"/>
      <c r="N16" s="41"/>
      <c r="O16" s="41"/>
      <c r="S16" s="100"/>
      <c r="T16" s="41"/>
      <c r="U16" s="41"/>
      <c r="V16" s="41"/>
      <c r="W16" s="41"/>
      <c r="X16" s="41"/>
      <c r="Y16" s="41"/>
      <c r="Z16" s="41"/>
      <c r="AA16" s="41"/>
      <c r="AB16" s="100"/>
      <c r="AC16" s="100"/>
      <c r="AD16" s="100"/>
      <c r="AE16" s="100"/>
      <c r="AF16" s="100"/>
      <c r="AG16" s="100"/>
      <c r="AH16" s="100"/>
      <c r="AI16" s="100"/>
      <c r="AJ16" s="100"/>
    </row>
    <row r="17" spans="3:36" ht="24" customHeight="1" x14ac:dyDescent="0.15">
      <c r="C17" s="100"/>
      <c r="D17" s="41"/>
      <c r="E17" s="41"/>
      <c r="F17" s="41"/>
      <c r="G17" s="41"/>
      <c r="H17" s="41"/>
      <c r="I17" s="41"/>
      <c r="J17" s="41"/>
      <c r="K17" s="41"/>
      <c r="L17" s="41"/>
      <c r="M17" s="41"/>
      <c r="N17" s="41"/>
      <c r="O17" s="41"/>
      <c r="S17" s="100"/>
      <c r="T17" s="41"/>
      <c r="U17" s="41"/>
      <c r="V17" s="41"/>
      <c r="W17" s="41"/>
      <c r="X17" s="41"/>
      <c r="Y17" s="41"/>
      <c r="Z17" s="41"/>
      <c r="AA17" s="41"/>
      <c r="AB17" s="100"/>
      <c r="AC17" s="100"/>
      <c r="AD17" s="100"/>
      <c r="AE17" s="100"/>
      <c r="AF17" s="100"/>
      <c r="AG17" s="100"/>
      <c r="AH17" s="100"/>
      <c r="AI17" s="100"/>
      <c r="AJ17" s="100"/>
    </row>
    <row r="18" spans="3:36" ht="24" customHeight="1" x14ac:dyDescent="0.15">
      <c r="C18" s="100"/>
      <c r="D18" s="41"/>
      <c r="E18" s="41"/>
      <c r="F18" s="41"/>
      <c r="G18" s="41"/>
      <c r="H18" s="41"/>
      <c r="I18" s="41"/>
      <c r="J18" s="41"/>
      <c r="K18" s="41"/>
      <c r="L18" s="41"/>
      <c r="M18" s="41"/>
      <c r="N18" s="41"/>
      <c r="O18" s="41"/>
      <c r="S18" s="100"/>
      <c r="T18" s="41"/>
      <c r="U18" s="41"/>
      <c r="V18" s="41"/>
      <c r="W18" s="41"/>
      <c r="X18" s="41"/>
      <c r="Y18" s="41"/>
      <c r="Z18" s="41"/>
      <c r="AA18" s="41"/>
      <c r="AB18" s="100"/>
      <c r="AC18" s="100"/>
      <c r="AD18" s="100"/>
      <c r="AE18" s="100"/>
      <c r="AF18" s="100"/>
      <c r="AG18" s="100"/>
      <c r="AH18" s="100"/>
      <c r="AI18" s="100"/>
      <c r="AJ18" s="100"/>
    </row>
    <row r="19" spans="3:36" ht="24" customHeight="1" x14ac:dyDescent="0.15">
      <c r="C19" s="100"/>
      <c r="D19" s="41"/>
      <c r="E19" s="41"/>
      <c r="F19" s="41"/>
      <c r="G19" s="41"/>
      <c r="H19" s="41"/>
      <c r="I19" s="41"/>
      <c r="J19" s="41"/>
      <c r="K19" s="41"/>
      <c r="L19" s="41"/>
      <c r="M19" s="41"/>
      <c r="N19" s="41"/>
      <c r="O19" s="41"/>
      <c r="S19" s="100"/>
      <c r="T19" s="41"/>
      <c r="U19" s="41"/>
      <c r="V19" s="41"/>
      <c r="W19" s="41"/>
      <c r="X19" s="41"/>
      <c r="Y19" s="41"/>
      <c r="Z19" s="41"/>
      <c r="AA19" s="41"/>
      <c r="AB19" s="100"/>
      <c r="AC19" s="100"/>
      <c r="AD19" s="100"/>
      <c r="AE19" s="100"/>
      <c r="AF19" s="100"/>
      <c r="AG19" s="100"/>
      <c r="AH19" s="100"/>
      <c r="AI19" s="100"/>
      <c r="AJ19" s="100"/>
    </row>
    <row r="20" spans="3:36" ht="24" customHeight="1" x14ac:dyDescent="0.15">
      <c r="C20" s="100"/>
      <c r="D20" s="41"/>
      <c r="E20" s="41"/>
      <c r="F20" s="41"/>
      <c r="G20" s="41"/>
      <c r="H20" s="41"/>
      <c r="I20" s="41"/>
      <c r="J20" s="41"/>
      <c r="K20" s="41"/>
      <c r="L20" s="41"/>
      <c r="M20" s="41"/>
      <c r="N20" s="41"/>
      <c r="O20" s="41"/>
      <c r="S20" s="100"/>
      <c r="T20" s="41"/>
      <c r="U20" s="41"/>
      <c r="V20" s="41"/>
      <c r="W20" s="41"/>
      <c r="X20" s="41"/>
      <c r="Y20" s="41"/>
      <c r="Z20" s="41"/>
      <c r="AA20" s="41"/>
      <c r="AB20" s="100"/>
      <c r="AC20" s="100"/>
      <c r="AD20" s="100"/>
      <c r="AE20" s="100"/>
      <c r="AF20" s="100"/>
      <c r="AG20" s="100"/>
      <c r="AH20" s="100"/>
      <c r="AI20" s="100"/>
      <c r="AJ20" s="100"/>
    </row>
    <row r="21" spans="3:36" ht="24" customHeight="1" x14ac:dyDescent="0.15">
      <c r="C21" s="100"/>
      <c r="D21" s="41"/>
      <c r="E21" s="41"/>
      <c r="F21" s="41"/>
      <c r="G21" s="41"/>
      <c r="H21" s="41"/>
      <c r="I21" s="41"/>
      <c r="J21" s="41"/>
      <c r="K21" s="41"/>
      <c r="L21" s="41"/>
      <c r="M21" s="41"/>
      <c r="N21" s="41"/>
      <c r="O21" s="41"/>
      <c r="S21" s="100"/>
      <c r="T21" s="41"/>
      <c r="U21" s="41"/>
      <c r="V21" s="41"/>
      <c r="W21" s="41"/>
      <c r="X21" s="41"/>
      <c r="Y21" s="41"/>
      <c r="Z21" s="41"/>
      <c r="AA21" s="41"/>
      <c r="AB21" s="100"/>
      <c r="AC21" s="100"/>
      <c r="AD21" s="100"/>
      <c r="AE21" s="100"/>
      <c r="AF21" s="100"/>
      <c r="AG21" s="100"/>
      <c r="AH21" s="100"/>
      <c r="AI21" s="100"/>
      <c r="AJ21" s="100"/>
    </row>
    <row r="22" spans="3:36" ht="24" customHeight="1" x14ac:dyDescent="0.15">
      <c r="C22" s="100"/>
      <c r="D22" s="41"/>
      <c r="E22" s="41"/>
      <c r="F22" s="41"/>
      <c r="G22" s="41"/>
      <c r="H22" s="41"/>
      <c r="I22" s="41"/>
      <c r="J22" s="41"/>
      <c r="K22" s="41"/>
      <c r="L22" s="41"/>
      <c r="M22" s="41"/>
      <c r="N22" s="41"/>
      <c r="O22" s="41"/>
      <c r="S22" s="100"/>
      <c r="T22" s="41"/>
      <c r="U22" s="41"/>
      <c r="V22" s="41"/>
      <c r="W22" s="41"/>
      <c r="X22" s="41"/>
      <c r="Y22" s="41"/>
      <c r="Z22" s="41"/>
      <c r="AA22" s="41"/>
      <c r="AB22" s="100"/>
      <c r="AC22" s="100"/>
      <c r="AD22" s="100"/>
      <c r="AE22" s="100"/>
      <c r="AF22" s="100"/>
      <c r="AG22" s="100"/>
      <c r="AH22" s="100"/>
      <c r="AI22" s="100"/>
      <c r="AJ22" s="100"/>
    </row>
    <row r="23" spans="3:36" x14ac:dyDescent="0.15">
      <c r="C23" s="100"/>
      <c r="D23" s="41"/>
      <c r="E23" s="41"/>
      <c r="F23" s="41"/>
      <c r="G23" s="41"/>
      <c r="H23" s="41"/>
      <c r="I23" s="41"/>
      <c r="J23" s="41"/>
      <c r="K23" s="41"/>
      <c r="L23" s="41"/>
      <c r="M23" s="41"/>
      <c r="N23" s="41"/>
      <c r="O23" s="41"/>
      <c r="S23" s="100"/>
      <c r="T23" s="41"/>
      <c r="U23" s="41"/>
      <c r="V23" s="41"/>
      <c r="W23" s="41"/>
      <c r="X23" s="41"/>
      <c r="Y23" s="41"/>
      <c r="Z23" s="41"/>
      <c r="AA23" s="41"/>
      <c r="AB23" s="100"/>
      <c r="AC23" s="100"/>
      <c r="AD23" s="100"/>
      <c r="AE23" s="100"/>
      <c r="AF23" s="100"/>
      <c r="AG23" s="100"/>
      <c r="AH23" s="100"/>
      <c r="AI23" s="100"/>
      <c r="AJ23" s="100"/>
    </row>
    <row r="24" spans="3:36" x14ac:dyDescent="0.15">
      <c r="C24" s="100"/>
      <c r="D24" s="41"/>
      <c r="E24" s="41"/>
      <c r="F24" s="41"/>
      <c r="G24" s="41"/>
      <c r="H24" s="41"/>
      <c r="I24" s="41"/>
      <c r="J24" s="41"/>
      <c r="K24" s="41"/>
      <c r="L24" s="41"/>
      <c r="M24" s="41"/>
      <c r="N24" s="41"/>
      <c r="O24" s="41"/>
      <c r="S24" s="100"/>
      <c r="T24" s="41"/>
      <c r="U24" s="41"/>
      <c r="V24" s="41"/>
      <c r="W24" s="41"/>
      <c r="X24" s="41"/>
      <c r="Y24" s="41"/>
      <c r="Z24" s="41"/>
      <c r="AA24" s="41"/>
      <c r="AB24" s="100"/>
      <c r="AC24" s="100"/>
      <c r="AD24" s="100"/>
      <c r="AE24" s="100"/>
      <c r="AF24" s="100"/>
      <c r="AG24" s="100"/>
      <c r="AH24" s="100"/>
      <c r="AI24" s="100"/>
      <c r="AJ24" s="100"/>
    </row>
    <row r="25" spans="3:36" x14ac:dyDescent="0.15">
      <c r="C25" s="100"/>
      <c r="D25" s="41"/>
      <c r="E25" s="41"/>
      <c r="F25" s="41"/>
      <c r="G25" s="41"/>
      <c r="H25" s="41"/>
      <c r="I25" s="41"/>
      <c r="J25" s="41"/>
      <c r="K25" s="41"/>
      <c r="L25" s="41"/>
      <c r="M25" s="41"/>
      <c r="N25" s="41"/>
      <c r="O25" s="41"/>
      <c r="S25" s="100"/>
      <c r="T25" s="41"/>
      <c r="U25" s="41"/>
      <c r="V25" s="41"/>
      <c r="W25" s="41"/>
      <c r="X25" s="41"/>
      <c r="Y25" s="41"/>
      <c r="Z25" s="41"/>
      <c r="AA25" s="41"/>
      <c r="AB25" s="100"/>
      <c r="AC25" s="100"/>
      <c r="AD25" s="100"/>
      <c r="AE25" s="100"/>
      <c r="AF25" s="100"/>
      <c r="AG25" s="100"/>
      <c r="AH25" s="100"/>
      <c r="AI25" s="100"/>
      <c r="AJ25" s="100"/>
    </row>
    <row r="26" spans="3:36" x14ac:dyDescent="0.15">
      <c r="C26" s="100"/>
      <c r="D26" s="41"/>
      <c r="E26" s="41"/>
      <c r="F26" s="41"/>
      <c r="G26" s="41"/>
      <c r="H26" s="41"/>
      <c r="I26" s="41"/>
      <c r="J26" s="41"/>
      <c r="K26" s="41"/>
      <c r="L26" s="41"/>
      <c r="M26" s="41"/>
      <c r="N26" s="41"/>
      <c r="O26" s="41"/>
      <c r="S26" s="100"/>
      <c r="T26" s="41"/>
      <c r="U26" s="41"/>
      <c r="V26" s="41"/>
      <c r="W26" s="41"/>
      <c r="X26" s="41"/>
      <c r="Y26" s="41"/>
      <c r="Z26" s="41"/>
      <c r="AA26" s="41"/>
      <c r="AB26" s="100"/>
      <c r="AC26" s="100"/>
      <c r="AD26" s="100"/>
      <c r="AE26" s="100"/>
      <c r="AF26" s="100"/>
      <c r="AG26" s="100"/>
      <c r="AH26" s="100"/>
      <c r="AI26" s="100"/>
      <c r="AJ26" s="100"/>
    </row>
    <row r="27" spans="3:36" x14ac:dyDescent="0.15">
      <c r="C27" s="100"/>
      <c r="D27" s="41"/>
      <c r="E27" s="41"/>
      <c r="F27" s="41"/>
      <c r="G27" s="41"/>
      <c r="H27" s="41"/>
      <c r="I27" s="41"/>
      <c r="J27" s="41"/>
      <c r="K27" s="41"/>
      <c r="L27" s="41"/>
      <c r="M27" s="41"/>
      <c r="N27" s="41"/>
      <c r="O27" s="41"/>
      <c r="S27" s="100"/>
      <c r="T27" s="41"/>
      <c r="U27" s="41"/>
      <c r="V27" s="41"/>
      <c r="W27" s="41"/>
      <c r="X27" s="41"/>
      <c r="Y27" s="41"/>
      <c r="Z27" s="41"/>
      <c r="AA27" s="41"/>
      <c r="AB27" s="100"/>
      <c r="AC27" s="100"/>
      <c r="AD27" s="100"/>
      <c r="AE27" s="100"/>
      <c r="AF27" s="100"/>
      <c r="AG27" s="100"/>
      <c r="AH27" s="100"/>
      <c r="AI27" s="100"/>
      <c r="AJ27" s="100"/>
    </row>
    <row r="28" spans="3:36" x14ac:dyDescent="0.15">
      <c r="C28"/>
      <c r="Y28"/>
    </row>
    <row r="29" spans="3:36" x14ac:dyDescent="0.15">
      <c r="C29" s="73"/>
      <c r="V29" s="35"/>
    </row>
    <row r="30" spans="3:36" x14ac:dyDescent="0.15">
      <c r="C30" s="35"/>
      <c r="V30" s="35"/>
    </row>
    <row r="31" spans="3:36" x14ac:dyDescent="0.15">
      <c r="C31" s="175" t="s">
        <v>135</v>
      </c>
      <c r="D31" s="200"/>
      <c r="E31" s="200"/>
      <c r="F31" s="200"/>
      <c r="G31" s="200"/>
      <c r="H31" s="200"/>
      <c r="I31" s="200"/>
      <c r="J31" s="200"/>
      <c r="K31" s="200"/>
      <c r="L31" s="200"/>
      <c r="P31" s="66" t="s">
        <v>134</v>
      </c>
      <c r="Q31" s="65"/>
      <c r="R31" s="65"/>
      <c r="S31" s="65"/>
      <c r="T31" s="65"/>
      <c r="U31" s="65"/>
      <c r="V31" s="65"/>
      <c r="W31" s="65"/>
      <c r="X31" s="65"/>
      <c r="Y31" s="72"/>
      <c r="AE31" s="35"/>
    </row>
    <row r="32" spans="3:36" x14ac:dyDescent="0.15">
      <c r="C32" s="74" t="s">
        <v>115</v>
      </c>
      <c r="D32" s="43" t="s">
        <v>125</v>
      </c>
      <c r="E32" s="43" t="s">
        <v>126</v>
      </c>
      <c r="F32" s="44" t="s">
        <v>122</v>
      </c>
      <c r="G32" s="44" t="s">
        <v>123</v>
      </c>
      <c r="H32" s="44" t="s">
        <v>124</v>
      </c>
      <c r="I32" s="94" t="s">
        <v>120</v>
      </c>
      <c r="J32" s="94" t="s">
        <v>119</v>
      </c>
      <c r="K32" s="95" t="s">
        <v>118</v>
      </c>
      <c r="L32" s="95" t="s">
        <v>121</v>
      </c>
      <c r="P32" s="101" t="s">
        <v>114</v>
      </c>
      <c r="Q32" s="102" t="s">
        <v>125</v>
      </c>
      <c r="R32" s="102" t="s">
        <v>126</v>
      </c>
      <c r="S32" s="103" t="s">
        <v>122</v>
      </c>
      <c r="T32" s="103" t="s">
        <v>123</v>
      </c>
      <c r="U32" s="103" t="s">
        <v>124</v>
      </c>
      <c r="V32" s="105" t="s">
        <v>120</v>
      </c>
      <c r="W32" s="105" t="s">
        <v>119</v>
      </c>
      <c r="X32" s="104" t="s">
        <v>118</v>
      </c>
      <c r="Y32" s="104" t="s">
        <v>121</v>
      </c>
      <c r="AE32" s="35"/>
    </row>
    <row r="33" spans="2:31" x14ac:dyDescent="0.15">
      <c r="C33" s="75" t="s">
        <v>112</v>
      </c>
      <c r="D33" s="37">
        <v>849342.05714285735</v>
      </c>
      <c r="E33" s="37">
        <v>13414831.599999998</v>
      </c>
      <c r="F33" s="36">
        <v>1664168</v>
      </c>
      <c r="G33" s="36">
        <v>113088420</v>
      </c>
      <c r="H33" s="36">
        <v>48828</v>
      </c>
      <c r="I33" s="96">
        <v>0.51037038156175174</v>
      </c>
      <c r="J33" s="96">
        <v>17.394569860384561</v>
      </c>
      <c r="K33" s="97">
        <v>1.4715635783044807E-2</v>
      </c>
      <c r="L33" s="97">
        <v>2.9340787708933232E-2</v>
      </c>
      <c r="P33" s="106" t="s">
        <v>107</v>
      </c>
      <c r="Q33" s="107">
        <v>589072.71319212473</v>
      </c>
      <c r="R33" s="107">
        <v>9460286.0251851846</v>
      </c>
      <c r="S33" s="108">
        <v>1313363</v>
      </c>
      <c r="T33" s="108">
        <v>73594173</v>
      </c>
      <c r="U33" s="109">
        <v>37980</v>
      </c>
      <c r="V33" s="116">
        <v>0.44852239113796011</v>
      </c>
      <c r="W33" s="96">
        <v>15.51007670332082</v>
      </c>
      <c r="X33" s="97">
        <v>1.7846018868912353E-2</v>
      </c>
      <c r="Y33" s="97">
        <v>2.8918128499127813E-2</v>
      </c>
      <c r="AE33" s="35"/>
    </row>
    <row r="34" spans="2:31" x14ac:dyDescent="0.15">
      <c r="C34" s="75" t="s">
        <v>117</v>
      </c>
      <c r="D34" s="37">
        <v>2211787.0551111121</v>
      </c>
      <c r="E34" s="37">
        <v>49659784.533333324</v>
      </c>
      <c r="F34" s="36">
        <v>4257504</v>
      </c>
      <c r="G34" s="36">
        <v>373534220</v>
      </c>
      <c r="H34" s="36">
        <v>153302</v>
      </c>
      <c r="I34" s="96">
        <v>0.51950322421567008</v>
      </c>
      <c r="J34" s="96">
        <v>14.427646443693572</v>
      </c>
      <c r="K34" s="97">
        <v>1.139789548598787E-2</v>
      </c>
      <c r="L34" s="97">
        <v>3.6007482318278501E-2</v>
      </c>
      <c r="P34" s="110" t="s">
        <v>108</v>
      </c>
      <c r="Q34" s="37">
        <v>1129651.9164305252</v>
      </c>
      <c r="R34" s="37">
        <v>17695047.304592591</v>
      </c>
      <c r="S34" s="36">
        <v>1645245</v>
      </c>
      <c r="T34" s="36">
        <v>176686263</v>
      </c>
      <c r="U34" s="111">
        <v>72523</v>
      </c>
      <c r="V34" s="116">
        <v>0.68661622823988233</v>
      </c>
      <c r="W34" s="96">
        <v>15.576464244867493</v>
      </c>
      <c r="X34" s="97">
        <v>9.3116746716183588E-3</v>
      </c>
      <c r="Y34" s="97">
        <v>4.4080364930451088E-2</v>
      </c>
      <c r="AE34" s="35"/>
    </row>
    <row r="35" spans="2:31" x14ac:dyDescent="0.15">
      <c r="C35" s="75" t="s">
        <v>7</v>
      </c>
      <c r="D35" s="37">
        <v>343036.35932051291</v>
      </c>
      <c r="E35" s="37">
        <v>9522426.2279761881</v>
      </c>
      <c r="F35" s="36">
        <v>486366</v>
      </c>
      <c r="G35" s="36">
        <v>28191628</v>
      </c>
      <c r="H35" s="36">
        <v>30150</v>
      </c>
      <c r="I35" s="96">
        <v>0.70530497469089726</v>
      </c>
      <c r="J35" s="96">
        <v>11.377657025555983</v>
      </c>
      <c r="K35" s="97">
        <v>1.725214308304579E-2</v>
      </c>
      <c r="L35" s="97">
        <v>6.1990352944079154E-2</v>
      </c>
      <c r="P35" s="110" t="s">
        <v>109</v>
      </c>
      <c r="Q35" s="37">
        <v>1095102.4693310133</v>
      </c>
      <c r="R35" s="37">
        <v>40465438.319851883</v>
      </c>
      <c r="S35" s="36">
        <v>2588271</v>
      </c>
      <c r="T35" s="36">
        <v>151571169</v>
      </c>
      <c r="U35" s="111">
        <v>103985</v>
      </c>
      <c r="V35" s="116">
        <v>0.42310193535801055</v>
      </c>
      <c r="W35" s="96">
        <v>10.531350380641566</v>
      </c>
      <c r="X35" s="97">
        <v>1.7076275238069847E-2</v>
      </c>
      <c r="Y35" s="97">
        <v>4.0175468488423356E-2</v>
      </c>
      <c r="AE35" s="35"/>
    </row>
    <row r="36" spans="2:31" x14ac:dyDescent="0.15">
      <c r="C36" s="75" t="s">
        <v>116</v>
      </c>
      <c r="D36" s="37">
        <v>80714.437487179443</v>
      </c>
      <c r="E36" s="37">
        <v>1904485.2455952382</v>
      </c>
      <c r="F36" s="36">
        <v>31370</v>
      </c>
      <c r="G36" s="36">
        <v>8387738</v>
      </c>
      <c r="H36" s="36">
        <v>13570</v>
      </c>
      <c r="I36" s="96">
        <v>2.5729817496710057</v>
      </c>
      <c r="J36" s="96">
        <v>5.9480057101827146</v>
      </c>
      <c r="K36" s="97">
        <v>3.7399832946618029E-3</v>
      </c>
      <c r="L36" s="97">
        <v>0.4325788970353841</v>
      </c>
      <c r="P36" s="110" t="s">
        <v>110</v>
      </c>
      <c r="Q36" s="37">
        <v>408546.49999371194</v>
      </c>
      <c r="R36" s="37">
        <v>5583054.742460317</v>
      </c>
      <c r="S36" s="36">
        <v>481995</v>
      </c>
      <c r="T36" s="36">
        <v>75383250</v>
      </c>
      <c r="U36" s="111">
        <v>23541</v>
      </c>
      <c r="V36" s="116">
        <v>0.84761563915333549</v>
      </c>
      <c r="W36" s="96">
        <v>17.35467907029064</v>
      </c>
      <c r="X36" s="97">
        <v>6.3939270328620748E-3</v>
      </c>
      <c r="Y36" s="97">
        <v>4.8840755609498021E-2</v>
      </c>
      <c r="AE36" s="35"/>
    </row>
    <row r="37" spans="2:31" x14ac:dyDescent="0.15">
      <c r="C37" s="76" t="s">
        <v>106</v>
      </c>
      <c r="D37" s="47">
        <v>3484879.9090616619</v>
      </c>
      <c r="E37" s="47">
        <v>74501527.606904745</v>
      </c>
      <c r="F37" s="48">
        <v>6439408</v>
      </c>
      <c r="G37" s="48">
        <v>523202006</v>
      </c>
      <c r="H37" s="48">
        <v>245850</v>
      </c>
      <c r="I37" s="94">
        <v>0.54118016890087683</v>
      </c>
      <c r="J37" s="94">
        <v>14.174821676069381</v>
      </c>
      <c r="K37" s="95">
        <v>1.2307689814170934E-2</v>
      </c>
      <c r="L37" s="95">
        <v>3.8178975458613588E-2</v>
      </c>
      <c r="P37" s="112" t="s">
        <v>111</v>
      </c>
      <c r="Q37" s="113">
        <v>262506.31011428573</v>
      </c>
      <c r="R37" s="113">
        <v>1297701.214814815</v>
      </c>
      <c r="S37" s="114">
        <v>410534</v>
      </c>
      <c r="T37" s="114">
        <v>45967151</v>
      </c>
      <c r="U37" s="115">
        <v>7821</v>
      </c>
      <c r="V37" s="116">
        <v>0.63942647896224369</v>
      </c>
      <c r="W37" s="96">
        <v>33.56428974738342</v>
      </c>
      <c r="X37" s="97">
        <v>8.9310299000257814E-3</v>
      </c>
      <c r="Y37" s="97">
        <v>1.9050797254307805E-2</v>
      </c>
      <c r="AE37" s="35"/>
    </row>
    <row r="38" spans="2:31" x14ac:dyDescent="0.15">
      <c r="P38" s="101" t="s">
        <v>106</v>
      </c>
      <c r="Q38" s="102">
        <v>3484879.909061661</v>
      </c>
      <c r="R38" s="102">
        <v>74501527.606904775</v>
      </c>
      <c r="S38" s="103">
        <v>6439408</v>
      </c>
      <c r="T38" s="103">
        <v>523202006</v>
      </c>
      <c r="U38" s="103">
        <v>245850</v>
      </c>
      <c r="V38" s="105">
        <v>0.54118016890087706</v>
      </c>
      <c r="W38" s="105">
        <v>14.174821676069389</v>
      </c>
      <c r="X38" s="104">
        <v>1.2307689814170934E-2</v>
      </c>
      <c r="Y38" s="104">
        <v>3.8178975458613588E-2</v>
      </c>
      <c r="AE38" s="35"/>
    </row>
    <row r="39" spans="2:31" x14ac:dyDescent="0.15">
      <c r="AE39" s="35"/>
    </row>
    <row r="40" spans="2:31" ht="14" thickBot="1" x14ac:dyDescent="0.2">
      <c r="AE40" s="35"/>
    </row>
    <row r="41" spans="2:31" ht="193" customHeight="1" thickBot="1" x14ac:dyDescent="0.2">
      <c r="B41" s="70"/>
      <c r="C41" s="192" t="s">
        <v>157</v>
      </c>
      <c r="D41" s="195"/>
      <c r="E41" s="195"/>
      <c r="F41" s="195"/>
      <c r="G41" s="195"/>
      <c r="H41" s="195"/>
      <c r="I41" s="195"/>
      <c r="J41" s="195"/>
      <c r="K41" s="195"/>
      <c r="L41" s="196"/>
      <c r="P41" s="192" t="s">
        <v>158</v>
      </c>
      <c r="Q41" s="193"/>
      <c r="R41" s="193"/>
      <c r="S41" s="193"/>
      <c r="T41" s="193"/>
      <c r="U41" s="193"/>
      <c r="V41" s="193"/>
      <c r="W41" s="193"/>
      <c r="X41" s="193"/>
      <c r="Y41" s="194"/>
      <c r="AE41" s="35"/>
    </row>
    <row r="42" spans="2:31" x14ac:dyDescent="0.15">
      <c r="AE42" s="35"/>
    </row>
    <row r="43" spans="2:31" x14ac:dyDescent="0.15">
      <c r="AE43" s="35"/>
    </row>
    <row r="44" spans="2:31" x14ac:dyDescent="0.15">
      <c r="AE44" s="35"/>
    </row>
    <row r="45" spans="2:31" x14ac:dyDescent="0.15">
      <c r="AE45" s="35"/>
    </row>
    <row r="46" spans="2:31" x14ac:dyDescent="0.15">
      <c r="AE46" s="35"/>
    </row>
    <row r="47" spans="2:31" x14ac:dyDescent="0.15">
      <c r="AE47" s="35"/>
    </row>
    <row r="48" spans="2:31" x14ac:dyDescent="0.15">
      <c r="AE48" s="35"/>
    </row>
    <row r="54" spans="3:13" x14ac:dyDescent="0.15">
      <c r="C54" s="78" t="s">
        <v>148</v>
      </c>
      <c r="D54" s="66"/>
      <c r="E54" s="66"/>
      <c r="F54" s="66"/>
      <c r="G54" s="66"/>
      <c r="H54" s="66"/>
      <c r="I54" s="66"/>
      <c r="J54" s="66"/>
      <c r="K54" s="66"/>
      <c r="L54" s="66"/>
      <c r="M54" s="66"/>
    </row>
    <row r="55" spans="3:13" ht="16" customHeight="1" x14ac:dyDescent="0.15">
      <c r="C55" s="79" t="s">
        <v>115</v>
      </c>
      <c r="D55" s="51" t="s">
        <v>114</v>
      </c>
      <c r="E55" s="51" t="s">
        <v>125</v>
      </c>
      <c r="F55" s="51" t="s">
        <v>126</v>
      </c>
      <c r="G55" s="52" t="s">
        <v>144</v>
      </c>
      <c r="H55" s="52" t="s">
        <v>145</v>
      </c>
      <c r="I55" s="51" t="s">
        <v>124</v>
      </c>
      <c r="J55" s="93" t="s">
        <v>120</v>
      </c>
      <c r="K55" s="94" t="s">
        <v>119</v>
      </c>
      <c r="L55" s="93" t="s">
        <v>118</v>
      </c>
      <c r="M55" s="95" t="s">
        <v>121</v>
      </c>
    </row>
    <row r="56" spans="3:13" x14ac:dyDescent="0.15">
      <c r="C56" s="56" t="s">
        <v>112</v>
      </c>
      <c r="D56" t="s">
        <v>107</v>
      </c>
      <c r="E56" s="37">
        <v>142535.31428571432</v>
      </c>
      <c r="F56" s="37">
        <v>1741772.7999999998</v>
      </c>
      <c r="G56" s="34">
        <v>425149</v>
      </c>
      <c r="H56" s="34">
        <v>26031319</v>
      </c>
      <c r="I56" s="36">
        <v>11605</v>
      </c>
      <c r="J56" s="96">
        <v>0.33525967198726642</v>
      </c>
      <c r="K56" s="96">
        <v>12.282233027635874</v>
      </c>
      <c r="L56" s="97">
        <v>1.6332211210657439E-2</v>
      </c>
      <c r="M56" s="97">
        <v>2.7296312586881304E-2</v>
      </c>
    </row>
    <row r="57" spans="3:13" x14ac:dyDescent="0.15">
      <c r="C57" s="80"/>
      <c r="D57" t="s">
        <v>108</v>
      </c>
      <c r="E57" s="37">
        <v>306769.88571428572</v>
      </c>
      <c r="F57" s="37">
        <v>5135304.8</v>
      </c>
      <c r="G57" s="34">
        <v>293734</v>
      </c>
      <c r="H57" s="34">
        <v>38920628</v>
      </c>
      <c r="I57" s="36">
        <v>17020</v>
      </c>
      <c r="J57" s="96">
        <v>1.044379900570876</v>
      </c>
      <c r="K57" s="96">
        <v>18.02408259190868</v>
      </c>
      <c r="L57" s="97">
        <v>7.5470005263018882E-3</v>
      </c>
      <c r="M57" s="97">
        <v>5.7943581607849279E-2</v>
      </c>
    </row>
    <row r="58" spans="3:13" x14ac:dyDescent="0.15">
      <c r="C58" s="80"/>
      <c r="D58" s="35" t="s">
        <v>109</v>
      </c>
      <c r="E58" s="37">
        <v>153539.3142857143</v>
      </c>
      <c r="F58" s="37">
        <v>4023189.2000000011</v>
      </c>
      <c r="G58" s="34">
        <v>424318</v>
      </c>
      <c r="H58" s="34">
        <v>19523420</v>
      </c>
      <c r="I58" s="36">
        <v>10655</v>
      </c>
      <c r="J58" s="96">
        <v>0.36184963703098688</v>
      </c>
      <c r="K58" s="96">
        <v>14.410071730240666</v>
      </c>
      <c r="L58" s="97">
        <v>2.1733794591316479E-2</v>
      </c>
      <c r="M58" s="97">
        <v>2.5110883818268374E-2</v>
      </c>
    </row>
    <row r="59" spans="3:13" ht="15" customHeight="1" x14ac:dyDescent="0.15">
      <c r="C59" s="80"/>
      <c r="D59" t="s">
        <v>110</v>
      </c>
      <c r="E59" s="37">
        <v>138104.05714285711</v>
      </c>
      <c r="F59" s="37">
        <v>1712668.8</v>
      </c>
      <c r="G59" s="34">
        <v>194541</v>
      </c>
      <c r="H59" s="34">
        <v>9977554</v>
      </c>
      <c r="I59" s="36">
        <v>5152</v>
      </c>
      <c r="J59" s="96">
        <v>0.70989692220589551</v>
      </c>
      <c r="K59" s="96">
        <v>26.805911712511087</v>
      </c>
      <c r="L59" s="97">
        <v>1.9497864907571535E-2</v>
      </c>
      <c r="M59" s="97">
        <v>2.6482849373653881E-2</v>
      </c>
    </row>
    <row r="60" spans="3:13" ht="15" customHeight="1" x14ac:dyDescent="0.15">
      <c r="C60" s="80"/>
      <c r="D60" t="s">
        <v>111</v>
      </c>
      <c r="E60" s="37">
        <v>108393.48571428572</v>
      </c>
      <c r="F60" s="37">
        <v>801895.99999999988</v>
      </c>
      <c r="G60" s="34">
        <v>326426</v>
      </c>
      <c r="H60" s="34">
        <v>18635499</v>
      </c>
      <c r="I60" s="36">
        <v>4396</v>
      </c>
      <c r="J60" s="96">
        <v>0.33206143418197609</v>
      </c>
      <c r="K60" s="96">
        <v>24.657298843104122</v>
      </c>
      <c r="L60" s="97">
        <v>1.751635413680095E-2</v>
      </c>
      <c r="M60" s="97">
        <v>1.3467064510792645E-2</v>
      </c>
    </row>
    <row r="61" spans="3:13" ht="15" customHeight="1" x14ac:dyDescent="0.15">
      <c r="C61" s="57" t="s">
        <v>140</v>
      </c>
      <c r="D61" s="53"/>
      <c r="E61" s="54">
        <v>849342.05714285723</v>
      </c>
      <c r="F61" s="54">
        <v>13414831.600000001</v>
      </c>
      <c r="G61" s="55">
        <v>1664168</v>
      </c>
      <c r="H61" s="55">
        <v>113088420</v>
      </c>
      <c r="I61" s="92">
        <v>48828</v>
      </c>
      <c r="J61" s="98">
        <v>0.51037038156175174</v>
      </c>
      <c r="K61" s="98">
        <v>17.394569860384557</v>
      </c>
      <c r="L61" s="99">
        <v>1.4715635783044807E-2</v>
      </c>
      <c r="M61" s="99">
        <v>2.9340787708933232E-2</v>
      </c>
    </row>
    <row r="62" spans="3:13" ht="15" customHeight="1" x14ac:dyDescent="0.15">
      <c r="J62" s="10"/>
      <c r="K62" s="10"/>
      <c r="L62" s="10"/>
      <c r="M62" s="10"/>
    </row>
    <row r="63" spans="3:13" ht="15" customHeight="1" x14ac:dyDescent="0.15">
      <c r="C63" s="56" t="s">
        <v>117</v>
      </c>
      <c r="D63" t="s">
        <v>107</v>
      </c>
      <c r="E63" s="37">
        <v>351496.23173333332</v>
      </c>
      <c r="F63" s="37">
        <v>5889486.7851851853</v>
      </c>
      <c r="G63" s="34">
        <v>764211</v>
      </c>
      <c r="H63" s="34">
        <v>38062973</v>
      </c>
      <c r="I63" s="36">
        <v>19995</v>
      </c>
      <c r="J63" s="96">
        <v>0.45994657461530036</v>
      </c>
      <c r="K63" s="96">
        <v>17.579206388263731</v>
      </c>
      <c r="L63" s="97">
        <v>2.0077543601231571E-2</v>
      </c>
      <c r="M63" s="97">
        <v>2.6164239980842986E-2</v>
      </c>
    </row>
    <row r="64" spans="3:13" ht="15" customHeight="1" x14ac:dyDescent="0.15">
      <c r="C64" s="80"/>
      <c r="D64" t="s">
        <v>108</v>
      </c>
      <c r="E64" s="37">
        <v>688807.5161777779</v>
      </c>
      <c r="F64" s="37">
        <v>8702630.192592591</v>
      </c>
      <c r="G64" s="34">
        <v>1265132</v>
      </c>
      <c r="H64" s="34">
        <v>130690372</v>
      </c>
      <c r="I64" s="36">
        <v>42593</v>
      </c>
      <c r="J64" s="96">
        <v>0.54445505779458425</v>
      </c>
      <c r="K64" s="96">
        <v>16.17184786649867</v>
      </c>
      <c r="L64" s="97">
        <v>9.6803764549694606E-3</v>
      </c>
      <c r="M64" s="97">
        <v>3.3666842669381532E-2</v>
      </c>
    </row>
    <row r="65" spans="3:13" ht="15" customHeight="1" x14ac:dyDescent="0.15">
      <c r="C65" s="80"/>
      <c r="D65" t="s">
        <v>109</v>
      </c>
      <c r="E65" s="37">
        <v>805584.96062222205</v>
      </c>
      <c r="F65" s="37">
        <v>31235789.451851852</v>
      </c>
      <c r="G65" s="34">
        <v>1906717</v>
      </c>
      <c r="H65" s="34">
        <v>124021595</v>
      </c>
      <c r="I65" s="36">
        <v>76570</v>
      </c>
      <c r="J65" s="96">
        <v>0.42249844136398956</v>
      </c>
      <c r="K65" s="96">
        <v>10.520895397965548</v>
      </c>
      <c r="L65" s="97">
        <v>1.5374072555670647E-2</v>
      </c>
      <c r="M65" s="97">
        <v>4.0158030793243045E-2</v>
      </c>
    </row>
    <row r="66" spans="3:13" ht="15" customHeight="1" x14ac:dyDescent="0.15">
      <c r="C66" s="80"/>
      <c r="D66" t="s">
        <v>110</v>
      </c>
      <c r="E66" s="37">
        <v>211785.52217777781</v>
      </c>
      <c r="F66" s="37">
        <v>3336072.8888888895</v>
      </c>
      <c r="G66" s="34">
        <v>237336</v>
      </c>
      <c r="H66" s="34">
        <v>53427628</v>
      </c>
      <c r="I66" s="36">
        <v>10719</v>
      </c>
      <c r="J66" s="96">
        <v>0.89234470193218818</v>
      </c>
      <c r="K66" s="96">
        <v>19.757955236288627</v>
      </c>
      <c r="L66" s="97">
        <v>4.4421960862645821E-3</v>
      </c>
      <c r="M66" s="97">
        <v>4.5163818384063102E-2</v>
      </c>
    </row>
    <row r="67" spans="3:13" ht="15" customHeight="1" x14ac:dyDescent="0.15">
      <c r="C67" s="80"/>
      <c r="D67" t="s">
        <v>111</v>
      </c>
      <c r="E67" s="37">
        <v>154112.82440000004</v>
      </c>
      <c r="F67" s="37">
        <v>495805.21481481491</v>
      </c>
      <c r="G67" s="34">
        <v>84108</v>
      </c>
      <c r="H67" s="34">
        <v>27331652</v>
      </c>
      <c r="I67" s="36">
        <v>3425</v>
      </c>
      <c r="J67" s="96">
        <v>1.8323206401293579</v>
      </c>
      <c r="K67" s="96">
        <v>44.996445080291984</v>
      </c>
      <c r="L67" s="97">
        <v>3.0773112433891666E-3</v>
      </c>
      <c r="M67" s="97">
        <v>4.0721453369477335E-2</v>
      </c>
    </row>
    <row r="68" spans="3:13" ht="15" customHeight="1" x14ac:dyDescent="0.15">
      <c r="C68" s="57" t="s">
        <v>141</v>
      </c>
      <c r="D68" s="53"/>
      <c r="E68" s="54">
        <v>2211787.0551111111</v>
      </c>
      <c r="F68" s="54">
        <v>49659784.533333324</v>
      </c>
      <c r="G68" s="55">
        <v>4257504</v>
      </c>
      <c r="H68" s="55">
        <v>373534220</v>
      </c>
      <c r="I68" s="92">
        <v>153302</v>
      </c>
      <c r="J68" s="98">
        <v>0.51950322421567019</v>
      </c>
      <c r="K68" s="98">
        <v>14.427646443693575</v>
      </c>
      <c r="L68" s="99">
        <v>1.139789548598787E-2</v>
      </c>
      <c r="M68" s="99">
        <v>3.6007482318278501E-2</v>
      </c>
    </row>
    <row r="69" spans="3:13" ht="15" customHeight="1" x14ac:dyDescent="0.15">
      <c r="J69" s="10"/>
      <c r="K69" s="10"/>
      <c r="L69" s="10"/>
      <c r="M69" s="10"/>
    </row>
    <row r="70" spans="3:13" x14ac:dyDescent="0.15">
      <c r="C70" s="56" t="s">
        <v>7</v>
      </c>
      <c r="D70" t="s">
        <v>107</v>
      </c>
      <c r="E70" s="37">
        <v>76938.087711538479</v>
      </c>
      <c r="F70" s="37">
        <v>1524188.7</v>
      </c>
      <c r="G70" s="34">
        <v>116490</v>
      </c>
      <c r="H70" s="34">
        <v>7320681</v>
      </c>
      <c r="I70" s="36">
        <v>4484</v>
      </c>
      <c r="J70" s="96">
        <v>0.66046946271386797</v>
      </c>
      <c r="K70" s="96">
        <v>17.158360328175398</v>
      </c>
      <c r="L70" s="97">
        <v>1.59124540462834E-2</v>
      </c>
      <c r="M70" s="97">
        <v>3.8492574469911583E-2</v>
      </c>
    </row>
    <row r="71" spans="3:13" x14ac:dyDescent="0.15">
      <c r="C71" s="80"/>
      <c r="D71" t="s">
        <v>108</v>
      </c>
      <c r="E71" s="37">
        <v>108536.51176923077</v>
      </c>
      <c r="F71" s="37">
        <v>3214260.26</v>
      </c>
      <c r="G71" s="34">
        <v>81225</v>
      </c>
      <c r="H71" s="34">
        <v>5455027</v>
      </c>
      <c r="I71" s="36">
        <v>8858</v>
      </c>
      <c r="J71" s="96">
        <v>1.3362451433577196</v>
      </c>
      <c r="K71" s="96">
        <v>12.252936528474912</v>
      </c>
      <c r="L71" s="97">
        <v>1.4889935466863867E-2</v>
      </c>
      <c r="M71" s="97">
        <v>0.10905509387503848</v>
      </c>
    </row>
    <row r="72" spans="3:13" x14ac:dyDescent="0.15">
      <c r="C72" s="80"/>
      <c r="D72" t="s">
        <v>109</v>
      </c>
      <c r="E72" s="37">
        <v>110077.58596153845</v>
      </c>
      <c r="F72" s="37">
        <v>4338716.3899999997</v>
      </c>
      <c r="G72" s="34">
        <v>241422</v>
      </c>
      <c r="H72" s="34">
        <v>6188644</v>
      </c>
      <c r="I72" s="36">
        <v>11436</v>
      </c>
      <c r="J72" s="96">
        <v>0.45595507435750865</v>
      </c>
      <c r="K72" s="96">
        <v>9.6255321757203962</v>
      </c>
      <c r="L72" s="97">
        <v>3.9010484364587782E-2</v>
      </c>
      <c r="M72" s="97">
        <v>4.7369336680169995E-2</v>
      </c>
    </row>
    <row r="73" spans="3:13" x14ac:dyDescent="0.15">
      <c r="C73" s="80"/>
      <c r="D73" t="s">
        <v>110</v>
      </c>
      <c r="E73" s="37">
        <v>47484.173878205132</v>
      </c>
      <c r="F73" s="37">
        <v>445260.87797619059</v>
      </c>
      <c r="G73" s="34">
        <v>47229</v>
      </c>
      <c r="H73" s="34">
        <v>9227276</v>
      </c>
      <c r="I73" s="36">
        <v>5372</v>
      </c>
      <c r="J73" s="96">
        <v>1.0054029066506835</v>
      </c>
      <c r="K73" s="96">
        <v>8.8391984136643948</v>
      </c>
      <c r="L73" s="97">
        <v>5.1184119777060964E-3</v>
      </c>
      <c r="M73" s="97">
        <v>0.11374367443731606</v>
      </c>
    </row>
    <row r="74" spans="3:13" x14ac:dyDescent="0.15">
      <c r="C74" s="57" t="s">
        <v>142</v>
      </c>
      <c r="D74" s="53"/>
      <c r="E74" s="54">
        <v>343036.35932051286</v>
      </c>
      <c r="F74" s="54">
        <v>9522426.2279761899</v>
      </c>
      <c r="G74" s="55">
        <v>486366</v>
      </c>
      <c r="H74" s="55">
        <v>28191628</v>
      </c>
      <c r="I74" s="92">
        <v>30150</v>
      </c>
      <c r="J74" s="98">
        <v>0.70530497469089726</v>
      </c>
      <c r="K74" s="98">
        <v>11.377657025555983</v>
      </c>
      <c r="L74" s="99">
        <v>1.725214308304579E-2</v>
      </c>
      <c r="M74" s="99">
        <v>6.1990352944079154E-2</v>
      </c>
    </row>
    <row r="75" spans="3:13" x14ac:dyDescent="0.15">
      <c r="J75" s="10"/>
      <c r="K75" s="10"/>
      <c r="L75" s="10"/>
      <c r="M75" s="10"/>
    </row>
    <row r="76" spans="3:13" x14ac:dyDescent="0.15">
      <c r="C76" s="56" t="s">
        <v>116</v>
      </c>
      <c r="D76" t="s">
        <v>107</v>
      </c>
      <c r="E76" s="37">
        <v>18103.079461538462</v>
      </c>
      <c r="F76" s="37">
        <v>304837.74</v>
      </c>
      <c r="G76" s="34">
        <v>7513</v>
      </c>
      <c r="H76" s="34">
        <v>2179200</v>
      </c>
      <c r="I76" s="36">
        <v>1896</v>
      </c>
      <c r="J76" s="96">
        <v>2.4095673448074622</v>
      </c>
      <c r="K76" s="96">
        <v>9.5480376906848434</v>
      </c>
      <c r="L76" s="97">
        <v>3.4475954478707781E-3</v>
      </c>
      <c r="M76" s="97">
        <v>0.2523625715426594</v>
      </c>
    </row>
    <row r="77" spans="3:13" x14ac:dyDescent="0.15">
      <c r="C77" s="80"/>
      <c r="D77" t="s">
        <v>108</v>
      </c>
      <c r="E77" s="37">
        <v>25538.00276923077</v>
      </c>
      <c r="F77" s="37">
        <v>642852.05199999991</v>
      </c>
      <c r="G77" s="34">
        <v>5154</v>
      </c>
      <c r="H77" s="34">
        <v>1620236</v>
      </c>
      <c r="I77" s="36">
        <v>4052</v>
      </c>
      <c r="J77" s="96">
        <v>4.9549869556132657</v>
      </c>
      <c r="K77" s="96">
        <v>6.3025673171842964</v>
      </c>
      <c r="L77" s="97">
        <v>3.1810180739102207E-3</v>
      </c>
      <c r="M77" s="97">
        <v>0.78618548700038804</v>
      </c>
    </row>
    <row r="78" spans="3:13" x14ac:dyDescent="0.15">
      <c r="C78" s="80"/>
      <c r="D78" t="s">
        <v>109</v>
      </c>
      <c r="E78" s="37">
        <v>25900.608461538464</v>
      </c>
      <c r="F78" s="37">
        <v>867743.27799999993</v>
      </c>
      <c r="G78" s="34">
        <v>15814</v>
      </c>
      <c r="H78" s="34">
        <v>1837510</v>
      </c>
      <c r="I78" s="36">
        <v>5324</v>
      </c>
      <c r="J78" s="96">
        <v>1.6378277767508831</v>
      </c>
      <c r="K78" s="96">
        <v>4.8648776223776231</v>
      </c>
      <c r="L78" s="97">
        <v>8.6062116668752815E-3</v>
      </c>
      <c r="M78" s="97">
        <v>0.33666371569495385</v>
      </c>
    </row>
    <row r="79" spans="3:13" x14ac:dyDescent="0.15">
      <c r="C79" s="80"/>
      <c r="D79" t="s">
        <v>110</v>
      </c>
      <c r="E79" s="37">
        <v>11172.746794871793</v>
      </c>
      <c r="F79" s="37">
        <v>89052.175595238106</v>
      </c>
      <c r="G79" s="34">
        <v>2889</v>
      </c>
      <c r="H79" s="34">
        <v>2750792</v>
      </c>
      <c r="I79" s="36">
        <v>2298</v>
      </c>
      <c r="J79" s="96">
        <v>3.8673405312813407</v>
      </c>
      <c r="K79" s="96">
        <v>4.8619437749659671</v>
      </c>
      <c r="L79" s="97">
        <v>1.0502429845658996E-3</v>
      </c>
      <c r="M79" s="97">
        <v>0.7954309449636553</v>
      </c>
    </row>
    <row r="80" spans="3:13" x14ac:dyDescent="0.15">
      <c r="C80" s="57" t="s">
        <v>143</v>
      </c>
      <c r="D80" s="53"/>
      <c r="E80" s="54">
        <v>80714.437487179486</v>
      </c>
      <c r="F80" s="54">
        <v>1904485.2455952379</v>
      </c>
      <c r="G80" s="55">
        <v>31370</v>
      </c>
      <c r="H80" s="55">
        <v>8387738</v>
      </c>
      <c r="I80" s="92">
        <v>13570</v>
      </c>
      <c r="J80" s="98">
        <v>2.5729817496710057</v>
      </c>
      <c r="K80" s="98">
        <v>5.9480057101827146</v>
      </c>
      <c r="L80" s="99">
        <v>3.7399832946618029E-3</v>
      </c>
      <c r="M80" s="99">
        <v>0.4325788970353841</v>
      </c>
    </row>
    <row r="84" spans="3:36" ht="10" customHeight="1" thickBot="1" x14ac:dyDescent="0.2"/>
    <row r="85" spans="3:36" ht="148" customHeight="1" thickBot="1" x14ac:dyDescent="0.2">
      <c r="C85" s="192" t="s">
        <v>159</v>
      </c>
      <c r="D85" s="193"/>
      <c r="E85" s="193"/>
      <c r="F85" s="193"/>
      <c r="G85" s="193"/>
      <c r="H85" s="193"/>
      <c r="I85" s="193"/>
      <c r="J85" s="193"/>
      <c r="K85" s="193"/>
      <c r="L85" s="193"/>
      <c r="M85" s="194"/>
      <c r="N85" s="71"/>
      <c r="O85" s="71"/>
      <c r="P85" s="71"/>
      <c r="Q85" s="71"/>
      <c r="R85" s="71"/>
      <c r="S85" s="71"/>
      <c r="T85" s="71"/>
    </row>
    <row r="88" spans="3:36" ht="25" x14ac:dyDescent="0.25">
      <c r="C88" s="189" t="s">
        <v>156</v>
      </c>
      <c r="D88" s="190"/>
      <c r="E88" s="190"/>
      <c r="F88" s="190"/>
      <c r="G88" s="190"/>
      <c r="H88" s="190"/>
      <c r="I88" s="190"/>
      <c r="J88" s="190"/>
      <c r="K88" s="190"/>
      <c r="L88" s="190"/>
      <c r="M88" s="190"/>
      <c r="N88" s="190"/>
      <c r="O88" s="190"/>
      <c r="P88" s="190"/>
      <c r="Q88" s="190"/>
      <c r="R88" s="190"/>
      <c r="S88" s="190"/>
      <c r="T88" s="190"/>
      <c r="U88" s="190"/>
      <c r="V88" s="190"/>
      <c r="W88" s="190"/>
      <c r="X88" s="190"/>
      <c r="Y88" s="191"/>
      <c r="Z88" s="68"/>
      <c r="AA88" s="68"/>
      <c r="AB88" s="68"/>
      <c r="AC88" s="68"/>
      <c r="AD88" s="68"/>
      <c r="AE88" s="68"/>
      <c r="AF88" s="68"/>
      <c r="AG88" s="68"/>
      <c r="AH88" s="68"/>
      <c r="AI88" s="68"/>
      <c r="AJ88" s="68"/>
    </row>
    <row r="110" spans="28:36" x14ac:dyDescent="0.15">
      <c r="AB110" s="35"/>
      <c r="AC110" s="35"/>
      <c r="AD110" s="35"/>
      <c r="AE110" s="35"/>
      <c r="AF110" s="35"/>
      <c r="AG110" s="35"/>
      <c r="AH110" s="35"/>
      <c r="AI110" s="35"/>
      <c r="AJ110" s="35"/>
    </row>
    <row r="111" spans="28:36" x14ac:dyDescent="0.15">
      <c r="AB111" s="35"/>
      <c r="AC111" s="35"/>
      <c r="AD111" s="35"/>
      <c r="AE111" s="35"/>
      <c r="AF111" s="35"/>
      <c r="AG111" s="35"/>
      <c r="AH111" s="35"/>
      <c r="AI111" s="35"/>
      <c r="AJ111" s="35"/>
    </row>
    <row r="112" spans="28:36" x14ac:dyDescent="0.15">
      <c r="AB112" s="35"/>
      <c r="AC112" s="35"/>
      <c r="AD112" s="35"/>
      <c r="AE112" s="35"/>
      <c r="AF112" s="35"/>
      <c r="AG112" s="35"/>
      <c r="AH112" s="35"/>
      <c r="AI112" s="35"/>
      <c r="AJ112" s="35"/>
    </row>
    <row r="113" spans="3:36" x14ac:dyDescent="0.15">
      <c r="AB113" s="35"/>
      <c r="AC113" s="35"/>
      <c r="AD113" s="35"/>
      <c r="AE113" s="35"/>
      <c r="AF113" s="35"/>
      <c r="AG113" s="35"/>
      <c r="AH113" s="35"/>
      <c r="AI113" s="35"/>
      <c r="AJ113" s="35"/>
    </row>
    <row r="114" spans="3:36" x14ac:dyDescent="0.15">
      <c r="AB114" s="35"/>
      <c r="AC114" s="35"/>
      <c r="AD114" s="35"/>
      <c r="AE114" s="35"/>
      <c r="AF114" s="35"/>
      <c r="AG114" s="35"/>
      <c r="AH114" s="35"/>
      <c r="AI114" s="35"/>
      <c r="AJ114" s="35"/>
    </row>
    <row r="115" spans="3:36" x14ac:dyDescent="0.15">
      <c r="AB115" s="35"/>
      <c r="AC115" s="35"/>
      <c r="AD115" s="35"/>
      <c r="AE115" s="35"/>
      <c r="AF115" s="35"/>
      <c r="AG115" s="35"/>
      <c r="AH115" s="35"/>
      <c r="AI115" s="35"/>
      <c r="AJ115" s="35"/>
    </row>
    <row r="116" spans="3:36" x14ac:dyDescent="0.15">
      <c r="AB116" s="35"/>
      <c r="AC116" s="35"/>
      <c r="AD116" s="35"/>
      <c r="AE116" s="35"/>
      <c r="AF116" s="35"/>
      <c r="AG116" s="35"/>
      <c r="AH116" s="35"/>
      <c r="AI116" s="35"/>
      <c r="AJ116" s="35"/>
    </row>
    <row r="117" spans="3:36" ht="8" customHeight="1" x14ac:dyDescent="0.15"/>
    <row r="118" spans="3:36" ht="15" customHeight="1" x14ac:dyDescent="0.2">
      <c r="C118" s="197" t="s">
        <v>139</v>
      </c>
      <c r="D118" s="198"/>
      <c r="E118" s="198"/>
      <c r="F118" s="198"/>
      <c r="G118" s="198"/>
      <c r="H118" s="198"/>
      <c r="I118" s="198"/>
      <c r="J118" s="198"/>
      <c r="K118" s="198"/>
      <c r="L118" s="198"/>
      <c r="P118" s="201" t="s">
        <v>138</v>
      </c>
      <c r="Q118" s="201"/>
      <c r="R118" s="201"/>
      <c r="S118" s="201"/>
      <c r="T118" s="201"/>
      <c r="U118" s="201"/>
      <c r="V118" s="201"/>
      <c r="W118" s="201"/>
      <c r="X118" s="201"/>
      <c r="Y118" s="202"/>
    </row>
    <row r="119" spans="3:36" x14ac:dyDescent="0.15">
      <c r="C119" s="74" t="s">
        <v>137</v>
      </c>
      <c r="D119" s="43" t="s">
        <v>125</v>
      </c>
      <c r="E119" s="43" t="s">
        <v>126</v>
      </c>
      <c r="F119" s="44" t="s">
        <v>122</v>
      </c>
      <c r="G119" s="44" t="s">
        <v>123</v>
      </c>
      <c r="H119" s="44" t="s">
        <v>124</v>
      </c>
      <c r="I119" s="123" t="s">
        <v>120</v>
      </c>
      <c r="J119" s="123" t="s">
        <v>119</v>
      </c>
      <c r="K119" s="119" t="s">
        <v>118</v>
      </c>
      <c r="L119" s="119" t="s">
        <v>121</v>
      </c>
      <c r="P119" s="42" t="s">
        <v>137</v>
      </c>
      <c r="Q119" s="43" t="s">
        <v>125</v>
      </c>
      <c r="R119" s="43" t="s">
        <v>126</v>
      </c>
      <c r="S119" s="44" t="s">
        <v>122</v>
      </c>
      <c r="T119" s="44" t="s">
        <v>123</v>
      </c>
      <c r="U119" s="44" t="s">
        <v>124</v>
      </c>
      <c r="V119" s="123" t="s">
        <v>120</v>
      </c>
      <c r="W119" s="123" t="s">
        <v>119</v>
      </c>
      <c r="X119" s="119" t="s">
        <v>118</v>
      </c>
      <c r="Y119" s="119" t="s">
        <v>121</v>
      </c>
    </row>
    <row r="120" spans="3:36" x14ac:dyDescent="0.15">
      <c r="C120" s="75" t="s">
        <v>133</v>
      </c>
      <c r="D120" s="37">
        <v>1497671.9122539682</v>
      </c>
      <c r="E120" s="37">
        <v>32322278.992592592</v>
      </c>
      <c r="F120" s="36">
        <v>2876641</v>
      </c>
      <c r="G120" s="36">
        <v>245113964</v>
      </c>
      <c r="H120" s="36">
        <v>108592</v>
      </c>
      <c r="I120" s="120">
        <v>0.52063219298270735</v>
      </c>
      <c r="J120" s="120">
        <v>13.791733389696923</v>
      </c>
      <c r="K120" s="122">
        <v>1.1735932759832483E-2</v>
      </c>
      <c r="L120" s="122">
        <v>3.7749583628961698E-2</v>
      </c>
      <c r="P120" s="39" t="s">
        <v>136</v>
      </c>
      <c r="Q120" s="37">
        <v>1563457.1999999997</v>
      </c>
      <c r="R120" s="37">
        <v>30752337.140740741</v>
      </c>
      <c r="S120" s="36">
        <v>3045031</v>
      </c>
      <c r="T120" s="36">
        <v>241508676</v>
      </c>
      <c r="U120" s="36">
        <v>93538</v>
      </c>
      <c r="V120" s="120">
        <v>0.51344541319940573</v>
      </c>
      <c r="W120" s="120">
        <v>16.714674250037415</v>
      </c>
      <c r="X120" s="122">
        <v>1.2608371054959534E-2</v>
      </c>
      <c r="Y120" s="122">
        <v>3.0718242277336421E-2</v>
      </c>
    </row>
    <row r="121" spans="3:36" x14ac:dyDescent="0.15">
      <c r="C121" s="81" t="s">
        <v>129</v>
      </c>
      <c r="D121" s="37">
        <v>209356.46193269239</v>
      </c>
      <c r="E121" s="37">
        <v>5461651.204285712</v>
      </c>
      <c r="F121" s="36">
        <v>254041</v>
      </c>
      <c r="G121" s="36">
        <v>19524772</v>
      </c>
      <c r="H121" s="36">
        <v>22132</v>
      </c>
      <c r="I121" s="120">
        <v>0.82410501427994842</v>
      </c>
      <c r="J121" s="120">
        <v>9.4594461382926252</v>
      </c>
      <c r="K121" s="122">
        <v>1.3011214676412098E-2</v>
      </c>
      <c r="L121" s="122">
        <v>8.711979562354108E-2</v>
      </c>
      <c r="P121" s="39" t="s">
        <v>129</v>
      </c>
      <c r="Q121" s="37">
        <v>214394.33487500006</v>
      </c>
      <c r="R121" s="37">
        <v>5965260.2692857105</v>
      </c>
      <c r="S121" s="36">
        <v>263695</v>
      </c>
      <c r="T121" s="36">
        <v>17054594</v>
      </c>
      <c r="U121" s="36">
        <v>21588</v>
      </c>
      <c r="V121" s="120">
        <v>0.81303905980394042</v>
      </c>
      <c r="W121" s="120">
        <v>9.9311809743839206</v>
      </c>
      <c r="X121" s="122">
        <v>1.5461816329371429E-2</v>
      </c>
      <c r="Y121" s="122">
        <v>8.1867308822692886E-2</v>
      </c>
    </row>
    <row r="122" spans="3:36" x14ac:dyDescent="0.15">
      <c r="C122" s="76" t="s">
        <v>106</v>
      </c>
      <c r="D122" s="47">
        <v>1707028.3741866606</v>
      </c>
      <c r="E122" s="47">
        <v>37783930.196878307</v>
      </c>
      <c r="F122" s="48">
        <v>3130682</v>
      </c>
      <c r="G122" s="48">
        <v>264638736</v>
      </c>
      <c r="H122" s="48">
        <v>130724</v>
      </c>
      <c r="I122" s="123">
        <v>0.54525767043304296</v>
      </c>
      <c r="J122" s="123">
        <v>13.058263013575623</v>
      </c>
      <c r="K122" s="119">
        <v>1.1830021739523423E-2</v>
      </c>
      <c r="L122" s="119">
        <v>4.1755758010554887E-2</v>
      </c>
      <c r="P122" s="46" t="s">
        <v>106</v>
      </c>
      <c r="Q122" s="47">
        <v>1777851.5348749999</v>
      </c>
      <c r="R122" s="47">
        <v>36717597.410026453</v>
      </c>
      <c r="S122" s="48">
        <v>3308726</v>
      </c>
      <c r="T122" s="48">
        <v>258563270</v>
      </c>
      <c r="U122" s="48">
        <v>115126</v>
      </c>
      <c r="V122" s="123">
        <v>0.53732207951791744</v>
      </c>
      <c r="W122" s="123">
        <v>15.442658781465532</v>
      </c>
      <c r="X122" s="119">
        <v>1.2796581664518707E-2</v>
      </c>
      <c r="Y122" s="119">
        <v>3.4794661147523248E-2</v>
      </c>
    </row>
    <row r="124" spans="3:36" x14ac:dyDescent="0.15">
      <c r="C124" s="199"/>
      <c r="D124" s="199"/>
      <c r="E124" s="199"/>
      <c r="F124" s="199"/>
      <c r="G124" s="199"/>
      <c r="H124" s="199"/>
      <c r="I124" s="199"/>
      <c r="J124" s="199"/>
    </row>
    <row r="126" spans="3:36" ht="14" thickBot="1" x14ac:dyDescent="0.2"/>
    <row r="127" spans="3:36" ht="246" customHeight="1" thickBot="1" x14ac:dyDescent="0.2">
      <c r="K127" s="192" t="s">
        <v>160</v>
      </c>
      <c r="L127" s="193"/>
      <c r="M127" s="193"/>
      <c r="N127" s="193"/>
      <c r="O127" s="193"/>
      <c r="P127" s="193"/>
      <c r="Q127" s="194"/>
    </row>
    <row r="128" spans="3:36" ht="13" customHeight="1" x14ac:dyDescent="0.15">
      <c r="K128" s="83"/>
      <c r="L128" s="83"/>
      <c r="M128" s="83"/>
      <c r="N128" s="83"/>
      <c r="O128" s="83"/>
      <c r="P128" s="83"/>
      <c r="Q128" s="83"/>
    </row>
    <row r="129" spans="3:36" ht="25" x14ac:dyDescent="0.25">
      <c r="C129" s="165" t="s">
        <v>164</v>
      </c>
      <c r="D129" s="166"/>
      <c r="E129" s="166"/>
      <c r="F129" s="166"/>
      <c r="G129" s="166"/>
      <c r="H129" s="166"/>
      <c r="I129" s="166"/>
      <c r="J129" s="166"/>
      <c r="K129" s="166"/>
      <c r="L129" s="166"/>
      <c r="M129" s="166"/>
      <c r="N129" s="166"/>
      <c r="O129" s="166"/>
      <c r="P129" s="166"/>
      <c r="Q129" s="166"/>
      <c r="R129" s="166"/>
      <c r="S129" s="166"/>
      <c r="T129" s="166"/>
      <c r="U129" s="166"/>
      <c r="V129" s="166"/>
      <c r="W129" s="166"/>
      <c r="X129" s="166"/>
      <c r="Y129" s="166"/>
      <c r="Z129" s="68"/>
      <c r="AA129" s="68"/>
      <c r="AB129" s="68"/>
      <c r="AC129" s="68"/>
      <c r="AD129" s="68"/>
      <c r="AE129" s="68"/>
      <c r="AF129" s="68"/>
      <c r="AG129" s="68"/>
      <c r="AH129" s="68"/>
      <c r="AI129" s="68"/>
      <c r="AJ129" s="68"/>
    </row>
    <row r="130" spans="3:36" x14ac:dyDescent="0.15">
      <c r="Y130"/>
    </row>
    <row r="131" spans="3:36" x14ac:dyDescent="0.15">
      <c r="Y131"/>
    </row>
    <row r="132" spans="3:36" x14ac:dyDescent="0.15">
      <c r="Y132"/>
    </row>
    <row r="133" spans="3:36" x14ac:dyDescent="0.15">
      <c r="Y133"/>
    </row>
    <row r="134" spans="3:36" x14ac:dyDescent="0.15">
      <c r="Y134"/>
    </row>
    <row r="135" spans="3:36" x14ac:dyDescent="0.15">
      <c r="Y135"/>
    </row>
    <row r="136" spans="3:36" x14ac:dyDescent="0.15">
      <c r="Y136"/>
    </row>
    <row r="137" spans="3:36" x14ac:dyDescent="0.15">
      <c r="Y137"/>
    </row>
    <row r="138" spans="3:36" x14ac:dyDescent="0.15">
      <c r="Y138"/>
    </row>
    <row r="139" spans="3:36" x14ac:dyDescent="0.15">
      <c r="Y139"/>
    </row>
    <row r="140" spans="3:36" x14ac:dyDescent="0.15">
      <c r="Y140"/>
    </row>
    <row r="141" spans="3:36" x14ac:dyDescent="0.15">
      <c r="Y141"/>
    </row>
    <row r="142" spans="3:36" x14ac:dyDescent="0.15">
      <c r="Y142"/>
    </row>
    <row r="143" spans="3:36" x14ac:dyDescent="0.15">
      <c r="Y143"/>
    </row>
    <row r="144" spans="3:36" x14ac:dyDescent="0.15">
      <c r="Y144"/>
    </row>
    <row r="145" spans="25:25" x14ac:dyDescent="0.15">
      <c r="Y145"/>
    </row>
    <row r="146" spans="25:25" x14ac:dyDescent="0.15">
      <c r="Y146"/>
    </row>
    <row r="147" spans="25:25" x14ac:dyDescent="0.15">
      <c r="Y147"/>
    </row>
    <row r="148" spans="25:25" x14ac:dyDescent="0.15">
      <c r="Y148"/>
    </row>
    <row r="167" spans="3:25" x14ac:dyDescent="0.15">
      <c r="C167" s="175" t="s">
        <v>151</v>
      </c>
      <c r="D167" s="175"/>
      <c r="E167" s="175"/>
      <c r="F167" s="175"/>
      <c r="G167" s="175"/>
      <c r="H167" s="175"/>
      <c r="I167" s="175"/>
      <c r="J167" s="175"/>
      <c r="K167" s="175"/>
      <c r="L167" s="175"/>
      <c r="P167" s="175" t="s">
        <v>149</v>
      </c>
      <c r="Q167" s="175"/>
      <c r="R167" s="175"/>
      <c r="S167" s="175"/>
      <c r="T167" s="175"/>
      <c r="U167" s="175"/>
      <c r="V167" s="175"/>
      <c r="W167" s="175"/>
      <c r="X167" s="175"/>
      <c r="Y167" s="175"/>
    </row>
    <row r="168" spans="3:25" x14ac:dyDescent="0.15">
      <c r="C168" s="74" t="s">
        <v>161</v>
      </c>
      <c r="D168" s="50" t="s">
        <v>146</v>
      </c>
      <c r="E168" s="43" t="s">
        <v>126</v>
      </c>
      <c r="F168" s="42" t="s">
        <v>122</v>
      </c>
      <c r="G168" s="42" t="s">
        <v>123</v>
      </c>
      <c r="H168" s="44" t="s">
        <v>124</v>
      </c>
      <c r="I168" s="118" t="s">
        <v>120</v>
      </c>
      <c r="J168" s="118" t="s">
        <v>119</v>
      </c>
      <c r="K168" s="118" t="s">
        <v>118</v>
      </c>
      <c r="L168" s="119" t="s">
        <v>121</v>
      </c>
      <c r="P168" s="42" t="s">
        <v>161</v>
      </c>
      <c r="Q168" s="62" t="s">
        <v>146</v>
      </c>
      <c r="R168" s="43" t="s">
        <v>126</v>
      </c>
      <c r="S168" s="42" t="s">
        <v>144</v>
      </c>
      <c r="T168" s="42" t="s">
        <v>145</v>
      </c>
      <c r="U168" s="44" t="s">
        <v>124</v>
      </c>
      <c r="V168" s="118" t="s">
        <v>120</v>
      </c>
      <c r="W168" s="118" t="s">
        <v>147</v>
      </c>
      <c r="X168" s="118" t="s">
        <v>118</v>
      </c>
      <c r="Y168" s="119" t="s">
        <v>121</v>
      </c>
    </row>
    <row r="169" spans="3:25" x14ac:dyDescent="0.15">
      <c r="C169" s="75" t="s">
        <v>109</v>
      </c>
      <c r="D169" s="13">
        <v>513042.21521990228</v>
      </c>
      <c r="E169" s="37">
        <v>20190961.675851855</v>
      </c>
      <c r="F169" s="17">
        <v>1217829</v>
      </c>
      <c r="G169" s="17">
        <v>71808803</v>
      </c>
      <c r="H169" s="36">
        <v>52830</v>
      </c>
      <c r="I169" s="120">
        <v>0.42127607013784552</v>
      </c>
      <c r="J169" s="121">
        <v>9.711190899487077</v>
      </c>
      <c r="K169" s="122">
        <v>1.695932739611326E-2</v>
      </c>
      <c r="L169" s="122">
        <v>4.3380474598650548E-2</v>
      </c>
      <c r="P169" s="6" t="s">
        <v>109</v>
      </c>
      <c r="Q169" s="13">
        <v>582060.25411111116</v>
      </c>
      <c r="R169" s="37">
        <v>20274476.644000005</v>
      </c>
      <c r="S169" s="17">
        <v>1370442</v>
      </c>
      <c r="T169" s="17">
        <v>79762366</v>
      </c>
      <c r="U169" s="36">
        <v>51155</v>
      </c>
      <c r="V169" s="120">
        <v>0.42472447145600556</v>
      </c>
      <c r="W169" s="121">
        <v>11.378364854092682</v>
      </c>
      <c r="X169" s="122">
        <v>1.7181561539937266E-2</v>
      </c>
      <c r="Y169" s="122">
        <v>3.7327373212438029E-2</v>
      </c>
    </row>
    <row r="170" spans="3:25" x14ac:dyDescent="0.15">
      <c r="C170" s="75" t="s">
        <v>108</v>
      </c>
      <c r="D170" s="13">
        <v>576877.15704163618</v>
      </c>
      <c r="E170" s="37">
        <v>9390530.0924444441</v>
      </c>
      <c r="F170" s="17">
        <v>791274</v>
      </c>
      <c r="G170" s="17">
        <v>95362017</v>
      </c>
      <c r="H170" s="36">
        <v>39283</v>
      </c>
      <c r="I170" s="120">
        <v>0.72904854328795865</v>
      </c>
      <c r="J170" s="121">
        <v>14.685160426689311</v>
      </c>
      <c r="K170" s="122">
        <v>8.297580366824665E-3</v>
      </c>
      <c r="L170" s="122">
        <v>4.9645255625737732E-2</v>
      </c>
      <c r="P170" s="6" t="s">
        <v>108</v>
      </c>
      <c r="Q170" s="13">
        <v>552774.75938888895</v>
      </c>
      <c r="R170" s="37">
        <v>8304517.2121481467</v>
      </c>
      <c r="S170" s="17">
        <v>853971</v>
      </c>
      <c r="T170" s="17">
        <v>81324246</v>
      </c>
      <c r="U170" s="36">
        <v>33240</v>
      </c>
      <c r="V170" s="120">
        <v>0.64729921670512103</v>
      </c>
      <c r="W170" s="121">
        <v>16.629806239136251</v>
      </c>
      <c r="X170" s="122">
        <v>1.0500816693707803E-2</v>
      </c>
      <c r="Y170" s="122">
        <v>3.8924038404114424E-2</v>
      </c>
    </row>
    <row r="171" spans="3:25" x14ac:dyDescent="0.15">
      <c r="C171" s="75" t="s">
        <v>107</v>
      </c>
      <c r="D171" s="13">
        <v>287676.26674768009</v>
      </c>
      <c r="E171" s="37">
        <v>4707286.4550370378</v>
      </c>
      <c r="F171" s="17">
        <v>649859</v>
      </c>
      <c r="G171" s="17">
        <v>37059141</v>
      </c>
      <c r="H171" s="36">
        <v>20587</v>
      </c>
      <c r="I171" s="120">
        <v>0.44267489832052814</v>
      </c>
      <c r="J171" s="121">
        <v>13.973685663169967</v>
      </c>
      <c r="K171" s="122">
        <v>1.7535727555045056E-2</v>
      </c>
      <c r="L171" s="122">
        <v>3.1679179637429042E-2</v>
      </c>
      <c r="P171" s="6" t="s">
        <v>107</v>
      </c>
      <c r="Q171" s="13">
        <v>301396.44644444459</v>
      </c>
      <c r="R171" s="37">
        <v>4752999.5701481486</v>
      </c>
      <c r="S171" s="17">
        <v>663504</v>
      </c>
      <c r="T171" s="17">
        <v>36535032</v>
      </c>
      <c r="U171" s="36">
        <v>17393</v>
      </c>
      <c r="V171" s="120">
        <v>0.45424962991096451</v>
      </c>
      <c r="W171" s="121">
        <v>17.328606131457747</v>
      </c>
      <c r="X171" s="122">
        <v>1.8160761430289701E-2</v>
      </c>
      <c r="Y171" s="122">
        <v>2.6213858544937182E-2</v>
      </c>
    </row>
    <row r="172" spans="3:25" x14ac:dyDescent="0.15">
      <c r="C172" s="75" t="s">
        <v>110</v>
      </c>
      <c r="D172" s="13">
        <v>197962.89172982296</v>
      </c>
      <c r="E172" s="37">
        <v>2821021.7661375669</v>
      </c>
      <c r="F172" s="17">
        <v>258100</v>
      </c>
      <c r="G172" s="17">
        <v>37414246</v>
      </c>
      <c r="H172" s="36">
        <v>12903</v>
      </c>
      <c r="I172" s="120">
        <v>0.76700074285092201</v>
      </c>
      <c r="J172" s="121">
        <v>15.342392600931795</v>
      </c>
      <c r="K172" s="122">
        <v>6.8984418395068017E-3</v>
      </c>
      <c r="L172" s="122">
        <v>4.9992251065478499E-2</v>
      </c>
      <c r="P172" s="6" t="s">
        <v>110</v>
      </c>
      <c r="Q172" s="13">
        <v>210583.60826388886</v>
      </c>
      <c r="R172" s="37">
        <v>2762032.9763227515</v>
      </c>
      <c r="S172" s="17">
        <v>223895</v>
      </c>
      <c r="T172" s="17">
        <v>37969004</v>
      </c>
      <c r="U172" s="36">
        <v>10638</v>
      </c>
      <c r="V172" s="120">
        <v>0.94054627510167199</v>
      </c>
      <c r="W172" s="121">
        <v>19.795413448382106</v>
      </c>
      <c r="X172" s="122">
        <v>5.8967835974838845E-3</v>
      </c>
      <c r="Y172" s="122">
        <v>4.751334330824717E-2</v>
      </c>
    </row>
    <row r="173" spans="3:25" x14ac:dyDescent="0.15">
      <c r="C173" s="75" t="s">
        <v>111</v>
      </c>
      <c r="D173" s="13">
        <v>131469.84344761906</v>
      </c>
      <c r="E173" s="37">
        <v>674130.20740740723</v>
      </c>
      <c r="F173" s="17">
        <v>213620</v>
      </c>
      <c r="G173" s="17">
        <v>22994529</v>
      </c>
      <c r="H173" s="36">
        <v>5121</v>
      </c>
      <c r="I173" s="120">
        <v>0.61543789648730951</v>
      </c>
      <c r="J173" s="121">
        <v>25.672689601175367</v>
      </c>
      <c r="K173" s="122">
        <v>9.2900359037578033E-3</v>
      </c>
      <c r="L173" s="122">
        <v>2.3972474487407545E-2</v>
      </c>
      <c r="P173" s="6" t="s">
        <v>111</v>
      </c>
      <c r="Q173" s="13">
        <v>131036.46666666665</v>
      </c>
      <c r="R173" s="37">
        <v>623571.00740740751</v>
      </c>
      <c r="S173" s="17">
        <v>196914</v>
      </c>
      <c r="T173" s="17">
        <v>22972622</v>
      </c>
      <c r="U173" s="36">
        <v>2700</v>
      </c>
      <c r="V173" s="120">
        <v>0.66545023038822348</v>
      </c>
      <c r="W173" s="121">
        <v>48.532024691358018</v>
      </c>
      <c r="X173" s="122">
        <v>8.5716815433606146E-3</v>
      </c>
      <c r="Y173" s="122">
        <v>1.3711569517657455E-2</v>
      </c>
    </row>
    <row r="174" spans="3:25" x14ac:dyDescent="0.15">
      <c r="C174" s="76" t="s">
        <v>106</v>
      </c>
      <c r="D174" s="63">
        <v>1707028.3741866606</v>
      </c>
      <c r="E174" s="47">
        <v>37783930.196878307</v>
      </c>
      <c r="F174" s="64">
        <v>3130682</v>
      </c>
      <c r="G174" s="64">
        <v>264638736</v>
      </c>
      <c r="H174" s="48">
        <v>130724</v>
      </c>
      <c r="I174" s="123">
        <v>0.54525767043304296</v>
      </c>
      <c r="J174" s="124">
        <v>13.058263013575624</v>
      </c>
      <c r="K174" s="119">
        <v>1.1830021739523423E-2</v>
      </c>
      <c r="L174" s="119">
        <v>4.1755758010554887E-2</v>
      </c>
      <c r="P174" s="46" t="s">
        <v>106</v>
      </c>
      <c r="Q174" s="63">
        <v>1777851.5348750001</v>
      </c>
      <c r="R174" s="47">
        <v>36717597.410026461</v>
      </c>
      <c r="S174" s="64">
        <v>3308726</v>
      </c>
      <c r="T174" s="64">
        <v>258563270</v>
      </c>
      <c r="U174" s="48">
        <v>115126</v>
      </c>
      <c r="V174" s="123">
        <v>0.53732207951791733</v>
      </c>
      <c r="W174" s="124">
        <v>15.442658781465529</v>
      </c>
      <c r="X174" s="119">
        <v>1.2796581664518707E-2</v>
      </c>
      <c r="Y174" s="119">
        <v>3.4794661147523248E-2</v>
      </c>
    </row>
    <row r="175" spans="3:25" x14ac:dyDescent="0.15">
      <c r="C175" s="73"/>
    </row>
    <row r="178" spans="3:37" ht="13" customHeight="1" thickBot="1" x14ac:dyDescent="0.2"/>
    <row r="179" spans="3:37" ht="205" customHeight="1" x14ac:dyDescent="0.15">
      <c r="K179" s="155" t="s">
        <v>162</v>
      </c>
      <c r="L179" s="156"/>
      <c r="M179" s="156"/>
      <c r="N179" s="156"/>
      <c r="O179" s="156"/>
      <c r="P179" s="156"/>
      <c r="Q179" s="157"/>
    </row>
    <row r="180" spans="3:37" ht="15" customHeight="1" x14ac:dyDescent="0.15">
      <c r="K180" s="158"/>
      <c r="L180" s="159"/>
      <c r="M180" s="159"/>
      <c r="N180" s="159"/>
      <c r="O180" s="159"/>
      <c r="P180" s="159"/>
      <c r="Q180" s="160"/>
    </row>
    <row r="181" spans="3:37" x14ac:dyDescent="0.15">
      <c r="K181" s="158"/>
      <c r="L181" s="159"/>
      <c r="M181" s="159"/>
      <c r="N181" s="159"/>
      <c r="O181" s="159"/>
      <c r="P181" s="159"/>
      <c r="Q181" s="160"/>
    </row>
    <row r="182" spans="3:37" x14ac:dyDescent="0.15">
      <c r="K182" s="158"/>
      <c r="L182" s="159"/>
      <c r="M182" s="159"/>
      <c r="N182" s="159"/>
      <c r="O182" s="159"/>
      <c r="P182" s="159"/>
      <c r="Q182" s="160"/>
    </row>
    <row r="183" spans="3:37" ht="14" thickBot="1" x14ac:dyDescent="0.2">
      <c r="K183" s="161"/>
      <c r="L183" s="162"/>
      <c r="M183" s="162"/>
      <c r="N183" s="162"/>
      <c r="O183" s="162"/>
      <c r="P183" s="162"/>
      <c r="Q183" s="163"/>
    </row>
    <row r="186" spans="3:37" ht="11" customHeight="1" x14ac:dyDescent="0.15"/>
    <row r="187" spans="3:37" ht="21" customHeight="1" x14ac:dyDescent="0.25">
      <c r="C187" s="165" t="s">
        <v>165</v>
      </c>
      <c r="D187" s="166"/>
      <c r="E187" s="166"/>
      <c r="F187" s="166"/>
      <c r="G187" s="166"/>
      <c r="H187" s="166"/>
      <c r="I187" s="166"/>
      <c r="J187" s="166"/>
      <c r="K187" s="166"/>
      <c r="L187" s="166"/>
      <c r="M187" s="166"/>
      <c r="N187" s="166"/>
      <c r="O187" s="166"/>
      <c r="P187" s="166"/>
      <c r="Q187" s="166"/>
      <c r="R187" s="166"/>
      <c r="S187" s="166"/>
      <c r="T187" s="166"/>
      <c r="U187" s="166"/>
      <c r="V187" s="166"/>
      <c r="W187" s="166"/>
      <c r="X187" s="166"/>
      <c r="Y187" s="166"/>
      <c r="Z187" s="68"/>
      <c r="AA187" s="68"/>
      <c r="AB187" s="68"/>
      <c r="AC187" s="68"/>
      <c r="AD187" s="68"/>
      <c r="AE187" s="68"/>
      <c r="AF187" s="68"/>
      <c r="AG187" s="68"/>
      <c r="AH187" s="68"/>
      <c r="AI187" s="68"/>
      <c r="AJ187" s="68"/>
      <c r="AK187" s="68"/>
    </row>
    <row r="188" spans="3:37" ht="1" customHeight="1" x14ac:dyDescent="0.15"/>
    <row r="189" spans="3:37" ht="20" customHeight="1" x14ac:dyDescent="0.15"/>
    <row r="190" spans="3:37" ht="20" customHeight="1" x14ac:dyDescent="0.15"/>
    <row r="192" spans="3:37" ht="13" hidden="1" customHeight="1" x14ac:dyDescent="0.15"/>
    <row r="193" spans="9:18" ht="18" x14ac:dyDescent="0.2">
      <c r="I193" s="164" t="s">
        <v>163</v>
      </c>
      <c r="J193" s="164"/>
      <c r="K193" s="164"/>
      <c r="L193" s="164"/>
      <c r="M193" s="164"/>
      <c r="N193" s="164"/>
      <c r="O193" s="164"/>
      <c r="P193" s="164"/>
      <c r="Q193" s="164"/>
      <c r="R193" s="164"/>
    </row>
    <row r="194" spans="9:18" ht="16" x14ac:dyDescent="0.2">
      <c r="I194" s="130" t="s">
        <v>127</v>
      </c>
      <c r="J194" s="131" t="s">
        <v>125</v>
      </c>
      <c r="K194" s="131" t="s">
        <v>126</v>
      </c>
      <c r="L194" s="132" t="s">
        <v>122</v>
      </c>
      <c r="M194" s="132" t="s">
        <v>123</v>
      </c>
      <c r="N194" s="132" t="s">
        <v>124</v>
      </c>
      <c r="O194" s="131" t="s">
        <v>120</v>
      </c>
      <c r="P194" s="131" t="s">
        <v>119</v>
      </c>
      <c r="Q194" s="133" t="s">
        <v>118</v>
      </c>
      <c r="R194" s="134" t="s">
        <v>121</v>
      </c>
    </row>
    <row r="195" spans="9:18" ht="16" x14ac:dyDescent="0.2">
      <c r="I195" s="135" t="s">
        <v>5</v>
      </c>
      <c r="J195" s="136">
        <v>1707028.3741866618</v>
      </c>
      <c r="K195" s="136">
        <v>37783930.196878336</v>
      </c>
      <c r="L195" s="137">
        <v>3130682</v>
      </c>
      <c r="M195" s="137">
        <v>264638736</v>
      </c>
      <c r="N195" s="137">
        <v>130724</v>
      </c>
      <c r="O195" s="136">
        <v>0.54525767043304363</v>
      </c>
      <c r="P195" s="136">
        <v>13.058263013575639</v>
      </c>
      <c r="Q195" s="138">
        <v>1.1830021739523423E-2</v>
      </c>
      <c r="R195" s="139">
        <v>4.1755758010554887E-2</v>
      </c>
    </row>
    <row r="196" spans="9:18" ht="16" x14ac:dyDescent="0.2">
      <c r="I196" s="135" t="s">
        <v>15</v>
      </c>
      <c r="J196" s="136">
        <v>1777851.5348749997</v>
      </c>
      <c r="K196" s="136">
        <v>36717597.410026461</v>
      </c>
      <c r="L196" s="137">
        <v>3308726</v>
      </c>
      <c r="M196" s="137">
        <v>258563270</v>
      </c>
      <c r="N196" s="137">
        <v>115126</v>
      </c>
      <c r="O196" s="136">
        <v>0.53732207951791711</v>
      </c>
      <c r="P196" s="136">
        <v>15.442658781465521</v>
      </c>
      <c r="Q196" s="138">
        <v>1.2796581664518707E-2</v>
      </c>
      <c r="R196" s="139">
        <v>3.4794661147523248E-2</v>
      </c>
    </row>
    <row r="197" spans="9:18" ht="30" x14ac:dyDescent="0.15">
      <c r="I197" s="125" t="s">
        <v>128</v>
      </c>
      <c r="J197" s="126">
        <v>4.1489152587801933E-2</v>
      </c>
      <c r="K197" s="126">
        <v>-2.82218599625715E-2</v>
      </c>
      <c r="L197" s="126">
        <v>5.6870675463046069E-2</v>
      </c>
      <c r="M197" s="126">
        <v>-2.295758395702132E-2</v>
      </c>
      <c r="N197" s="126">
        <v>-0.11932009424436217</v>
      </c>
      <c r="O197" s="126">
        <v>-1.4553836370287237E-2</v>
      </c>
      <c r="P197" s="126">
        <v>0.18259670259444277</v>
      </c>
      <c r="Q197" s="126">
        <v>8.1703985527436768E-2</v>
      </c>
      <c r="R197" s="127">
        <v>-0.16670986696665968</v>
      </c>
    </row>
    <row r="198" spans="9:18" ht="13" customHeight="1" thickBot="1" x14ac:dyDescent="0.2"/>
    <row r="199" spans="9:18" ht="13" customHeight="1" x14ac:dyDescent="0.15">
      <c r="I199" s="167" t="s">
        <v>177</v>
      </c>
      <c r="J199" s="168"/>
      <c r="K199" s="168"/>
      <c r="L199" s="168"/>
      <c r="M199" s="168"/>
      <c r="N199" s="168"/>
      <c r="O199" s="168"/>
      <c r="P199" s="168"/>
      <c r="Q199" s="168"/>
      <c r="R199" s="169"/>
    </row>
    <row r="200" spans="9:18" ht="13" customHeight="1" x14ac:dyDescent="0.15">
      <c r="I200" s="170"/>
      <c r="J200" s="159"/>
      <c r="K200" s="159"/>
      <c r="L200" s="159"/>
      <c r="M200" s="159"/>
      <c r="N200" s="159"/>
      <c r="O200" s="159"/>
      <c r="P200" s="159"/>
      <c r="Q200" s="159"/>
      <c r="R200" s="171"/>
    </row>
    <row r="201" spans="9:18" ht="16" customHeight="1" x14ac:dyDescent="0.15">
      <c r="I201" s="170"/>
      <c r="J201" s="159"/>
      <c r="K201" s="159"/>
      <c r="L201" s="159"/>
      <c r="M201" s="159"/>
      <c r="N201" s="159"/>
      <c r="O201" s="159"/>
      <c r="P201" s="159"/>
      <c r="Q201" s="159"/>
      <c r="R201" s="171"/>
    </row>
    <row r="202" spans="9:18" ht="13" customHeight="1" x14ac:dyDescent="0.15">
      <c r="I202" s="170"/>
      <c r="J202" s="159"/>
      <c r="K202" s="159"/>
      <c r="L202" s="159"/>
      <c r="M202" s="159"/>
      <c r="N202" s="159"/>
      <c r="O202" s="159"/>
      <c r="P202" s="159"/>
      <c r="Q202" s="159"/>
      <c r="R202" s="171"/>
    </row>
    <row r="203" spans="9:18" ht="13" customHeight="1" x14ac:dyDescent="0.15">
      <c r="I203" s="170"/>
      <c r="J203" s="159"/>
      <c r="K203" s="159"/>
      <c r="L203" s="159"/>
      <c r="M203" s="159"/>
      <c r="N203" s="159"/>
      <c r="O203" s="159"/>
      <c r="P203" s="159"/>
      <c r="Q203" s="159"/>
      <c r="R203" s="171"/>
    </row>
    <row r="204" spans="9:18" ht="13" customHeight="1" x14ac:dyDescent="0.15">
      <c r="I204" s="170"/>
      <c r="J204" s="159"/>
      <c r="K204" s="159"/>
      <c r="L204" s="159"/>
      <c r="M204" s="159"/>
      <c r="N204" s="159"/>
      <c r="O204" s="159"/>
      <c r="P204" s="159"/>
      <c r="Q204" s="159"/>
      <c r="R204" s="171"/>
    </row>
    <row r="205" spans="9:18" ht="13" customHeight="1" x14ac:dyDescent="0.15">
      <c r="I205" s="170"/>
      <c r="J205" s="159"/>
      <c r="K205" s="159"/>
      <c r="L205" s="159"/>
      <c r="M205" s="159"/>
      <c r="N205" s="159"/>
      <c r="O205" s="159"/>
      <c r="P205" s="159"/>
      <c r="Q205" s="159"/>
      <c r="R205" s="171"/>
    </row>
    <row r="206" spans="9:18" ht="13" customHeight="1" x14ac:dyDescent="0.15">
      <c r="I206" s="170"/>
      <c r="J206" s="159"/>
      <c r="K206" s="159"/>
      <c r="L206" s="159"/>
      <c r="M206" s="159"/>
      <c r="N206" s="159"/>
      <c r="O206" s="159"/>
      <c r="P206" s="159"/>
      <c r="Q206" s="159"/>
      <c r="R206" s="171"/>
    </row>
    <row r="207" spans="9:18" ht="13" customHeight="1" x14ac:dyDescent="0.15">
      <c r="I207" s="170"/>
      <c r="J207" s="159"/>
      <c r="K207" s="159"/>
      <c r="L207" s="159"/>
      <c r="M207" s="159"/>
      <c r="N207" s="159"/>
      <c r="O207" s="159"/>
      <c r="P207" s="159"/>
      <c r="Q207" s="159"/>
      <c r="R207" s="171"/>
    </row>
    <row r="208" spans="9:18" ht="10" customHeight="1" thickBot="1" x14ac:dyDescent="0.2">
      <c r="I208" s="172"/>
      <c r="J208" s="173"/>
      <c r="K208" s="173"/>
      <c r="L208" s="173"/>
      <c r="M208" s="173"/>
      <c r="N208" s="173"/>
      <c r="O208" s="173"/>
      <c r="P208" s="173"/>
      <c r="Q208" s="173"/>
      <c r="R208" s="174"/>
    </row>
    <row r="209" spans="3:37" ht="9" customHeight="1" x14ac:dyDescent="0.15"/>
    <row r="210" spans="3:37" x14ac:dyDescent="0.15">
      <c r="R210" s="41"/>
      <c r="S210" s="41"/>
      <c r="T210" s="41"/>
      <c r="U210" s="41"/>
      <c r="V210" s="41"/>
      <c r="W210" s="41"/>
      <c r="X210" s="41"/>
      <c r="AB210" s="41"/>
      <c r="AC210" s="41"/>
      <c r="AD210" s="41"/>
      <c r="AE210" s="41"/>
      <c r="AF210" s="41"/>
      <c r="AG210" s="41"/>
      <c r="AH210" s="41"/>
      <c r="AI210" s="41"/>
      <c r="AJ210" s="41"/>
      <c r="AK210" s="41"/>
    </row>
    <row r="211" spans="3:37" ht="18" x14ac:dyDescent="0.2">
      <c r="C211" s="184" t="s">
        <v>167</v>
      </c>
      <c r="D211" s="185"/>
      <c r="E211" s="185"/>
      <c r="F211" s="185"/>
      <c r="G211" s="185"/>
      <c r="H211" s="185"/>
      <c r="I211" s="185"/>
      <c r="J211" s="185"/>
      <c r="K211" s="185"/>
      <c r="L211" s="185"/>
      <c r="P211" s="185" t="s">
        <v>172</v>
      </c>
      <c r="Q211" s="185"/>
      <c r="R211" s="185"/>
      <c r="S211" s="185"/>
      <c r="T211" s="185"/>
      <c r="U211" s="185"/>
      <c r="V211" s="185"/>
      <c r="W211" s="185"/>
      <c r="X211" s="185"/>
      <c r="Y211" s="186"/>
    </row>
    <row r="212" spans="3:37" ht="16" x14ac:dyDescent="0.2">
      <c r="C212" s="140" t="s">
        <v>168</v>
      </c>
      <c r="D212" s="141" t="s">
        <v>125</v>
      </c>
      <c r="E212" s="141" t="s">
        <v>126</v>
      </c>
      <c r="F212" s="132" t="s">
        <v>122</v>
      </c>
      <c r="G212" s="132" t="s">
        <v>123</v>
      </c>
      <c r="H212" s="132" t="s">
        <v>124</v>
      </c>
      <c r="I212" s="131" t="s">
        <v>120</v>
      </c>
      <c r="J212" s="131" t="s">
        <v>119</v>
      </c>
      <c r="K212" s="133" t="s">
        <v>118</v>
      </c>
      <c r="L212" s="134" t="s">
        <v>121</v>
      </c>
      <c r="P212" s="130" t="s">
        <v>166</v>
      </c>
      <c r="Q212" s="131" t="s">
        <v>125</v>
      </c>
      <c r="R212" s="131" t="s">
        <v>126</v>
      </c>
      <c r="S212" s="132" t="s">
        <v>122</v>
      </c>
      <c r="T212" s="132" t="s">
        <v>123</v>
      </c>
      <c r="U212" s="132" t="s">
        <v>124</v>
      </c>
      <c r="V212" s="131" t="s">
        <v>120</v>
      </c>
      <c r="W212" s="131" t="s">
        <v>119</v>
      </c>
      <c r="X212" s="133" t="s">
        <v>118</v>
      </c>
      <c r="Y212" s="148" t="s">
        <v>121</v>
      </c>
    </row>
    <row r="213" spans="3:37" ht="16" x14ac:dyDescent="0.15">
      <c r="C213" s="142" t="s">
        <v>169</v>
      </c>
      <c r="D213" s="143">
        <v>1497671.9122539684</v>
      </c>
      <c r="E213" s="143">
        <v>32322278.992592592</v>
      </c>
      <c r="F213" s="144">
        <v>2876641</v>
      </c>
      <c r="G213" s="144">
        <v>245113964</v>
      </c>
      <c r="H213" s="144">
        <v>108592</v>
      </c>
      <c r="I213" s="145">
        <v>0.52063219298270735</v>
      </c>
      <c r="J213" s="145">
        <v>13.791733389696924</v>
      </c>
      <c r="K213" s="146">
        <v>1.17359327598325E-2</v>
      </c>
      <c r="L213" s="147">
        <v>3.7749583628961698E-2</v>
      </c>
      <c r="P213" s="149" t="s">
        <v>130</v>
      </c>
      <c r="Q213" s="145">
        <v>209356.46189999999</v>
      </c>
      <c r="R213" s="145">
        <v>5461651.2039999999</v>
      </c>
      <c r="S213" s="144">
        <v>254041</v>
      </c>
      <c r="T213" s="144">
        <v>19524772</v>
      </c>
      <c r="U213" s="144">
        <v>22132</v>
      </c>
      <c r="V213" s="145">
        <v>0.82410501400000002</v>
      </c>
      <c r="W213" s="145">
        <v>9.4594461380000006</v>
      </c>
      <c r="X213" s="146">
        <v>1.3011215E-2</v>
      </c>
      <c r="Y213" s="150">
        <v>8.7119795999999999E-2</v>
      </c>
    </row>
    <row r="214" spans="3:37" ht="16" x14ac:dyDescent="0.15">
      <c r="C214" s="142" t="s">
        <v>170</v>
      </c>
      <c r="D214" s="143">
        <v>1563457.1999999995</v>
      </c>
      <c r="E214" s="143">
        <v>30752337.140740741</v>
      </c>
      <c r="F214" s="144">
        <v>3045031</v>
      </c>
      <c r="G214" s="144">
        <v>241508676</v>
      </c>
      <c r="H214" s="144">
        <v>93538</v>
      </c>
      <c r="I214" s="145">
        <v>0.51344541319940573</v>
      </c>
      <c r="J214" s="145">
        <v>16.714674250037412</v>
      </c>
      <c r="K214" s="146">
        <v>1.2608371054959534E-2</v>
      </c>
      <c r="L214" s="147">
        <v>3.0718242277336421E-2</v>
      </c>
      <c r="P214" s="149" t="s">
        <v>131</v>
      </c>
      <c r="Q214" s="145">
        <v>214394.33489999999</v>
      </c>
      <c r="R214" s="145">
        <v>5965260.2690000003</v>
      </c>
      <c r="S214" s="144">
        <v>263695</v>
      </c>
      <c r="T214" s="144">
        <v>17054594</v>
      </c>
      <c r="U214" s="144">
        <v>21588</v>
      </c>
      <c r="V214" s="145">
        <v>0.81303906000000004</v>
      </c>
      <c r="W214" s="145">
        <v>9.9311809740000001</v>
      </c>
      <c r="X214" s="146">
        <v>1.5461816E-2</v>
      </c>
      <c r="Y214" s="150">
        <v>8.1867308999999999E-2</v>
      </c>
    </row>
    <row r="215" spans="3:37" ht="30" x14ac:dyDescent="0.15">
      <c r="C215" s="128" t="s">
        <v>171</v>
      </c>
      <c r="D215" s="126">
        <v>4.3924999999999999E-2</v>
      </c>
      <c r="E215" s="126">
        <v>-4.8571999999999997E-2</v>
      </c>
      <c r="F215" s="126">
        <v>5.8536999999999999E-2</v>
      </c>
      <c r="G215" s="126">
        <v>-1.4709E-2</v>
      </c>
      <c r="H215" s="126">
        <v>-0.138629</v>
      </c>
      <c r="I215" s="126">
        <v>-1.3804E-2</v>
      </c>
      <c r="J215" s="126">
        <v>0.21193400000000001</v>
      </c>
      <c r="K215" s="126">
        <v>7.4339000000000002E-2</v>
      </c>
      <c r="L215" s="127">
        <v>-0.18626300000000001</v>
      </c>
      <c r="P215" s="151" t="s">
        <v>171</v>
      </c>
      <c r="Q215" s="129">
        <f t="shared" ref="Q215:Y215" si="0">ROUND((Q214-Q213)/Q213,5)</f>
        <v>2.4060000000000002E-2</v>
      </c>
      <c r="R215" s="129">
        <f t="shared" si="0"/>
        <v>9.221E-2</v>
      </c>
      <c r="S215" s="129">
        <f t="shared" si="0"/>
        <v>3.7999999999999999E-2</v>
      </c>
      <c r="T215" s="129">
        <f t="shared" si="0"/>
        <v>-0.12651999999999999</v>
      </c>
      <c r="U215" s="129">
        <f t="shared" si="0"/>
        <v>-2.4580000000000001E-2</v>
      </c>
      <c r="V215" s="129">
        <f t="shared" si="0"/>
        <v>-1.3429999999999999E-2</v>
      </c>
      <c r="W215" s="129">
        <f t="shared" si="0"/>
        <v>4.9869999999999998E-2</v>
      </c>
      <c r="X215" s="129">
        <f t="shared" si="0"/>
        <v>0.18834999999999999</v>
      </c>
      <c r="Y215" s="86">
        <f t="shared" si="0"/>
        <v>-6.0290000000000003E-2</v>
      </c>
    </row>
    <row r="216" spans="3:37" ht="14" thickBot="1" x14ac:dyDescent="0.2">
      <c r="Y216" s="84"/>
    </row>
    <row r="217" spans="3:37" ht="13" customHeight="1" x14ac:dyDescent="0.15">
      <c r="C217" s="155" t="s">
        <v>173</v>
      </c>
      <c r="D217" s="156"/>
      <c r="E217" s="156"/>
      <c r="F217" s="156"/>
      <c r="G217" s="156"/>
      <c r="H217" s="156"/>
      <c r="I217" s="156"/>
      <c r="J217" s="156"/>
      <c r="K217" s="156"/>
      <c r="L217" s="157"/>
      <c r="P217" s="155" t="s">
        <v>174</v>
      </c>
      <c r="Q217" s="156"/>
      <c r="R217" s="156"/>
      <c r="S217" s="156"/>
      <c r="T217" s="156"/>
      <c r="U217" s="156"/>
      <c r="V217" s="156"/>
      <c r="W217" s="156"/>
      <c r="X217" s="156"/>
      <c r="Y217" s="157"/>
      <c r="Z217" s="83"/>
    </row>
    <row r="218" spans="3:37" x14ac:dyDescent="0.15">
      <c r="C218" s="158"/>
      <c r="D218" s="159"/>
      <c r="E218" s="159"/>
      <c r="F218" s="159"/>
      <c r="G218" s="159"/>
      <c r="H218" s="159"/>
      <c r="I218" s="159"/>
      <c r="J218" s="159"/>
      <c r="K218" s="159"/>
      <c r="L218" s="160"/>
      <c r="P218" s="158"/>
      <c r="Q218" s="159"/>
      <c r="R218" s="159"/>
      <c r="S218" s="159"/>
      <c r="T218" s="159"/>
      <c r="U218" s="159"/>
      <c r="V218" s="159"/>
      <c r="W218" s="159"/>
      <c r="X218" s="159"/>
      <c r="Y218" s="160"/>
      <c r="Z218" s="83"/>
    </row>
    <row r="219" spans="3:37" x14ac:dyDescent="0.15">
      <c r="C219" s="158"/>
      <c r="D219" s="159"/>
      <c r="E219" s="159"/>
      <c r="F219" s="159"/>
      <c r="G219" s="159"/>
      <c r="H219" s="159"/>
      <c r="I219" s="159"/>
      <c r="J219" s="159"/>
      <c r="K219" s="159"/>
      <c r="L219" s="160"/>
      <c r="P219" s="158"/>
      <c r="Q219" s="159"/>
      <c r="R219" s="159"/>
      <c r="S219" s="159"/>
      <c r="T219" s="159"/>
      <c r="U219" s="159"/>
      <c r="V219" s="159"/>
      <c r="W219" s="159"/>
      <c r="X219" s="159"/>
      <c r="Y219" s="160"/>
      <c r="Z219" s="83"/>
    </row>
    <row r="220" spans="3:37" x14ac:dyDescent="0.15">
      <c r="C220" s="158"/>
      <c r="D220" s="159"/>
      <c r="E220" s="159"/>
      <c r="F220" s="159"/>
      <c r="G220" s="159"/>
      <c r="H220" s="159"/>
      <c r="I220" s="159"/>
      <c r="J220" s="159"/>
      <c r="K220" s="159"/>
      <c r="L220" s="160"/>
      <c r="P220" s="158"/>
      <c r="Q220" s="159"/>
      <c r="R220" s="159"/>
      <c r="S220" s="159"/>
      <c r="T220" s="159"/>
      <c r="U220" s="159"/>
      <c r="V220" s="159"/>
      <c r="W220" s="159"/>
      <c r="X220" s="159"/>
      <c r="Y220" s="160"/>
      <c r="Z220" s="83"/>
    </row>
    <row r="221" spans="3:37" x14ac:dyDescent="0.15">
      <c r="C221" s="158"/>
      <c r="D221" s="159"/>
      <c r="E221" s="159"/>
      <c r="F221" s="159"/>
      <c r="G221" s="159"/>
      <c r="H221" s="159"/>
      <c r="I221" s="159"/>
      <c r="J221" s="159"/>
      <c r="K221" s="159"/>
      <c r="L221" s="160"/>
      <c r="P221" s="158"/>
      <c r="Q221" s="159"/>
      <c r="R221" s="159"/>
      <c r="S221" s="159"/>
      <c r="T221" s="159"/>
      <c r="U221" s="159"/>
      <c r="V221" s="159"/>
      <c r="W221" s="159"/>
      <c r="X221" s="159"/>
      <c r="Y221" s="160"/>
      <c r="Z221" s="83"/>
    </row>
    <row r="222" spans="3:37" x14ac:dyDescent="0.15">
      <c r="C222" s="158"/>
      <c r="D222" s="159"/>
      <c r="E222" s="159"/>
      <c r="F222" s="159"/>
      <c r="G222" s="159"/>
      <c r="H222" s="159"/>
      <c r="I222" s="159"/>
      <c r="J222" s="159"/>
      <c r="K222" s="159"/>
      <c r="L222" s="160"/>
      <c r="P222" s="158"/>
      <c r="Q222" s="159"/>
      <c r="R222" s="159"/>
      <c r="S222" s="159"/>
      <c r="T222" s="159"/>
      <c r="U222" s="159"/>
      <c r="V222" s="159"/>
      <c r="W222" s="159"/>
      <c r="X222" s="159"/>
      <c r="Y222" s="160"/>
      <c r="Z222" s="83"/>
    </row>
    <row r="223" spans="3:37" x14ac:dyDescent="0.15">
      <c r="C223" s="158"/>
      <c r="D223" s="159"/>
      <c r="E223" s="159"/>
      <c r="F223" s="159"/>
      <c r="G223" s="159"/>
      <c r="H223" s="159"/>
      <c r="I223" s="159"/>
      <c r="J223" s="159"/>
      <c r="K223" s="159"/>
      <c r="L223" s="160"/>
      <c r="P223" s="158"/>
      <c r="Q223" s="159"/>
      <c r="R223" s="159"/>
      <c r="S223" s="159"/>
      <c r="T223" s="159"/>
      <c r="U223" s="159"/>
      <c r="V223" s="159"/>
      <c r="W223" s="159"/>
      <c r="X223" s="159"/>
      <c r="Y223" s="160"/>
      <c r="Z223" s="83"/>
    </row>
    <row r="224" spans="3:37" x14ac:dyDescent="0.15">
      <c r="C224" s="158"/>
      <c r="D224" s="159"/>
      <c r="E224" s="159"/>
      <c r="F224" s="159"/>
      <c r="G224" s="159"/>
      <c r="H224" s="159"/>
      <c r="I224" s="159"/>
      <c r="J224" s="159"/>
      <c r="K224" s="159"/>
      <c r="L224" s="160"/>
      <c r="P224" s="158"/>
      <c r="Q224" s="159"/>
      <c r="R224" s="159"/>
      <c r="S224" s="159"/>
      <c r="T224" s="159"/>
      <c r="U224" s="159"/>
      <c r="V224" s="159"/>
      <c r="W224" s="159"/>
      <c r="X224" s="159"/>
      <c r="Y224" s="160"/>
      <c r="Z224" s="83"/>
    </row>
    <row r="225" spans="3:36" x14ac:dyDescent="0.15">
      <c r="C225" s="158"/>
      <c r="D225" s="159"/>
      <c r="E225" s="159"/>
      <c r="F225" s="159"/>
      <c r="G225" s="159"/>
      <c r="H225" s="159"/>
      <c r="I225" s="159"/>
      <c r="J225" s="159"/>
      <c r="K225" s="159"/>
      <c r="L225" s="160"/>
      <c r="P225" s="158"/>
      <c r="Q225" s="159"/>
      <c r="R225" s="159"/>
      <c r="S225" s="159"/>
      <c r="T225" s="159"/>
      <c r="U225" s="159"/>
      <c r="V225" s="159"/>
      <c r="W225" s="159"/>
      <c r="X225" s="159"/>
      <c r="Y225" s="160"/>
      <c r="Z225" s="83"/>
    </row>
    <row r="226" spans="3:36" ht="14" thickBot="1" x14ac:dyDescent="0.2">
      <c r="C226" s="161"/>
      <c r="D226" s="162"/>
      <c r="E226" s="162"/>
      <c r="F226" s="162"/>
      <c r="G226" s="162"/>
      <c r="H226" s="162"/>
      <c r="I226" s="162"/>
      <c r="J226" s="162"/>
      <c r="K226" s="162"/>
      <c r="L226" s="163"/>
      <c r="P226" s="161"/>
      <c r="Q226" s="162"/>
      <c r="R226" s="162"/>
      <c r="S226" s="162"/>
      <c r="T226" s="162"/>
      <c r="U226" s="162"/>
      <c r="V226" s="162"/>
      <c r="W226" s="162"/>
      <c r="X226" s="162"/>
      <c r="Y226" s="163"/>
    </row>
    <row r="228" spans="3:36" x14ac:dyDescent="0.15">
      <c r="Y228" s="85"/>
    </row>
    <row r="229" spans="3:36" ht="25" x14ac:dyDescent="0.25">
      <c r="C229" s="69" t="s">
        <v>153</v>
      </c>
      <c r="D229" s="82"/>
      <c r="E229" s="82"/>
      <c r="F229" s="82"/>
      <c r="G229" s="82"/>
      <c r="H229" s="82"/>
      <c r="I229" s="82"/>
      <c r="J229" s="82"/>
      <c r="K229" s="82"/>
      <c r="L229" s="82"/>
      <c r="M229" s="82"/>
      <c r="N229" s="82"/>
      <c r="O229" s="82"/>
      <c r="P229" s="82"/>
      <c r="Q229" s="82"/>
      <c r="R229" s="82"/>
      <c r="S229" s="82"/>
      <c r="T229" s="82"/>
      <c r="U229" s="82"/>
      <c r="V229" s="82"/>
      <c r="W229" s="82"/>
      <c r="X229" s="82"/>
      <c r="Y229" s="82"/>
      <c r="Z229" s="68"/>
      <c r="AA229" s="68"/>
      <c r="AB229" s="68"/>
      <c r="AC229" s="68"/>
      <c r="AD229" s="68"/>
      <c r="AE229" s="68"/>
      <c r="AF229" s="68"/>
      <c r="AG229" s="68"/>
      <c r="AH229" s="68"/>
      <c r="AI229" s="68"/>
      <c r="AJ229" s="68"/>
    </row>
    <row r="230" spans="3:36" x14ac:dyDescent="0.15">
      <c r="Y230"/>
    </row>
    <row r="232" spans="3:36" x14ac:dyDescent="0.15">
      <c r="C232" s="73"/>
      <c r="R232" s="35"/>
    </row>
    <row r="233" spans="3:36" x14ac:dyDescent="0.15">
      <c r="C233" s="175" t="s">
        <v>154</v>
      </c>
      <c r="D233" s="175"/>
      <c r="E233" s="175"/>
      <c r="F233" s="175"/>
      <c r="G233" s="175"/>
      <c r="H233" s="175"/>
      <c r="I233" s="175"/>
      <c r="J233" s="175"/>
      <c r="K233" s="175"/>
      <c r="L233" s="175"/>
    </row>
    <row r="234" spans="3:36" x14ac:dyDescent="0.15">
      <c r="C234" s="74" t="s">
        <v>132</v>
      </c>
      <c r="D234" s="43" t="s">
        <v>125</v>
      </c>
      <c r="E234" s="43" t="s">
        <v>126</v>
      </c>
      <c r="F234" s="44" t="s">
        <v>122</v>
      </c>
      <c r="G234" s="44" t="s">
        <v>123</v>
      </c>
      <c r="H234" s="60" t="s">
        <v>124</v>
      </c>
      <c r="I234" s="43" t="s">
        <v>120</v>
      </c>
      <c r="J234" s="43" t="s">
        <v>119</v>
      </c>
      <c r="K234" s="45" t="s">
        <v>118</v>
      </c>
      <c r="L234" s="45" t="s">
        <v>121</v>
      </c>
    </row>
    <row r="235" spans="3:36" x14ac:dyDescent="0.15">
      <c r="C235" s="75" t="s">
        <v>111</v>
      </c>
      <c r="D235" s="37">
        <v>262506.31011428562</v>
      </c>
      <c r="E235" s="37">
        <v>1297701.214814815</v>
      </c>
      <c r="F235" s="36">
        <v>410534</v>
      </c>
      <c r="G235" s="36">
        <v>45967151</v>
      </c>
      <c r="H235" s="58">
        <v>7821</v>
      </c>
      <c r="I235" s="37">
        <v>0.63942647896224336</v>
      </c>
      <c r="J235" s="37">
        <v>33.564289747383405</v>
      </c>
      <c r="K235" s="38">
        <v>8.9310299000257814E-3</v>
      </c>
      <c r="L235" s="38">
        <v>1.9050797254307805E-2</v>
      </c>
    </row>
    <row r="236" spans="3:36" x14ac:dyDescent="0.15">
      <c r="C236" s="76" t="s">
        <v>106</v>
      </c>
      <c r="D236" s="47">
        <v>262506.31011428562</v>
      </c>
      <c r="E236" s="47">
        <v>1297701.214814815</v>
      </c>
      <c r="F236" s="48">
        <v>410534</v>
      </c>
      <c r="G236" s="48">
        <v>45967151</v>
      </c>
      <c r="H236" s="61">
        <v>7821</v>
      </c>
      <c r="I236" s="47">
        <v>0.63942647896224336</v>
      </c>
      <c r="J236" s="47">
        <v>33.564289747383405</v>
      </c>
      <c r="K236" s="49">
        <v>8.9310299000257814E-3</v>
      </c>
      <c r="L236" s="49">
        <v>1.9050797254307805E-2</v>
      </c>
    </row>
    <row r="237" spans="3:36" ht="14" thickBot="1" x14ac:dyDescent="0.2"/>
    <row r="238" spans="3:36" ht="13" customHeight="1" x14ac:dyDescent="0.15">
      <c r="C238" s="155" t="s">
        <v>175</v>
      </c>
      <c r="D238" s="156"/>
      <c r="E238" s="156"/>
      <c r="F238" s="156"/>
      <c r="G238" s="156"/>
      <c r="H238" s="156"/>
      <c r="I238" s="156"/>
      <c r="J238" s="156"/>
      <c r="K238" s="156"/>
      <c r="L238" s="157"/>
      <c r="R238" s="35"/>
    </row>
    <row r="239" spans="3:36" x14ac:dyDescent="0.15">
      <c r="C239" s="158"/>
      <c r="D239" s="159"/>
      <c r="E239" s="159"/>
      <c r="F239" s="159"/>
      <c r="G239" s="159"/>
      <c r="H239" s="159"/>
      <c r="I239" s="159"/>
      <c r="J239" s="159"/>
      <c r="K239" s="159"/>
      <c r="L239" s="160"/>
    </row>
    <row r="240" spans="3:36" x14ac:dyDescent="0.15">
      <c r="C240" s="158"/>
      <c r="D240" s="159"/>
      <c r="E240" s="159"/>
      <c r="F240" s="159"/>
      <c r="G240" s="159"/>
      <c r="H240" s="159"/>
      <c r="I240" s="159"/>
      <c r="J240" s="159"/>
      <c r="K240" s="159"/>
      <c r="L240" s="160"/>
    </row>
    <row r="241" spans="3:36" x14ac:dyDescent="0.15">
      <c r="C241" s="158"/>
      <c r="D241" s="159"/>
      <c r="E241" s="159"/>
      <c r="F241" s="159"/>
      <c r="G241" s="159"/>
      <c r="H241" s="159"/>
      <c r="I241" s="159"/>
      <c r="J241" s="159"/>
      <c r="K241" s="159"/>
      <c r="L241" s="160"/>
    </row>
    <row r="242" spans="3:36" x14ac:dyDescent="0.15">
      <c r="C242" s="158"/>
      <c r="D242" s="159"/>
      <c r="E242" s="159"/>
      <c r="F242" s="159"/>
      <c r="G242" s="159"/>
      <c r="H242" s="159"/>
      <c r="I242" s="159"/>
      <c r="J242" s="159"/>
      <c r="K242" s="159"/>
      <c r="L242" s="160"/>
    </row>
    <row r="243" spans="3:36" x14ac:dyDescent="0.15">
      <c r="C243" s="158"/>
      <c r="D243" s="159"/>
      <c r="E243" s="159"/>
      <c r="F243" s="159"/>
      <c r="G243" s="159"/>
      <c r="H243" s="159"/>
      <c r="I243" s="159"/>
      <c r="J243" s="159"/>
      <c r="K243" s="159"/>
      <c r="L243" s="160"/>
    </row>
    <row r="244" spans="3:36" x14ac:dyDescent="0.15">
      <c r="C244" s="158"/>
      <c r="D244" s="159"/>
      <c r="E244" s="159"/>
      <c r="F244" s="159"/>
      <c r="G244" s="159"/>
      <c r="H244" s="159"/>
      <c r="I244" s="159"/>
      <c r="J244" s="159"/>
      <c r="K244" s="159"/>
      <c r="L244" s="160"/>
    </row>
    <row r="245" spans="3:36" x14ac:dyDescent="0.15">
      <c r="C245" s="158"/>
      <c r="D245" s="159"/>
      <c r="E245" s="159"/>
      <c r="F245" s="159"/>
      <c r="G245" s="159"/>
      <c r="H245" s="159"/>
      <c r="I245" s="159"/>
      <c r="J245" s="159"/>
      <c r="K245" s="159"/>
      <c r="L245" s="160"/>
    </row>
    <row r="246" spans="3:36" x14ac:dyDescent="0.15">
      <c r="C246" s="158"/>
      <c r="D246" s="159"/>
      <c r="E246" s="159"/>
      <c r="F246" s="159"/>
      <c r="G246" s="159"/>
      <c r="H246" s="159"/>
      <c r="I246" s="159"/>
      <c r="J246" s="159"/>
      <c r="K246" s="159"/>
      <c r="L246" s="160"/>
    </row>
    <row r="247" spans="3:36" ht="14" thickBot="1" x14ac:dyDescent="0.2">
      <c r="C247" s="161"/>
      <c r="D247" s="162"/>
      <c r="E247" s="162"/>
      <c r="F247" s="162"/>
      <c r="G247" s="162"/>
      <c r="H247" s="162"/>
      <c r="I247" s="162"/>
      <c r="J247" s="162"/>
      <c r="K247" s="162"/>
      <c r="L247" s="163"/>
    </row>
    <row r="249" spans="3:36" x14ac:dyDescent="0.15">
      <c r="Y249"/>
    </row>
    <row r="250" spans="3:36" ht="25" x14ac:dyDescent="0.25">
      <c r="C250" s="69" t="s">
        <v>152</v>
      </c>
      <c r="D250" s="82"/>
      <c r="E250" s="82"/>
      <c r="F250" s="82"/>
      <c r="G250" s="82"/>
      <c r="H250" s="82"/>
      <c r="I250" s="82"/>
      <c r="J250" s="82"/>
      <c r="K250" s="82"/>
      <c r="L250" s="82"/>
      <c r="M250" s="82"/>
      <c r="N250" s="82"/>
      <c r="O250" s="82"/>
      <c r="P250" s="82"/>
      <c r="Q250" s="82"/>
      <c r="R250" s="82"/>
      <c r="S250" s="82"/>
      <c r="T250" s="82"/>
      <c r="U250" s="82"/>
      <c r="V250" s="82"/>
      <c r="W250" s="82"/>
      <c r="X250" s="82"/>
      <c r="Y250" s="82"/>
      <c r="Z250" s="68"/>
      <c r="AA250" s="68"/>
      <c r="AB250" s="68"/>
      <c r="AC250" s="68"/>
      <c r="AD250" s="68"/>
      <c r="AE250" s="68"/>
      <c r="AF250" s="68"/>
      <c r="AG250" s="68"/>
      <c r="AH250" s="68"/>
      <c r="AI250" s="68"/>
      <c r="AJ250" s="68"/>
    </row>
    <row r="251" spans="3:36" x14ac:dyDescent="0.15">
      <c r="Y251"/>
    </row>
    <row r="252" spans="3:36" x14ac:dyDescent="0.15">
      <c r="C252" s="73"/>
      <c r="R252" s="35"/>
    </row>
    <row r="254" spans="3:36" x14ac:dyDescent="0.15">
      <c r="C254" s="175" t="s">
        <v>150</v>
      </c>
      <c r="D254" s="175"/>
      <c r="E254" s="175"/>
      <c r="F254" s="175"/>
      <c r="G254" s="175"/>
      <c r="H254" s="175"/>
      <c r="I254" s="175"/>
      <c r="J254" s="175"/>
      <c r="K254" s="175"/>
      <c r="L254" s="175"/>
      <c r="M254" s="40"/>
    </row>
    <row r="255" spans="3:36" x14ac:dyDescent="0.15">
      <c r="C255" s="74" t="s">
        <v>132</v>
      </c>
      <c r="D255" s="43" t="s">
        <v>125</v>
      </c>
      <c r="E255" s="43" t="s">
        <v>126</v>
      </c>
      <c r="F255" s="44" t="s">
        <v>122</v>
      </c>
      <c r="G255" s="44" t="s">
        <v>123</v>
      </c>
      <c r="H255" s="60" t="s">
        <v>124</v>
      </c>
      <c r="I255" s="43" t="s">
        <v>120</v>
      </c>
      <c r="J255" s="43" t="s">
        <v>119</v>
      </c>
      <c r="K255" s="45" t="s">
        <v>118</v>
      </c>
      <c r="L255" s="45" t="s">
        <v>121</v>
      </c>
      <c r="S255" s="35"/>
      <c r="U255" s="35"/>
    </row>
    <row r="256" spans="3:36" x14ac:dyDescent="0.15">
      <c r="C256" s="75" t="s">
        <v>110</v>
      </c>
      <c r="D256" s="37">
        <v>58656.920673076929</v>
      </c>
      <c r="E256" s="37">
        <v>534313.05357142841</v>
      </c>
      <c r="F256" s="36">
        <v>50118</v>
      </c>
      <c r="G256" s="36">
        <v>11978068</v>
      </c>
      <c r="H256" s="58">
        <v>7670</v>
      </c>
      <c r="I256" s="37">
        <v>1.1703763253337509</v>
      </c>
      <c r="J256" s="37">
        <v>7.6475776627218943</v>
      </c>
      <c r="K256" s="38">
        <v>4.1841472264141427E-3</v>
      </c>
      <c r="L256" s="38">
        <v>0.15303882836505847</v>
      </c>
    </row>
    <row r="257" spans="3:18" x14ac:dyDescent="0.15">
      <c r="C257" s="76" t="s">
        <v>106</v>
      </c>
      <c r="D257" s="47">
        <v>58656.920673076929</v>
      </c>
      <c r="E257" s="47">
        <v>534313.05357142841</v>
      </c>
      <c r="F257" s="48">
        <v>50118</v>
      </c>
      <c r="G257" s="48">
        <v>11978068</v>
      </c>
      <c r="H257" s="61">
        <v>7670</v>
      </c>
      <c r="I257" s="47">
        <v>1.1703763253337509</v>
      </c>
      <c r="J257" s="47">
        <v>7.6475776627218943</v>
      </c>
      <c r="K257" s="49">
        <v>4.1841472264141427E-3</v>
      </c>
      <c r="L257" s="49">
        <v>0.15303882836505847</v>
      </c>
    </row>
    <row r="258" spans="3:18" x14ac:dyDescent="0.15">
      <c r="C258" s="73"/>
      <c r="R258" s="35"/>
    </row>
    <row r="259" spans="3:18" ht="14" thickBot="1" x14ac:dyDescent="0.2"/>
    <row r="260" spans="3:18" ht="13" customHeight="1" x14ac:dyDescent="0.15">
      <c r="C260" s="176" t="s">
        <v>176</v>
      </c>
      <c r="D260" s="177"/>
      <c r="E260" s="177"/>
      <c r="F260" s="177"/>
      <c r="G260" s="177"/>
      <c r="H260" s="177"/>
      <c r="I260" s="177"/>
      <c r="J260" s="177"/>
      <c r="K260" s="177"/>
      <c r="L260" s="178"/>
    </row>
    <row r="261" spans="3:18" x14ac:dyDescent="0.15">
      <c r="C261" s="179"/>
      <c r="D261" s="159"/>
      <c r="E261" s="159"/>
      <c r="F261" s="159"/>
      <c r="G261" s="159"/>
      <c r="H261" s="159"/>
      <c r="I261" s="159"/>
      <c r="J261" s="159"/>
      <c r="K261" s="159"/>
      <c r="L261" s="180"/>
    </row>
    <row r="262" spans="3:18" x14ac:dyDescent="0.15">
      <c r="C262" s="179"/>
      <c r="D262" s="159"/>
      <c r="E262" s="159"/>
      <c r="F262" s="159"/>
      <c r="G262" s="159"/>
      <c r="H262" s="159"/>
      <c r="I262" s="159"/>
      <c r="J262" s="159"/>
      <c r="K262" s="159"/>
      <c r="L262" s="180"/>
    </row>
    <row r="263" spans="3:18" x14ac:dyDescent="0.15">
      <c r="C263" s="179"/>
      <c r="D263" s="159"/>
      <c r="E263" s="159"/>
      <c r="F263" s="159"/>
      <c r="G263" s="159"/>
      <c r="H263" s="159"/>
      <c r="I263" s="159"/>
      <c r="J263" s="159"/>
      <c r="K263" s="159"/>
      <c r="L263" s="180"/>
    </row>
    <row r="264" spans="3:18" x14ac:dyDescent="0.15">
      <c r="C264" s="179"/>
      <c r="D264" s="159"/>
      <c r="E264" s="159"/>
      <c r="F264" s="159"/>
      <c r="G264" s="159"/>
      <c r="H264" s="159"/>
      <c r="I264" s="159"/>
      <c r="J264" s="159"/>
      <c r="K264" s="159"/>
      <c r="L264" s="180"/>
    </row>
    <row r="265" spans="3:18" x14ac:dyDescent="0.15">
      <c r="C265" s="179"/>
      <c r="D265" s="159"/>
      <c r="E265" s="159"/>
      <c r="F265" s="159"/>
      <c r="G265" s="159"/>
      <c r="H265" s="159"/>
      <c r="I265" s="159"/>
      <c r="J265" s="159"/>
      <c r="K265" s="159"/>
      <c r="L265" s="180"/>
    </row>
    <row r="266" spans="3:18" x14ac:dyDescent="0.15">
      <c r="C266" s="179"/>
      <c r="D266" s="159"/>
      <c r="E266" s="159"/>
      <c r="F266" s="159"/>
      <c r="G266" s="159"/>
      <c r="H266" s="159"/>
      <c r="I266" s="159"/>
      <c r="J266" s="159"/>
      <c r="K266" s="159"/>
      <c r="L266" s="180"/>
    </row>
    <row r="267" spans="3:18" ht="11" customHeight="1" thickBot="1" x14ac:dyDescent="0.2">
      <c r="C267" s="181"/>
      <c r="D267" s="182"/>
      <c r="E267" s="182"/>
      <c r="F267" s="182"/>
      <c r="G267" s="182"/>
      <c r="H267" s="182"/>
      <c r="I267" s="182"/>
      <c r="J267" s="182"/>
      <c r="K267" s="182"/>
      <c r="L267" s="183"/>
    </row>
    <row r="268" spans="3:18" ht="13" hidden="1" customHeight="1" x14ac:dyDescent="0.15">
      <c r="C268" s="87"/>
      <c r="D268" s="71"/>
      <c r="E268" s="71"/>
      <c r="F268" s="71"/>
      <c r="G268" s="71"/>
      <c r="H268" s="71"/>
      <c r="I268" s="71"/>
      <c r="J268" s="71"/>
      <c r="K268" s="71"/>
      <c r="L268" s="88"/>
    </row>
    <row r="269" spans="3:18" ht="13" hidden="1" customHeight="1" x14ac:dyDescent="0.15">
      <c r="C269" s="87"/>
      <c r="D269" s="71"/>
      <c r="E269" s="71"/>
      <c r="F269" s="71"/>
      <c r="G269" s="71"/>
      <c r="H269" s="71"/>
      <c r="I269" s="71"/>
      <c r="J269" s="71"/>
      <c r="K269" s="71"/>
      <c r="L269" s="88"/>
    </row>
    <row r="270" spans="3:18" ht="14" hidden="1" customHeight="1" thickBot="1" x14ac:dyDescent="0.2">
      <c r="C270" s="89"/>
      <c r="D270" s="90"/>
      <c r="E270" s="90"/>
      <c r="F270" s="90"/>
      <c r="G270" s="90"/>
      <c r="H270" s="90"/>
      <c r="I270" s="90"/>
      <c r="J270" s="90"/>
      <c r="K270" s="90"/>
      <c r="L270" s="91"/>
    </row>
    <row r="275" spans="3:25" x14ac:dyDescent="0.15">
      <c r="Y275" s="153"/>
    </row>
    <row r="276" spans="3:25" x14ac:dyDescent="0.15">
      <c r="Y276" s="153"/>
    </row>
    <row r="277" spans="3:25" x14ac:dyDescent="0.15">
      <c r="Y277" s="153"/>
    </row>
    <row r="278" spans="3:25" x14ac:dyDescent="0.15">
      <c r="Y278" s="153"/>
    </row>
    <row r="279" spans="3:25" x14ac:dyDescent="0.15">
      <c r="Y279" s="153"/>
    </row>
    <row r="280" spans="3:25" x14ac:dyDescent="0.15">
      <c r="Y280" s="153"/>
    </row>
    <row r="281" spans="3:25" x14ac:dyDescent="0.15">
      <c r="Y281" s="153"/>
    </row>
    <row r="282" spans="3:25" x14ac:dyDescent="0.15">
      <c r="Y282" s="153"/>
    </row>
    <row r="283" spans="3:25" x14ac:dyDescent="0.15">
      <c r="Y283" s="153"/>
    </row>
    <row r="284" spans="3:25" x14ac:dyDescent="0.15">
      <c r="Y284" s="153"/>
    </row>
    <row r="285" spans="3:25" x14ac:dyDescent="0.15">
      <c r="Y285" s="153"/>
    </row>
    <row r="286" spans="3:25" x14ac:dyDescent="0.15">
      <c r="C286" s="152"/>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54"/>
    </row>
    <row r="287" spans="3:25" x14ac:dyDescent="0.15">
      <c r="Y287"/>
    </row>
  </sheetData>
  <mergeCells count="26">
    <mergeCell ref="C1:Y1"/>
    <mergeCell ref="C2:Y2"/>
    <mergeCell ref="C88:Y88"/>
    <mergeCell ref="P167:Y167"/>
    <mergeCell ref="C129:Y129"/>
    <mergeCell ref="K127:Q127"/>
    <mergeCell ref="C41:L41"/>
    <mergeCell ref="P41:Y41"/>
    <mergeCell ref="C118:L118"/>
    <mergeCell ref="C124:J124"/>
    <mergeCell ref="C85:M85"/>
    <mergeCell ref="C31:L31"/>
    <mergeCell ref="P118:Y118"/>
    <mergeCell ref="C260:L267"/>
    <mergeCell ref="C211:L211"/>
    <mergeCell ref="P211:Y211"/>
    <mergeCell ref="C217:L226"/>
    <mergeCell ref="P217:Y226"/>
    <mergeCell ref="C238:L247"/>
    <mergeCell ref="C254:L254"/>
    <mergeCell ref="C233:L233"/>
    <mergeCell ref="K179:Q183"/>
    <mergeCell ref="I193:R193"/>
    <mergeCell ref="C187:Y187"/>
    <mergeCell ref="I199:R208"/>
    <mergeCell ref="C167:L167"/>
  </mergeCells>
  <conditionalFormatting sqref="I32:I37">
    <cfRule type="colorScale" priority="79">
      <colorScale>
        <cfvo type="min"/>
        <cfvo type="percentile" val="50"/>
        <cfvo type="max"/>
        <color rgb="FFF8696B"/>
        <color rgb="FFFFEB84"/>
        <color rgb="FF63BE7B"/>
      </colorScale>
    </cfRule>
  </conditionalFormatting>
  <conditionalFormatting sqref="I33:I37">
    <cfRule type="colorScale" priority="17">
      <colorScale>
        <cfvo type="min"/>
        <cfvo type="percentile" val="50"/>
        <cfvo type="max"/>
        <color rgb="FF63BE7B"/>
        <color rgb="FFFFEB84"/>
        <color rgb="FFF8696B"/>
      </colorScale>
    </cfRule>
  </conditionalFormatting>
  <conditionalFormatting sqref="I119:I122">
    <cfRule type="colorScale" priority="63">
      <colorScale>
        <cfvo type="min"/>
        <cfvo type="percentile" val="50"/>
        <cfvo type="max"/>
        <color rgb="FFF8696B"/>
        <color rgb="FFFFEB84"/>
        <color rgb="FF63BE7B"/>
      </colorScale>
    </cfRule>
  </conditionalFormatting>
  <conditionalFormatting sqref="I120:I122">
    <cfRule type="colorScale" priority="20">
      <colorScale>
        <cfvo type="min"/>
        <cfvo type="percentile" val="50"/>
        <cfvo type="max"/>
        <color rgb="FF63BE7B"/>
        <color rgb="FFFFEB84"/>
        <color rgb="FFF8696B"/>
      </colorScale>
    </cfRule>
  </conditionalFormatting>
  <conditionalFormatting sqref="I168:I174">
    <cfRule type="colorScale" priority="9">
      <colorScale>
        <cfvo type="min"/>
        <cfvo type="percentile" val="50"/>
        <cfvo type="max"/>
        <color rgb="FF63BE7B"/>
        <color rgb="FFFFEB84"/>
        <color rgb="FFF8696B"/>
      </colorScale>
    </cfRule>
  </conditionalFormatting>
  <conditionalFormatting sqref="I215">
    <cfRule type="colorScale" priority="3">
      <colorScale>
        <cfvo type="min"/>
        <cfvo type="percentile" val="50"/>
        <cfvo type="max"/>
        <color rgb="FFF8696B"/>
        <color rgb="FFFFEB84"/>
        <color rgb="FF63BE7B"/>
      </colorScale>
    </cfRule>
  </conditionalFormatting>
  <conditionalFormatting sqref="J32:J37">
    <cfRule type="colorScale" priority="78">
      <colorScale>
        <cfvo type="min"/>
        <cfvo type="percentile" val="50"/>
        <cfvo type="max"/>
        <color rgb="FF63BE7B"/>
        <color rgb="FFFFEB84"/>
        <color rgb="FFF8696B"/>
      </colorScale>
    </cfRule>
  </conditionalFormatting>
  <conditionalFormatting sqref="J33:J37">
    <cfRule type="colorScale" priority="16">
      <colorScale>
        <cfvo type="min"/>
        <cfvo type="percentile" val="50"/>
        <cfvo type="max"/>
        <color rgb="FF63BE7B"/>
        <color rgb="FFFFEB84"/>
        <color rgb="FFF8696B"/>
      </colorScale>
    </cfRule>
  </conditionalFormatting>
  <conditionalFormatting sqref="J55:J61">
    <cfRule type="colorScale" priority="53">
      <colorScale>
        <cfvo type="min"/>
        <cfvo type="percentile" val="50"/>
        <cfvo type="max"/>
        <color rgb="FF63BE7B"/>
        <color rgb="FFFFEB84"/>
        <color rgb="FFF8696B"/>
      </colorScale>
    </cfRule>
  </conditionalFormatting>
  <conditionalFormatting sqref="J63:J68">
    <cfRule type="colorScale" priority="54">
      <colorScale>
        <cfvo type="min"/>
        <cfvo type="percentile" val="50"/>
        <cfvo type="max"/>
        <color rgb="FF63BE7B"/>
        <color rgb="FFFFEB84"/>
        <color rgb="FFF8696B"/>
      </colorScale>
    </cfRule>
  </conditionalFormatting>
  <conditionalFormatting sqref="J70:J74">
    <cfRule type="colorScale" priority="52">
      <colorScale>
        <cfvo type="min"/>
        <cfvo type="percentile" val="50"/>
        <cfvo type="max"/>
        <color rgb="FF63BE7B"/>
        <color rgb="FFFFEB84"/>
        <color rgb="FFF8696B"/>
      </colorScale>
    </cfRule>
  </conditionalFormatting>
  <conditionalFormatting sqref="J76:J80">
    <cfRule type="colorScale" priority="51">
      <colorScale>
        <cfvo type="min"/>
        <cfvo type="percentile" val="50"/>
        <cfvo type="max"/>
        <color rgb="FF63BE7B"/>
        <color rgb="FFFFEB84"/>
        <color rgb="FFF8696B"/>
      </colorScale>
    </cfRule>
  </conditionalFormatting>
  <conditionalFormatting sqref="J119:J122">
    <cfRule type="colorScale" priority="61">
      <colorScale>
        <cfvo type="min"/>
        <cfvo type="percentile" val="50"/>
        <cfvo type="max"/>
        <color rgb="FF63BE7B"/>
        <color rgb="FFFFEB84"/>
        <color rgb="FFF8696B"/>
      </colorScale>
    </cfRule>
  </conditionalFormatting>
  <conditionalFormatting sqref="J120:J122">
    <cfRule type="colorScale" priority="21">
      <colorScale>
        <cfvo type="min"/>
        <cfvo type="percentile" val="50"/>
        <cfvo type="max"/>
        <color rgb="FF63BE7B"/>
        <color rgb="FFFFEB84"/>
        <color rgb="FFF8696B"/>
      </colorScale>
    </cfRule>
  </conditionalFormatting>
  <conditionalFormatting sqref="J168:J174">
    <cfRule type="colorScale" priority="69">
      <colorScale>
        <cfvo type="min"/>
        <cfvo type="percentile" val="50"/>
        <cfvo type="max"/>
        <color rgb="FF63BE7B"/>
        <color rgb="FFFFEB84"/>
        <color rgb="FFF8696B"/>
      </colorScale>
    </cfRule>
  </conditionalFormatting>
  <conditionalFormatting sqref="J215:K215">
    <cfRule type="colorScale" priority="37">
      <colorScale>
        <cfvo type="min"/>
        <cfvo type="percentile" val="50"/>
        <cfvo type="max"/>
        <color rgb="FF63BE7B"/>
        <color rgb="FFFFEB84"/>
        <color rgb="FFF8696B"/>
      </colorScale>
    </cfRule>
  </conditionalFormatting>
  <conditionalFormatting sqref="K32:K37">
    <cfRule type="colorScale" priority="77">
      <colorScale>
        <cfvo type="min"/>
        <cfvo type="percentile" val="50"/>
        <cfvo type="max"/>
        <color rgb="FF63BE7B"/>
        <color rgb="FFFFEB84"/>
        <color rgb="FFF8696B"/>
      </colorScale>
    </cfRule>
  </conditionalFormatting>
  <conditionalFormatting sqref="K33:K37">
    <cfRule type="colorScale" priority="15">
      <colorScale>
        <cfvo type="min"/>
        <cfvo type="percentile" val="50"/>
        <cfvo type="max"/>
        <color rgb="FFF8696B"/>
        <color rgb="FFFFEB84"/>
        <color rgb="FF63BE7B"/>
      </colorScale>
    </cfRule>
  </conditionalFormatting>
  <conditionalFormatting sqref="K55:K61">
    <cfRule type="colorScale" priority="50">
      <colorScale>
        <cfvo type="min"/>
        <cfvo type="percentile" val="50"/>
        <cfvo type="max"/>
        <color rgb="FF63BE7B"/>
        <color rgb="FFFFEB84"/>
        <color rgb="FFF8696B"/>
      </colorScale>
    </cfRule>
  </conditionalFormatting>
  <conditionalFormatting sqref="K63:K68">
    <cfRule type="colorScale" priority="49">
      <colorScale>
        <cfvo type="min"/>
        <cfvo type="percentile" val="50"/>
        <cfvo type="max"/>
        <color rgb="FF63BE7B"/>
        <color rgb="FFFFEB84"/>
        <color rgb="FFF8696B"/>
      </colorScale>
    </cfRule>
  </conditionalFormatting>
  <conditionalFormatting sqref="K70:K74">
    <cfRule type="colorScale" priority="48">
      <colorScale>
        <cfvo type="min"/>
        <cfvo type="percentile" val="50"/>
        <cfvo type="max"/>
        <color rgb="FF63BE7B"/>
        <color rgb="FFFFEB84"/>
        <color rgb="FFF8696B"/>
      </colorScale>
    </cfRule>
  </conditionalFormatting>
  <conditionalFormatting sqref="K76:K80">
    <cfRule type="colorScale" priority="47">
      <colorScale>
        <cfvo type="min"/>
        <cfvo type="percentile" val="50"/>
        <cfvo type="max"/>
        <color rgb="FF63BE7B"/>
        <color rgb="FFFFEB84"/>
        <color rgb="FFF8696B"/>
      </colorScale>
    </cfRule>
  </conditionalFormatting>
  <conditionalFormatting sqref="K119:K122">
    <cfRule type="colorScale" priority="60">
      <colorScale>
        <cfvo type="min"/>
        <cfvo type="percentile" val="50"/>
        <cfvo type="max"/>
        <color rgb="FF63BE7B"/>
        <color rgb="FFFFEB84"/>
        <color rgb="FFF8696B"/>
      </colorScale>
    </cfRule>
  </conditionalFormatting>
  <conditionalFormatting sqref="K120:K122">
    <cfRule type="colorScale" priority="22">
      <colorScale>
        <cfvo type="min"/>
        <cfvo type="percentile" val="50"/>
        <cfvo type="max"/>
        <color rgb="FFF8696B"/>
        <color rgb="FFFFEB84"/>
        <color rgb="FF63BE7B"/>
      </colorScale>
    </cfRule>
  </conditionalFormatting>
  <conditionalFormatting sqref="K168:K174">
    <cfRule type="colorScale" priority="68">
      <colorScale>
        <cfvo type="min"/>
        <cfvo type="percentile" val="50"/>
        <cfvo type="max"/>
        <color rgb="FF63BE7B"/>
        <color rgb="FFFFEB84"/>
        <color rgb="FFF8696B"/>
      </colorScale>
    </cfRule>
  </conditionalFormatting>
  <conditionalFormatting sqref="K169:K174">
    <cfRule type="colorScale" priority="8">
      <colorScale>
        <cfvo type="min"/>
        <cfvo type="percentile" val="50"/>
        <cfvo type="max"/>
        <color rgb="FFF8696B"/>
        <color rgb="FFFFEB84"/>
        <color rgb="FF63BE7B"/>
      </colorScale>
    </cfRule>
  </conditionalFormatting>
  <conditionalFormatting sqref="L32:L37">
    <cfRule type="colorScale" priority="76">
      <colorScale>
        <cfvo type="min"/>
        <cfvo type="percentile" val="50"/>
        <cfvo type="max"/>
        <color rgb="FFF8696B"/>
        <color rgb="FFFFEB84"/>
        <color rgb="FF63BE7B"/>
      </colorScale>
    </cfRule>
  </conditionalFormatting>
  <conditionalFormatting sqref="L55:L61">
    <cfRule type="colorScale" priority="46">
      <colorScale>
        <cfvo type="min"/>
        <cfvo type="percentile" val="50"/>
        <cfvo type="max"/>
        <color rgb="FFF8696B"/>
        <color rgb="FFFFEB84"/>
        <color rgb="FF63BE7B"/>
      </colorScale>
    </cfRule>
  </conditionalFormatting>
  <conditionalFormatting sqref="L63:L68">
    <cfRule type="colorScale" priority="45">
      <colorScale>
        <cfvo type="min"/>
        <cfvo type="percentile" val="50"/>
        <cfvo type="max"/>
        <color rgb="FFF8696B"/>
        <color rgb="FFFFEB84"/>
        <color rgb="FF63BE7B"/>
      </colorScale>
    </cfRule>
  </conditionalFormatting>
  <conditionalFormatting sqref="L70:L74">
    <cfRule type="colorScale" priority="44">
      <colorScale>
        <cfvo type="min"/>
        <cfvo type="percentile" val="50"/>
        <cfvo type="max"/>
        <color rgb="FFF8696B"/>
        <color rgb="FFFFEB84"/>
        <color rgb="FF63BE7B"/>
      </colorScale>
    </cfRule>
  </conditionalFormatting>
  <conditionalFormatting sqref="L76:L80">
    <cfRule type="colorScale" priority="43">
      <colorScale>
        <cfvo type="min"/>
        <cfvo type="percentile" val="50"/>
        <cfvo type="max"/>
        <color rgb="FFF8696B"/>
        <color rgb="FFFFEB84"/>
        <color rgb="FF63BE7B"/>
      </colorScale>
    </cfRule>
  </conditionalFormatting>
  <conditionalFormatting sqref="L119:L122">
    <cfRule type="colorScale" priority="62">
      <colorScale>
        <cfvo type="min"/>
        <cfvo type="percentile" val="50"/>
        <cfvo type="max"/>
        <color rgb="FFF8696B"/>
        <color rgb="FFFFEB84"/>
        <color rgb="FF63BE7B"/>
      </colorScale>
    </cfRule>
  </conditionalFormatting>
  <conditionalFormatting sqref="L168:L174">
    <cfRule type="colorScale" priority="70">
      <colorScale>
        <cfvo type="min"/>
        <cfvo type="percentile" val="50"/>
        <cfvo type="max"/>
        <color rgb="FFF8696B"/>
        <color rgb="FFFFEB84"/>
        <color rgb="FF63BE7B"/>
      </colorScale>
    </cfRule>
  </conditionalFormatting>
  <conditionalFormatting sqref="L215 I215">
    <cfRule type="colorScale" priority="38">
      <colorScale>
        <cfvo type="min"/>
        <cfvo type="percentile" val="50"/>
        <cfvo type="max"/>
        <color rgb="FFF8696B"/>
        <color rgb="FFFFEB84"/>
        <color rgb="FF63BE7B"/>
      </colorScale>
    </cfRule>
  </conditionalFormatting>
  <conditionalFormatting sqref="M56:M61">
    <cfRule type="colorScale" priority="42">
      <colorScale>
        <cfvo type="min"/>
        <cfvo type="percentile" val="50"/>
        <cfvo type="max"/>
        <color rgb="FFF8696B"/>
        <color rgb="FFFFEB84"/>
        <color rgb="FF63BE7B"/>
      </colorScale>
    </cfRule>
  </conditionalFormatting>
  <conditionalFormatting sqref="M63:M68">
    <cfRule type="colorScale" priority="41">
      <colorScale>
        <cfvo type="min"/>
        <cfvo type="percentile" val="50"/>
        <cfvo type="max"/>
        <color rgb="FFF8696B"/>
        <color rgb="FFFFEB84"/>
        <color rgb="FF63BE7B"/>
      </colorScale>
    </cfRule>
  </conditionalFormatting>
  <conditionalFormatting sqref="M70:M74">
    <cfRule type="colorScale" priority="40">
      <colorScale>
        <cfvo type="min"/>
        <cfvo type="percentile" val="50"/>
        <cfvo type="max"/>
        <color rgb="FFF8696B"/>
        <color rgb="FFFFEB84"/>
        <color rgb="FF63BE7B"/>
      </colorScale>
    </cfRule>
  </conditionalFormatting>
  <conditionalFormatting sqref="M76:M80">
    <cfRule type="colorScale" priority="39">
      <colorScale>
        <cfvo type="min"/>
        <cfvo type="percentile" val="50"/>
        <cfvo type="max"/>
        <color rgb="FFF8696B"/>
        <color rgb="FFFFEB84"/>
        <color rgb="FF63BE7B"/>
      </colorScale>
    </cfRule>
  </conditionalFormatting>
  <conditionalFormatting sqref="P197:Q197">
    <cfRule type="colorScale" priority="34">
      <colorScale>
        <cfvo type="min"/>
        <cfvo type="percentile" val="50"/>
        <cfvo type="max"/>
        <color rgb="FF63BE7B"/>
        <color rgb="FFFFEB84"/>
        <color rgb="FFF8696B"/>
      </colorScale>
    </cfRule>
  </conditionalFormatting>
  <conditionalFormatting sqref="R197 O197">
    <cfRule type="colorScale" priority="33">
      <colorScale>
        <cfvo type="min"/>
        <cfvo type="percentile" val="50"/>
        <cfvo type="max"/>
        <color rgb="FFF8696B"/>
        <color rgb="FFFFEB84"/>
        <color rgb="FF63BE7B"/>
      </colorScale>
    </cfRule>
  </conditionalFormatting>
  <conditionalFormatting sqref="R197">
    <cfRule type="colorScale" priority="4">
      <colorScale>
        <cfvo type="min"/>
        <cfvo type="percentile" val="50"/>
        <cfvo type="max"/>
        <color rgb="FF63BE7B"/>
        <color rgb="FFFFEB84"/>
        <color rgb="FFF8696B"/>
      </colorScale>
    </cfRule>
  </conditionalFormatting>
  <conditionalFormatting sqref="V32:V38">
    <cfRule type="colorScale" priority="14">
      <colorScale>
        <cfvo type="min"/>
        <cfvo type="percentile" val="50"/>
        <cfvo type="max"/>
        <color rgb="FF63BE7B"/>
        <color rgb="FFFFEB84"/>
        <color rgb="FFF8696B"/>
      </colorScale>
    </cfRule>
  </conditionalFormatting>
  <conditionalFormatting sqref="V119:V123">
    <cfRule type="colorScale" priority="59">
      <colorScale>
        <cfvo type="min"/>
        <cfvo type="percentile" val="50"/>
        <cfvo type="max"/>
        <color rgb="FFF8696B"/>
        <color rgb="FFFFEB84"/>
        <color rgb="FF63BE7B"/>
      </colorScale>
    </cfRule>
  </conditionalFormatting>
  <conditionalFormatting sqref="V120:V122">
    <cfRule type="colorScale" priority="19">
      <colorScale>
        <cfvo type="min"/>
        <cfvo type="percentile" val="50"/>
        <cfvo type="max"/>
        <color rgb="FF63BE7B"/>
        <color rgb="FFFFEB84"/>
        <color rgb="FFF8696B"/>
      </colorScale>
    </cfRule>
  </conditionalFormatting>
  <conditionalFormatting sqref="V168:V174">
    <cfRule type="colorScale" priority="7">
      <colorScale>
        <cfvo type="min"/>
        <cfvo type="percentile" val="50"/>
        <cfvo type="max"/>
        <color rgb="FF63BE7B"/>
        <color rgb="FFFFEB84"/>
        <color rgb="FFF8696B"/>
      </colorScale>
    </cfRule>
  </conditionalFormatting>
  <conditionalFormatting sqref="W32:W38">
    <cfRule type="colorScale" priority="13">
      <colorScale>
        <cfvo type="min"/>
        <cfvo type="percentile" val="50"/>
        <cfvo type="max"/>
        <color rgb="FF63BE7B"/>
        <color rgb="FFFFEB84"/>
        <color rgb="FFF8696B"/>
      </colorScale>
    </cfRule>
  </conditionalFormatting>
  <conditionalFormatting sqref="W119:W122">
    <cfRule type="colorScale" priority="57">
      <colorScale>
        <cfvo type="min"/>
        <cfvo type="percentile" val="50"/>
        <cfvo type="max"/>
        <color rgb="FF63BE7B"/>
        <color rgb="FFFFEB84"/>
        <color rgb="FFF8696B"/>
      </colorScale>
    </cfRule>
  </conditionalFormatting>
  <conditionalFormatting sqref="W120:W122">
    <cfRule type="colorScale" priority="18">
      <colorScale>
        <cfvo type="min"/>
        <cfvo type="percentile" val="50"/>
        <cfvo type="max"/>
        <color rgb="FF63BE7B"/>
        <color rgb="FFFFEB84"/>
        <color rgb="FFF8696B"/>
      </colorScale>
    </cfRule>
  </conditionalFormatting>
  <conditionalFormatting sqref="W168:W174">
    <cfRule type="colorScale" priority="65">
      <colorScale>
        <cfvo type="min"/>
        <cfvo type="percentile" val="50"/>
        <cfvo type="max"/>
        <color rgb="FF63BE7B"/>
        <color rgb="FFFFEB84"/>
        <color rgb="FFF8696B"/>
      </colorScale>
    </cfRule>
  </conditionalFormatting>
  <conditionalFormatting sqref="W215">
    <cfRule type="colorScale" priority="2">
      <colorScale>
        <cfvo type="min"/>
        <cfvo type="percentile" val="50"/>
        <cfvo type="max"/>
        <color rgb="FF63BE7B"/>
        <color rgb="FFFFEB84"/>
        <color rgb="FFF8696B"/>
      </colorScale>
    </cfRule>
  </conditionalFormatting>
  <conditionalFormatting sqref="W215:X215">
    <cfRule type="colorScale" priority="35">
      <colorScale>
        <cfvo type="min"/>
        <cfvo type="percentile" val="50"/>
        <cfvo type="max"/>
        <color rgb="FF63BE7B"/>
        <color rgb="FFFFEB84"/>
        <color rgb="FFF8696B"/>
      </colorScale>
    </cfRule>
  </conditionalFormatting>
  <conditionalFormatting sqref="X32:X38">
    <cfRule type="colorScale" priority="25">
      <colorScale>
        <cfvo type="min"/>
        <cfvo type="percentile" val="50"/>
        <cfvo type="max"/>
        <color rgb="FF63BE7B"/>
        <color rgb="FFFFEB84"/>
        <color rgb="FFF8696B"/>
      </colorScale>
    </cfRule>
  </conditionalFormatting>
  <conditionalFormatting sqref="X33:X38">
    <cfRule type="colorScale" priority="12">
      <colorScale>
        <cfvo type="min"/>
        <cfvo type="percentile" val="50"/>
        <cfvo type="max"/>
        <color rgb="FFF8696B"/>
        <color rgb="FFFFEB84"/>
        <color rgb="FF63BE7B"/>
      </colorScale>
    </cfRule>
  </conditionalFormatting>
  <conditionalFormatting sqref="X119:X122">
    <cfRule type="colorScale" priority="56">
      <colorScale>
        <cfvo type="min"/>
        <cfvo type="percentile" val="50"/>
        <cfvo type="max"/>
        <color rgb="FF63BE7B"/>
        <color rgb="FFFFEB84"/>
        <color rgb="FFF8696B"/>
      </colorScale>
    </cfRule>
  </conditionalFormatting>
  <conditionalFormatting sqref="X120:X122">
    <cfRule type="colorScale" priority="23">
      <colorScale>
        <cfvo type="min"/>
        <cfvo type="percentile" val="50"/>
        <cfvo type="max"/>
        <color rgb="FFF8696B"/>
        <color rgb="FFFFEB84"/>
        <color rgb="FF63BE7B"/>
      </colorScale>
    </cfRule>
  </conditionalFormatting>
  <conditionalFormatting sqref="X168:X174">
    <cfRule type="colorScale" priority="64">
      <colorScale>
        <cfvo type="min"/>
        <cfvo type="percentile" val="50"/>
        <cfvo type="max"/>
        <color rgb="FF63BE7B"/>
        <color rgb="FFFFEB84"/>
        <color rgb="FFF8696B"/>
      </colorScale>
    </cfRule>
  </conditionalFormatting>
  <conditionalFormatting sqref="X169:X174">
    <cfRule type="colorScale" priority="6">
      <colorScale>
        <cfvo type="min"/>
        <cfvo type="percentile" val="50"/>
        <cfvo type="max"/>
        <color rgb="FFF8696B"/>
        <color rgb="FFFFEB84"/>
        <color rgb="FF63BE7B"/>
      </colorScale>
    </cfRule>
  </conditionalFormatting>
  <conditionalFormatting sqref="X215">
    <cfRule type="colorScale" priority="1">
      <colorScale>
        <cfvo type="min"/>
        <cfvo type="percentile" val="50"/>
        <cfvo type="max"/>
        <color rgb="FFF8696B"/>
        <color rgb="FFFFEB84"/>
        <color rgb="FF63BE7B"/>
      </colorScale>
    </cfRule>
  </conditionalFormatting>
  <conditionalFormatting sqref="Y32:Y38">
    <cfRule type="colorScale" priority="26">
      <colorScale>
        <cfvo type="min"/>
        <cfvo type="percentile" val="50"/>
        <cfvo type="max"/>
        <color rgb="FFF8696B"/>
        <color rgb="FFFFEB84"/>
        <color rgb="FF63BE7B"/>
      </colorScale>
    </cfRule>
  </conditionalFormatting>
  <conditionalFormatting sqref="Y33:Y38">
    <cfRule type="colorScale" priority="11">
      <colorScale>
        <cfvo type="min"/>
        <cfvo type="percentile" val="50"/>
        <cfvo type="max"/>
        <color rgb="FFF8696B"/>
        <color rgb="FFFFEB84"/>
        <color rgb="FF63BE7B"/>
      </colorScale>
    </cfRule>
  </conditionalFormatting>
  <conditionalFormatting sqref="Y119:Y122">
    <cfRule type="colorScale" priority="58">
      <colorScale>
        <cfvo type="min"/>
        <cfvo type="percentile" val="50"/>
        <cfvo type="max"/>
        <color rgb="FFF8696B"/>
        <color rgb="FFFFEB84"/>
        <color rgb="FF63BE7B"/>
      </colorScale>
    </cfRule>
  </conditionalFormatting>
  <conditionalFormatting sqref="Y168:Y174">
    <cfRule type="colorScale" priority="66">
      <colorScale>
        <cfvo type="min"/>
        <cfvo type="percentile" val="50"/>
        <cfvo type="max"/>
        <color rgb="FFF8696B"/>
        <color rgb="FFFFEB84"/>
        <color rgb="FF63BE7B"/>
      </colorScale>
    </cfRule>
  </conditionalFormatting>
  <conditionalFormatting sqref="Y215 V215">
    <cfRule type="colorScale" priority="36">
      <colorScale>
        <cfvo type="min"/>
        <cfvo type="percentile" val="50"/>
        <cfvo type="max"/>
        <color rgb="FFF8696B"/>
        <color rgb="FFFFEB84"/>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o E A A B Q S w M E F A A A C A g A i g B 5 W v n A T h O l A A A A 9 g A A A B I A A A B D b 2 5 m a W c v U G F j a 2 F n Z S 5 4 b W y F j 0 s O g j A Y h K 9 C u q c P N M G Q n 7 J w K 4 k J 0 b h t S o V G K I Y W y 9 1 c e C S v I E Z R d y 5 n 5 p t k 5 n 6 9 Q T a 2 T X B R v d W d S R H D F A X K y K 7 U p k r R 4 I 7 h C m U c t k K e R K W C C T Y 2 G a 1 O U e 3 c O S H E e 4 / 9 A n d 9 R S J K G T n k m 0 L W q h W h N t Y J I x X 6 t M r / L c R h / x r D I 8 y W F L M 4 x h T I b E K u z R e I p r 3 P 9 M e E 9 d C 4 o V d c m X B X A J k l k P c H / g B Q S w M E F A A A C A g A i g B 5 W v w l S Y r X A Q A A x A s A A B M A A A B G b 3 J t d W x h c y 9 T Z W N 0 a W 9 u M S 5 t 7 Z b P a 9 s w F M f v g f 4 P Q r 0 k Y B I K Y 5 e y Q 3 B b F k a 6 r c 7 o I Y S g 2 K + x Z u n J k + Q 2 J e R / 3 5 O d k q 5 u 1 m s O v t j o f a 3 3 / U r + + I e D 1 E u D L G n O F 5 d n v b O e y 4 W F j C X X U / a F K f A 9 x h J T 2 R R o e L 1 J Q Q 3 v j S 1 W x h T 9 G 6 l g G B v 0 g N 7 1 + e i X A + t G m J s n Y b P R F b j C m 3 I 0 l S i X P 6 z 5 T S 7 L 0 j y B X f 6 p w D 4 P N 8 p t + C B i W C k V M W 8 r G E T k d s 5 v x a N c i z r a B S f b x n 8 7 n 3 j Q N O S U j U f s m 8 S s H u U A n i 9 2 8 y v h x a L p Q H b a e F p G D i K j U K H L T K w o 7 l 7 5 2 t T 7 b 8 w i N t 9 f M F Y q S Y U S 1 t H U k G 2 x D x f n A t f U O T W q 0 s j 8 c w m H 7 j M r 0 D 0 Y q + N a n Z E Y P F p x I r b d 8 p + V s B 4 s D U I T 5 m H j d y T U D g i q X R e 6 F H K N x y a w Y H d 0 F r s V u q 3 e S E e r Z P c A R U u j / W x P S E r A 7 K W K l V 6 B r e t 3 8 A h Y w T t K r G R a h C V P 0 H / + N A w h 6 / p E l x a c o 4 1 / R / x u 9 / v 0 q r 4 b 9 C Q e v Q e v 4 T 0 P i J C K B J r z / J R B P q T s i O 6 I / g / R U / C C 3 d H B r u G E k f 4 3 Z s d 0 x / R H T I + J S E D y O H G o D z k 7 q j u q j 1 I 9 L k P K N s r N T Y q N X k m E / p Y + / d H b / 5 S o 9 Z q P 2 g / J S 5 K m 8 e V f U E s D B B Q A A A g I A I o A e V o P y u m r p A A A A O k A A A A T A A A A W 0 N v b n R l b n R f V H l w Z X N d L n h t b G 2 O S w 7 C M A x E r x J 5 n 7 q w Q A g 1 Z Q H c g A t E w f 2 I 5 q P G R e F s L D g S V y B t d 4 i l Z + Z 5 5 v N 6 V 8 d k B / G g M f b e K d g U J Q h y x t 9 6 1 y q Y u J F 7 O N b V 9 R k o i h x 1 U U H H H A 6 I 0 X R k d S x 8 I J e d x o 9 W c z 7 H F o M 2 d 9 0 S b s t y h 8 Y 7 J s e S 5 x 9 Q V 2 d q 9 D S w u K Q s r 7 U Z B 3 F a c 3 O V A q b E u M j 4 l 7 A / e R 3 C 0 B v N 2 c Q k b Z R 2 I X E Z X n 8 B U E s B A h Q D F A A A C A g A i g B 5 W v n A T h O l A A A A 9 g A A A B I A A A A A A A A A A A A A A K S B A A A A A E N v b m Z p Z y 9 Q Y W N r Y W d l L n h t b F B L A Q I U A x Q A A A g I A I o A e V r 8 J U m K 1 w E A A M Q L A A A T A A A A A A A A A A A A A A C k g d U A A A B G b 3 J t d W x h c y 9 T Z W N 0 a W 9 u M S 5 t U E s B A h Q D F A A A C A g A i g B 5 W g / K 6 a u k A A A A 6 Q A A A B M A A A A A A A A A A A A A A K S B 3 Q I A A F t D b 2 5 0 Z W 5 0 X 1 R 5 c G V z X S 5 4 b W x Q S w U G A A A A A A M A A w D C A A A A s 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E g A A A A A A A B 2 S 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R W 5 0 c n k g V H l w Z T 0 i U m V s Y X R p b 2 5 z a G l w c y I g V m F s d W U 9 I n N B Q U F B Q U E 9 P S I g L z 4 8 L 1 N 0 Y W J s Z U V u d H J p Z X M + P C 9 J d G V t P j x J d G V t P j x J d G V t T G 9 j Y X R p b 2 4 + P E l 0 Z W 1 U e X B l P k Z v c m 1 1 b G E 8 L 0 l 0 Z W 1 U e X B l P j x J d G V t U G F 0 a D 5 T Z W N 0 a W 9 u M S 9 T R U 0 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0 N G U y N m Y 3 N C 0 y M D Y 1 L T Q 4 Z m Q t Y m I z N i 1 i Y m I y Y T k x Z T F m N T M 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z L T I 1 V D A 0 O j A z O j A 4 L j E 5 N j M w M T B a I i A v P j x F b n R y e S B U e X B l P S J G a W x s Q 2 9 s d W 1 u V H l w Z X M i I F Z h b H V l P S J z Q m d Z R 0 J n W U d C Z 1 V G Q X d N R C I g L z 4 8 R W 5 0 c n k g V H l w Z T 0 i R m l s b E N v b H V t b k 5 h b W V z I i B W Y W x 1 Z T 0 i c 1 s m c X V v d D t R d W F y d G V y J n F 1 b 3 Q 7 L C Z x d W 9 0 O 0 N o Y W 5 u Z W w m c X V v d D s s J n F 1 b 3 Q 7 Q 2 F t c G F p Z 2 4 m c X V v d D s s J n F 1 b 3 Q 7 Q 2 h h b m 5 l b C B U e X B l J n F 1 b 3 Q 7 L C Z x d W 9 0 O 0 N h b X B h a W d u I E 5 h b W U m c X V v d D s s J n F 1 b 3 Q 7 R m l z Y 2 F s I F d l Z W s m c X V v d D s s J n F 1 b 3 Q 7 R G F 0 Z S Z x d W 9 0 O y w m c X V v d D t T c G V u Z C Z x d W 9 0 O y w m c X V v d D t S Z X Z l b n V l J n F 1 b 3 Q 7 L C Z x d W 9 0 O 0 N s a W N r c y Z x d W 9 0 O y w m c X V v d D t J b X B y Z X N z a W 9 u c y Z x d W 9 0 O y w m c X V v d D t P c m R l c n M 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0 V N L 0 F 1 d G 9 S Z W 1 v d m V k Q 2 9 s d W 1 u c z E u e 1 F 1 Y X J 0 Z X I s M H 0 m c X V v d D s s J n F 1 b 3 Q 7 U 2 V j d G l v b j E v U 0 V N L 0 F 1 d G 9 S Z W 1 v d m V k Q 2 9 s d W 1 u c z E u e 0 N o Y W 5 u Z W w s M X 0 m c X V v d D s s J n F 1 b 3 Q 7 U 2 V j d G l v b j E v U 0 V N L 0 F 1 d G 9 S Z W 1 v d m V k Q 2 9 s d W 1 u c z E u e 0 N h b X B h a W d u L D J 9 J n F 1 b 3 Q 7 L C Z x d W 9 0 O 1 N l Y 3 R p b 2 4 x L 1 N F T S 9 B d X R v U m V t b 3 Z l Z E N v b H V t b n M x L n t D a G F u b m V s I F R 5 c G U s M 3 0 m c X V v d D s s J n F 1 b 3 Q 7 U 2 V j d G l v b j E v U 0 V N L 0 F 1 d G 9 S Z W 1 v d m V k Q 2 9 s d W 1 u c z E u e 0 N h b X B h a W d u I E 5 h b W U s N H 0 m c X V v d D s s J n F 1 b 3 Q 7 U 2 V j d G l v b j E v U 0 V N L 0 F 1 d G 9 S Z W 1 v d m V k Q 2 9 s d W 1 u c z E u e 0 Z p c 2 N h b C B X Z W V r L D V 9 J n F 1 b 3 Q 7 L C Z x d W 9 0 O 1 N l Y 3 R p b 2 4 x L 1 N F T S 9 B d X R v U m V t b 3 Z l Z E N v b H V t b n M x L n t E Y X R l L D Z 9 J n F 1 b 3 Q 7 L C Z x d W 9 0 O 1 N l Y 3 R p b 2 4 x L 1 N F T S 9 B d X R v U m V t b 3 Z l Z E N v b H V t b n M x L n t T c G V u Z C w 3 f S Z x d W 9 0 O y w m c X V v d D t T Z W N 0 a W 9 u M S 9 T R U 0 v Q X V 0 b 1 J l b W 9 2 Z W R D b 2 x 1 b W 5 z M S 5 7 U m V 2 Z W 5 1 Z S w 4 f S Z x d W 9 0 O y w m c X V v d D t T Z W N 0 a W 9 u M S 9 T R U 0 v Q X V 0 b 1 J l b W 9 2 Z W R D b 2 x 1 b W 5 z M S 5 7 Q 2 x p Y 2 t z L D l 9 J n F 1 b 3 Q 7 L C Z x d W 9 0 O 1 N l Y 3 R p b 2 4 x L 1 N F T S 9 B d X R v U m V t b 3 Z l Z E N v b H V t b n M x L n t J b X B y Z X N z a W 9 u c y w x M H 0 m c X V v d D s s J n F 1 b 3 Q 7 U 2 V j d G l v b j E v U 0 V N L 0 F 1 d G 9 S Z W 1 v d m V k Q 2 9 s d W 1 u c z E u e 0 9 y Z G V y c y w x M X 0 m c X V v d D t d L C Z x d W 9 0 O 0 N v b H V t b k N v d W 5 0 J n F 1 b 3 Q 7 O j E y L C Z x d W 9 0 O 0 t l e U N v b H V t b k 5 h b W V z J n F 1 b 3 Q 7 O l t d L C Z x d W 9 0 O 0 N v b H V t b k l k Z W 5 0 a X R p Z X M m c X V v d D s 6 W y Z x d W 9 0 O 1 N l Y 3 R p b 2 4 x L 1 N F T S 9 B d X R v U m V t b 3 Z l Z E N v b H V t b n M x L n t R d W F y d G V y L D B 9 J n F 1 b 3 Q 7 L C Z x d W 9 0 O 1 N l Y 3 R p b 2 4 x L 1 N F T S 9 B d X R v U m V t b 3 Z l Z E N v b H V t b n M x L n t D a G F u b m V s L D F 9 J n F 1 b 3 Q 7 L C Z x d W 9 0 O 1 N l Y 3 R p b 2 4 x L 1 N F T S 9 B d X R v U m V t b 3 Z l Z E N v b H V t b n M x L n t D Y W 1 w Y W l n b i w y f S Z x d W 9 0 O y w m c X V v d D t T Z W N 0 a W 9 u M S 9 T R U 0 v Q X V 0 b 1 J l b W 9 2 Z W R D b 2 x 1 b W 5 z M S 5 7 Q 2 h h b m 5 l b C B U e X B l L D N 9 J n F 1 b 3 Q 7 L C Z x d W 9 0 O 1 N l Y 3 R p b 2 4 x L 1 N F T S 9 B d X R v U m V t b 3 Z l Z E N v b H V t b n M x L n t D Y W 1 w Y W l n b i B O Y W 1 l L D R 9 J n F 1 b 3 Q 7 L C Z x d W 9 0 O 1 N l Y 3 R p b 2 4 x L 1 N F T S 9 B d X R v U m V t b 3 Z l Z E N v b H V t b n M x L n t G a X N j Y W w g V 2 V l a y w 1 f S Z x d W 9 0 O y w m c X V v d D t T Z W N 0 a W 9 u M S 9 T R U 0 v Q X V 0 b 1 J l b W 9 2 Z W R D b 2 x 1 b W 5 z M S 5 7 R G F 0 Z S w 2 f S Z x d W 9 0 O y w m c X V v d D t T Z W N 0 a W 9 u M S 9 T R U 0 v Q X V 0 b 1 J l b W 9 2 Z W R D b 2 x 1 b W 5 z M S 5 7 U 3 B l b m Q s N 3 0 m c X V v d D s s J n F 1 b 3 Q 7 U 2 V j d G l v b j E v U 0 V N L 0 F 1 d G 9 S Z W 1 v d m V k Q 2 9 s d W 1 u c z E u e 1 J l d m V u d W U s O H 0 m c X V v d D s s J n F 1 b 3 Q 7 U 2 V j d G l v b j E v U 0 V N L 0 F 1 d G 9 S Z W 1 v d m V k Q 2 9 s d W 1 u c z E u e 0 N s a W N r c y w 5 f S Z x d W 9 0 O y w m c X V v d D t T Z W N 0 a W 9 u M S 9 T R U 0 v Q X V 0 b 1 J l b W 9 2 Z W R D b 2 x 1 b W 5 z M S 5 7 S W 1 w c m V z c 2 l v b n M s M T B 9 J n F 1 b 3 Q 7 L C Z x d W 9 0 O 1 N l Y 3 R p b 2 4 x L 1 N F T S 9 B d X R v U m V t b 3 Z l Z E N v b H V t b n M x L n t P c m R l c n M s M T F 9 J n F 1 b 3 Q 7 X S w m c X V v d D t S Z W x h d G l v b n N o a X B J b m Z v J n F 1 b 3 Q 7 O l t d f S I g L z 4 8 L 1 N 0 Y W J s Z U V u d H J p Z X M + P C 9 J d G V t P j x J d G V t P j x J d G V t T G 9 j Y X R p b 2 4 + P E l 0 Z W 1 U e X B l P k Z v c m 1 1 b G E 8 L 0 l 0 Z W 1 U e X B l P j x J d G V t U G F 0 a D 5 T Z W N 0 a W 9 u M S 9 T R U 0 v U 2 9 1 c m N l P C 9 J d G V t U G F 0 a D 4 8 L 0 l 0 Z W 1 M b 2 N h d G l v b j 4 8 U 3 R h Y m x l R W 5 0 c m l l c y A v P j w v S X R l b T 4 8 S X R l b T 4 8 S X R l b U x v Y 2 F 0 a W 9 u P j x J d G V t V H l w Z T 5 G b 3 J t d W x h P C 9 J d G V t V H l w Z T 4 8 S X R l b V B h d G g + U 2 V j d G l v b j E v U 0 V N L 0 5 h d m l n Y X R p b 2 4 l M j A x P C 9 J d G V t U G F 0 a D 4 8 L 0 l 0 Z W 1 M b 2 N h d G l v b j 4 8 U 3 R h Y m x l R W 5 0 c m l l c y A v P j w v S X R l b T 4 8 S X R l b T 4 8 S X R l b U x v Y 2 F 0 a W 9 u P j x J d G V t V H l w Z T 5 G b 3 J t d W x h P C 9 J d G V t V H l w Z T 4 8 S X R l b V B h d G g + U 2 V j d G l v b j E v U 0 V N L 1 B y b 2 1 v d G V k J T I w a G V h Z G V y c z w v S X R l b V B h d G g + P C 9 J d G V t T G 9 j Y X R p b 2 4 + P F N 0 Y W J s Z U V u d H J p Z X M g L z 4 8 L 0 l 0 Z W 0 + P E l 0 Z W 0 + P E l 0 Z W 1 M b 2 N h d G l v b j 4 8 S X R l b V R 5 c G U + R m 9 y b X V s Y T w v S X R l b V R 5 c G U + P E l 0 Z W 1 Q Y X R o P l N l Y 3 R p b 2 4 x L 1 N F T S 9 D a G F u Z 2 V k J T I w Y 2 9 s d W 1 u J T I w d H l w Z T w v S X R l b V B h d G g + P C 9 J d G V t T G 9 j Y X R p b 2 4 + P F N 0 Y W J s Z U V u d H J p Z X M g L z 4 8 L 0 l 0 Z W 0 + P E l 0 Z W 0 + P E l 0 Z W 1 M b 2 N h d G l v b j 4 8 S X R l b V R 5 c G U + R m 9 y b X V s Y T w v S X R l b V R 5 c G U + P E l 0 Z W 1 Q Y X R o P l N l Y 3 R p b 2 4 x L 1 N F T S U y M G N v b n F 1 Z X N 0 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N T J k Y 2 Y w M G U t Y z N h N y 0 0 N j B m L T k y Y T k t Z W Y x M D Q y Y j U 1 N G U 4 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M y 0 y N V Q w N D o w M z o w O S 4 y O D k w O D I w W i I g L z 4 8 R W 5 0 c n k g V H l w Z T 0 i R m l s b E N v b H V t b l R 5 c G V z I i B W Y W x 1 Z T 0 i c 0 J n W U d C Z 1 l H Q m d V R k F 3 T U Q i I C 8 + P E V u d H J 5 I F R 5 c G U 9 I k Z p b G x D b 2 x 1 b W 5 O Y W 1 l c y I g V m F s d W U 9 I n N b J n F 1 b 3 Q 7 U X V h c n R l c i Z x d W 9 0 O y w m c X V v d D t D a G F u b m V s J n F 1 b 3 Q 7 L C Z x d W 9 0 O 0 N h b X B h a W d u J n F 1 b 3 Q 7 L C Z x d W 9 0 O 0 N o Y W 5 u Z W w g V H l w Z S Z x d W 9 0 O y w m c X V v d D t D Y W 1 w Y W l n b i B O Y W 1 l J n F 1 b 3 Q 7 L C Z x d W 9 0 O 0 Z p c 2 N h b C B X Z W V r J n F 1 b 3 Q 7 L C Z x d W 9 0 O 0 R h d G U m c X V v d D s s J n F 1 b 3 Q 7 U 3 B l b m Q m c X V v d D s s J n F 1 b 3 Q 7 U m V 2 Z W 5 1 Z S Z x d W 9 0 O y w m c X V v d D t D b G l j a 3 M m c X V v d D s s J n F 1 b 3 Q 7 S W 1 w c m V z c 2 l v b n M m c X V v d D s s J n F 1 b 3 Q 7 T 3 J k Z X J z 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N F T S B j b 2 5 x d W V z d C 9 B d X R v U m V t b 3 Z l Z E N v b H V t b n M x L n t R d W F y d G V y L D B 9 J n F 1 b 3 Q 7 L C Z x d W 9 0 O 1 N l Y 3 R p b 2 4 x L 1 N F T S B j b 2 5 x d W V z d C 9 B d X R v U m V t b 3 Z l Z E N v b H V t b n M x L n t D a G F u b m V s L D F 9 J n F 1 b 3 Q 7 L C Z x d W 9 0 O 1 N l Y 3 R p b 2 4 x L 1 N F T S B j b 2 5 x d W V z d C 9 B d X R v U m V t b 3 Z l Z E N v b H V t b n M x L n t D Y W 1 w Y W l n b i w y f S Z x d W 9 0 O y w m c X V v d D t T Z W N 0 a W 9 u M S 9 T R U 0 g Y 2 9 u c X V l c 3 Q v Q X V 0 b 1 J l b W 9 2 Z W R D b 2 x 1 b W 5 z M S 5 7 Q 2 h h b m 5 l b C B U e X B l L D N 9 J n F 1 b 3 Q 7 L C Z x d W 9 0 O 1 N l Y 3 R p b 2 4 x L 1 N F T S B j b 2 5 x d W V z d C 9 B d X R v U m V t b 3 Z l Z E N v b H V t b n M x L n t D Y W 1 w Y W l n b i B O Y W 1 l L D R 9 J n F 1 b 3 Q 7 L C Z x d W 9 0 O 1 N l Y 3 R p b 2 4 x L 1 N F T S B j b 2 5 x d W V z d C 9 B d X R v U m V t b 3 Z l Z E N v b H V t b n M x L n t G a X N j Y W w g V 2 V l a y w 1 f S Z x d W 9 0 O y w m c X V v d D t T Z W N 0 a W 9 u M S 9 T R U 0 g Y 2 9 u c X V l c 3 Q v Q X V 0 b 1 J l b W 9 2 Z W R D b 2 x 1 b W 5 z M S 5 7 R G F 0 Z S w 2 f S Z x d W 9 0 O y w m c X V v d D t T Z W N 0 a W 9 u M S 9 T R U 0 g Y 2 9 u c X V l c 3 Q v Q X V 0 b 1 J l b W 9 2 Z W R D b 2 x 1 b W 5 z M S 5 7 U 3 B l b m Q s N 3 0 m c X V v d D s s J n F 1 b 3 Q 7 U 2 V j d G l v b j E v U 0 V N I G N v b n F 1 Z X N 0 L 0 F 1 d G 9 S Z W 1 v d m V k Q 2 9 s d W 1 u c z E u e 1 J l d m V u d W U s O H 0 m c X V v d D s s J n F 1 b 3 Q 7 U 2 V j d G l v b j E v U 0 V N I G N v b n F 1 Z X N 0 L 0 F 1 d G 9 S Z W 1 v d m V k Q 2 9 s d W 1 u c z E u e 0 N s a W N r c y w 5 f S Z x d W 9 0 O y w m c X V v d D t T Z W N 0 a W 9 u M S 9 T R U 0 g Y 2 9 u c X V l c 3 Q v Q X V 0 b 1 J l b W 9 2 Z W R D b 2 x 1 b W 5 z M S 5 7 S W 1 w c m V z c 2 l v b n M s M T B 9 J n F 1 b 3 Q 7 L C Z x d W 9 0 O 1 N l Y 3 R p b 2 4 x L 1 N F T S B j b 2 5 x d W V z d C 9 B d X R v U m V t b 3 Z l Z E N v b H V t b n M x L n t P c m R l c n M s M T F 9 J n F 1 b 3 Q 7 X S w m c X V v d D t D b 2 x 1 b W 5 D b 3 V u d C Z x d W 9 0 O z o x M i w m c X V v d D t L Z X l D b 2 x 1 b W 5 O Y W 1 l c y Z x d W 9 0 O z p b X S w m c X V v d D t D b 2 x 1 b W 5 J Z G V u d G l 0 a W V z J n F 1 b 3 Q 7 O l s m c X V v d D t T Z W N 0 a W 9 u M S 9 T R U 0 g Y 2 9 u c X V l c 3 Q v Q X V 0 b 1 J l b W 9 2 Z W R D b 2 x 1 b W 5 z M S 5 7 U X V h c n R l c i w w f S Z x d W 9 0 O y w m c X V v d D t T Z W N 0 a W 9 u M S 9 T R U 0 g Y 2 9 u c X V l c 3 Q v Q X V 0 b 1 J l b W 9 2 Z W R D b 2 x 1 b W 5 z M S 5 7 Q 2 h h b m 5 l b C w x f S Z x d W 9 0 O y w m c X V v d D t T Z W N 0 a W 9 u M S 9 T R U 0 g Y 2 9 u c X V l c 3 Q v Q X V 0 b 1 J l b W 9 2 Z W R D b 2 x 1 b W 5 z M S 5 7 Q 2 F t c G F p Z 2 4 s M n 0 m c X V v d D s s J n F 1 b 3 Q 7 U 2 V j d G l v b j E v U 0 V N I G N v b n F 1 Z X N 0 L 0 F 1 d G 9 S Z W 1 v d m V k Q 2 9 s d W 1 u c z E u e 0 N o Y W 5 u Z W w g V H l w Z S w z f S Z x d W 9 0 O y w m c X V v d D t T Z W N 0 a W 9 u M S 9 T R U 0 g Y 2 9 u c X V l c 3 Q v Q X V 0 b 1 J l b W 9 2 Z W R D b 2 x 1 b W 5 z M S 5 7 Q 2 F t c G F p Z 2 4 g T m F t Z S w 0 f S Z x d W 9 0 O y w m c X V v d D t T Z W N 0 a W 9 u M S 9 T R U 0 g Y 2 9 u c X V l c 3 Q v Q X V 0 b 1 J l b W 9 2 Z W R D b 2 x 1 b W 5 z M S 5 7 R m l z Y 2 F s I F d l Z W s s N X 0 m c X V v d D s s J n F 1 b 3 Q 7 U 2 V j d G l v b j E v U 0 V N I G N v b n F 1 Z X N 0 L 0 F 1 d G 9 S Z W 1 v d m V k Q 2 9 s d W 1 u c z E u e 0 R h d G U s N n 0 m c X V v d D s s J n F 1 b 3 Q 7 U 2 V j d G l v b j E v U 0 V N I G N v b n F 1 Z X N 0 L 0 F 1 d G 9 S Z W 1 v d m V k Q 2 9 s d W 1 u c z E u e 1 N w Z W 5 k L D d 9 J n F 1 b 3 Q 7 L C Z x d W 9 0 O 1 N l Y 3 R p b 2 4 x L 1 N F T S B j b 2 5 x d W V z d C 9 B d X R v U m V t b 3 Z l Z E N v b H V t b n M x L n t S Z X Z l b n V l L D h 9 J n F 1 b 3 Q 7 L C Z x d W 9 0 O 1 N l Y 3 R p b 2 4 x L 1 N F T S B j b 2 5 x d W V z d C 9 B d X R v U m V t b 3 Z l Z E N v b H V t b n M x L n t D b G l j a 3 M s O X 0 m c X V v d D s s J n F 1 b 3 Q 7 U 2 V j d G l v b j E v U 0 V N I G N v b n F 1 Z X N 0 L 0 F 1 d G 9 S Z W 1 v d m V k Q 2 9 s d W 1 u c z E u e 0 l t c H J l c 3 N p b 2 5 z L D E w f S Z x d W 9 0 O y w m c X V v d D t T Z W N 0 a W 9 u M S 9 T R U 0 g Y 2 9 u c X V l c 3 Q v Q X V 0 b 1 J l b W 9 2 Z W R D b 2 x 1 b W 5 z M S 5 7 T 3 J k Z X J z L D E x f S Z x d W 9 0 O 1 0 s J n F 1 b 3 Q 7 U m V s Y X R p b 2 5 z a G l w S W 5 m b y Z x d W 9 0 O z p b X X 0 i I C 8 + P C 9 T d G F i b G V F b n R y a W V z P j w v S X R l b T 4 8 S X R l b T 4 8 S X R l b U x v Y 2 F 0 a W 9 u P j x J d G V t V H l w Z T 5 G b 3 J t d W x h P C 9 J d G V t V H l w Z T 4 8 S X R l b V B h d G g + U 2 V j d G l v b j E v U 0 V N J T I w Y 2 9 u c X V l c 3 Q v U 2 9 1 c m N l P C 9 J d G V t U G F 0 a D 4 8 L 0 l 0 Z W 1 M b 2 N h d G l v b j 4 8 U 3 R h Y m x l R W 5 0 c m l l c y A v P j w v S X R l b T 4 8 S X R l b T 4 8 S X R l b U x v Y 2 F 0 a W 9 u P j x J d G V t V H l w Z T 5 G b 3 J t d W x h P C 9 J d G V t V H l w Z T 4 8 S X R l b V B h d G g + U 2 V j d G l v b j E v U 0 V N J T I w Y 2 9 u c X V l c 3 Q v T m F 2 a W d h d G l v b i U y M D E 8 L 0 l 0 Z W 1 Q Y X R o P j w v S X R l b U x v Y 2 F 0 a W 9 u P j x T d G F i b G V F b n R y a W V z I C 8 + P C 9 J d G V t P j x J d G V t P j x J d G V t T G 9 j Y X R p b 2 4 + P E l 0 Z W 1 U e X B l P k Z v c m 1 1 b G E 8 L 0 l 0 Z W 1 U e X B l P j x J d G V t U G F 0 a D 5 T Z W N 0 a W 9 u M S 9 T R U 0 l M j B j b 2 5 x d W V z d C 9 Q c m 9 t b 3 R l Z C U y M G h l Y W R l c n M 8 L 0 l 0 Z W 1 Q Y X R o P j w v S X R l b U x v Y 2 F 0 a W 9 u P j x T d G F i b G V F b n R y a W V z I C 8 + P C 9 J d G V t P j x J d G V t P j x J d G V t T G 9 j Y X R p b 2 4 + P E l 0 Z W 1 U e X B l P k Z v c m 1 1 b G E 8 L 0 l 0 Z W 1 U e X B l P j x J d G V t U G F 0 a D 5 T Z W N 0 a W 9 u M S 9 T R U 0 l M j B j b 2 5 x d W V z d C 9 D a G F u Z 2 V k J T I w Y 2 9 s d W 1 u J T I w d H l w Z T w v S X R l b V B h d G g + P C 9 J d G V t T G 9 j Y X R p b 2 4 + P F N 0 Y W J s Z U V u d H J p Z X M g L z 4 8 L 0 l 0 Z W 0 + P E l 0 Z W 0 + P E l 0 Z W 1 M b 2 N h d G l v b j 4 8 S X R l b V R 5 c G U + R m 9 y b X V s Y T w v S X R l b V R 5 c G U + P E l 0 Z W 1 Q Y X R o P l N l Y 3 R p b 2 4 x L 0 1 l d G E l M j B S Z X R h c m d l d D 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V j Y m U y N 2 J i L T A 0 O D E t N D N i M y 0 4 Z m E 0 L W J i M z Q 3 N z g 2 Z T l i Y 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j U i I C 8 + P E V u d H J 5 I F R 5 c G U 9 I k Z p b G x F c n J v c k N v Z G U i I F Z h b H V l P S J z V W 5 r b m 9 3 b i I g L z 4 8 R W 5 0 c n k g V H l w Z T 0 i R m l s b E V y c m 9 y Q 2 9 1 b n Q i I F Z h b H V l P S J s M C I g L z 4 8 R W 5 0 c n k g V H l w Z T 0 i R m l s b E x h c 3 R V c G R h d G V k I i B W Y W x 1 Z T 0 i Z D I w M j U t M D M t M j V U M D Q 6 M D M 6 M D g u M T k x N D g 5 M F o i I C 8 + P E V u d H J 5 I F R 5 c G U 9 I k Z p b G x D b 2 x 1 b W 5 U e X B l c y I g V m F s d W U 9 I n N C Z 1 l H Q m d Z R 0 J n V U Z B d 0 1 E I i A v P j x F b n R y e S B U e X B l P S J G a W x s Q 2 9 s d W 1 u T m F t Z X M i I F Z h b H V l P S J z W y Z x d W 9 0 O 1 F 1 Y X J 0 Z X I m c X V v d D s s J n F 1 b 3 Q 7 Q 2 h h b m 5 l b C Z x d W 9 0 O y w m c X V v d D t D Y W 1 w Y W l n b i Z x d W 9 0 O y w m c X V v d D t D a G F u b m V s I F R 5 c G U m c X V v d D s s J n F 1 b 3 Q 7 Q 2 F t c G F p Z 2 4 g T m F t Z S Z x d W 9 0 O y w m c X V v d D t G a X N j Y W w g V 2 V l a y Z x d W 9 0 O y w m c X V v d D t E Y X R l J n F 1 b 3 Q 7 L C Z x d W 9 0 O 1 N w Z W 5 k J n F 1 b 3 Q 7 L C Z x d W 9 0 O 1 J l d m V u d W U m c X V v d D s s J n F 1 b 3 Q 7 Q 2 x p Y 2 t z J n F 1 b 3 Q 7 L C Z x d W 9 0 O 0 l t c H J l c 3 N p b 2 5 z J n F 1 b 3 Q 7 L C Z x d W 9 0 O 0 9 y Z G V y c 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N Z X R h I F J l d G F y Z 2 V 0 L 0 F 1 d G 9 S Z W 1 v d m V k Q 2 9 s d W 1 u c z E u e 1 F 1 Y X J 0 Z X I s M H 0 m c X V v d D s s J n F 1 b 3 Q 7 U 2 V j d G l v b j E v T W V 0 Y S B S Z X R h c m d l d C 9 B d X R v U m V t b 3 Z l Z E N v b H V t b n M x L n t D a G F u b m V s L D F 9 J n F 1 b 3 Q 7 L C Z x d W 9 0 O 1 N l Y 3 R p b 2 4 x L 0 1 l d G E g U m V 0 Y X J n Z X Q v Q X V 0 b 1 J l b W 9 2 Z W R D b 2 x 1 b W 5 z M S 5 7 Q 2 F t c G F p Z 2 4 s M n 0 m c X V v d D s s J n F 1 b 3 Q 7 U 2 V j d G l v b j E v T W V 0 Y S B S Z X R h c m d l d C 9 B d X R v U m V t b 3 Z l Z E N v b H V t b n M x L n t D a G F u b m V s I F R 5 c G U s M 3 0 m c X V v d D s s J n F 1 b 3 Q 7 U 2 V j d G l v b j E v T W V 0 Y S B S Z X R h c m d l d C 9 B d X R v U m V t b 3 Z l Z E N v b H V t b n M x L n t D Y W 1 w Y W l n b i B O Y W 1 l L D R 9 J n F 1 b 3 Q 7 L C Z x d W 9 0 O 1 N l Y 3 R p b 2 4 x L 0 1 l d G E g U m V 0 Y X J n Z X Q v Q X V 0 b 1 J l b W 9 2 Z W R D b 2 x 1 b W 5 z M S 5 7 R m l z Y 2 F s I F d l Z W s s N X 0 m c X V v d D s s J n F 1 b 3 Q 7 U 2 V j d G l v b j E v T W V 0 Y S B S Z X R h c m d l d C 9 B d X R v U m V t b 3 Z l Z E N v b H V t b n M x L n t E Y X R l L D Z 9 J n F 1 b 3 Q 7 L C Z x d W 9 0 O 1 N l Y 3 R p b 2 4 x L 0 1 l d G E g U m V 0 Y X J n Z X Q v Q X V 0 b 1 J l b W 9 2 Z W R D b 2 x 1 b W 5 z M S 5 7 U 3 B l b m Q s N 3 0 m c X V v d D s s J n F 1 b 3 Q 7 U 2 V j d G l v b j E v T W V 0 Y S B S Z X R h c m d l d C 9 B d X R v U m V t b 3 Z l Z E N v b H V t b n M x L n t S Z X Z l b n V l L D h 9 J n F 1 b 3 Q 7 L C Z x d W 9 0 O 1 N l Y 3 R p b 2 4 x L 0 1 l d G E g U m V 0 Y X J n Z X Q v Q X V 0 b 1 J l b W 9 2 Z W R D b 2 x 1 b W 5 z M S 5 7 Q 2 x p Y 2 t z L D l 9 J n F 1 b 3 Q 7 L C Z x d W 9 0 O 1 N l Y 3 R p b 2 4 x L 0 1 l d G E g U m V 0 Y X J n Z X Q v Q X V 0 b 1 J l b W 9 2 Z W R D b 2 x 1 b W 5 z M S 5 7 S W 1 w c m V z c 2 l v b n M s M T B 9 J n F 1 b 3 Q 7 L C Z x d W 9 0 O 1 N l Y 3 R p b 2 4 x L 0 1 l d G E g U m V 0 Y X J n Z X Q v Q X V 0 b 1 J l b W 9 2 Z W R D b 2 x 1 b W 5 z M S 5 7 T 3 J k Z X J z L D E x f S Z x d W 9 0 O 1 0 s J n F 1 b 3 Q 7 Q 2 9 s d W 1 u Q 2 9 1 b n Q m c X V v d D s 6 M T I s J n F 1 b 3 Q 7 S 2 V 5 Q 2 9 s d W 1 u T m F t Z X M m c X V v d D s 6 W 1 0 s J n F 1 b 3 Q 7 Q 2 9 s d W 1 u S W R l b n R p d G l l c y Z x d W 9 0 O z p b J n F 1 b 3 Q 7 U 2 V j d G l v b j E v T W V 0 Y S B S Z X R h c m d l d C 9 B d X R v U m V t b 3 Z l Z E N v b H V t b n M x L n t R d W F y d G V y L D B 9 J n F 1 b 3 Q 7 L C Z x d W 9 0 O 1 N l Y 3 R p b 2 4 x L 0 1 l d G E g U m V 0 Y X J n Z X Q v Q X V 0 b 1 J l b W 9 2 Z W R D b 2 x 1 b W 5 z M S 5 7 Q 2 h h b m 5 l b C w x f S Z x d W 9 0 O y w m c X V v d D t T Z W N 0 a W 9 u M S 9 N Z X R h I F J l d G F y Z 2 V 0 L 0 F 1 d G 9 S Z W 1 v d m V k Q 2 9 s d W 1 u c z E u e 0 N h b X B h a W d u L D J 9 J n F 1 b 3 Q 7 L C Z x d W 9 0 O 1 N l Y 3 R p b 2 4 x L 0 1 l d G E g U m V 0 Y X J n Z X Q v Q X V 0 b 1 J l b W 9 2 Z W R D b 2 x 1 b W 5 z M S 5 7 Q 2 h h b m 5 l b C B U e X B l L D N 9 J n F 1 b 3 Q 7 L C Z x d W 9 0 O 1 N l Y 3 R p b 2 4 x L 0 1 l d G E g U m V 0 Y X J n Z X Q v Q X V 0 b 1 J l b W 9 2 Z W R D b 2 x 1 b W 5 z M S 5 7 Q 2 F t c G F p Z 2 4 g T m F t Z S w 0 f S Z x d W 9 0 O y w m c X V v d D t T Z W N 0 a W 9 u M S 9 N Z X R h I F J l d G F y Z 2 V 0 L 0 F 1 d G 9 S Z W 1 v d m V k Q 2 9 s d W 1 u c z E u e 0 Z p c 2 N h b C B X Z W V r L D V 9 J n F 1 b 3 Q 7 L C Z x d W 9 0 O 1 N l Y 3 R p b 2 4 x L 0 1 l d G E g U m V 0 Y X J n Z X Q v Q X V 0 b 1 J l b W 9 2 Z W R D b 2 x 1 b W 5 z M S 5 7 R G F 0 Z S w 2 f S Z x d W 9 0 O y w m c X V v d D t T Z W N 0 a W 9 u M S 9 N Z X R h I F J l d G F y Z 2 V 0 L 0 F 1 d G 9 S Z W 1 v d m V k Q 2 9 s d W 1 u c z E u e 1 N w Z W 5 k L D d 9 J n F 1 b 3 Q 7 L C Z x d W 9 0 O 1 N l Y 3 R p b 2 4 x L 0 1 l d G E g U m V 0 Y X J n Z X Q v Q X V 0 b 1 J l b W 9 2 Z W R D b 2 x 1 b W 5 z M S 5 7 U m V 2 Z W 5 1 Z S w 4 f S Z x d W 9 0 O y w m c X V v d D t T Z W N 0 a W 9 u M S 9 N Z X R h I F J l d G F y Z 2 V 0 L 0 F 1 d G 9 S Z W 1 v d m V k Q 2 9 s d W 1 u c z E u e 0 N s a W N r c y w 5 f S Z x d W 9 0 O y w m c X V v d D t T Z W N 0 a W 9 u M S 9 N Z X R h I F J l d G F y Z 2 V 0 L 0 F 1 d G 9 S Z W 1 v d m V k Q 2 9 s d W 1 u c z E u e 0 l t c H J l c 3 N p b 2 5 z L D E w f S Z x d W 9 0 O y w m c X V v d D t T Z W N 0 a W 9 u M S 9 N Z X R h I F J l d G F y Z 2 V 0 L 0 F 1 d G 9 S Z W 1 v d m V k Q 2 9 s d W 1 u c z E u e 0 9 y Z G V y c y w x M X 0 m c X V v d D t d L C Z x d W 9 0 O 1 J l b G F 0 a W 9 u c 2 h p c E l u Z m 8 m c X V v d D s 6 W 1 1 9 I i A v P j w v U 3 R h Y m x l R W 5 0 c m l l c z 4 8 L 0 l 0 Z W 0 + P E l 0 Z W 0 + P E l 0 Z W 1 M b 2 N h d G l v b j 4 8 S X R l b V R 5 c G U + R m 9 y b X V s Y T w v S X R l b V R 5 c G U + P E l 0 Z W 1 Q Y X R o P l N l Y 3 R p b 2 4 x L 0 1 l d G E l M j B S Z X R h c m d l d C 9 T b 3 V y Y 2 U 8 L 0 l 0 Z W 1 Q Y X R o P j w v S X R l b U x v Y 2 F 0 a W 9 u P j x T d G F i b G V F b n R y a W V z I C 8 + P C 9 J d G V t P j x J d G V t P j x J d G V t T G 9 j Y X R p b 2 4 + P E l 0 Z W 1 U e X B l P k Z v c m 1 1 b G E 8 L 0 l 0 Z W 1 U e X B l P j x J d G V t U G F 0 a D 5 T Z W N 0 a W 9 u M S 9 N Z X R h J T I w U m V 0 Y X J n Z X Q v T m F 2 a W d h d G l v b i U y M D E 8 L 0 l 0 Z W 1 Q Y X R o P j w v S X R l b U x v Y 2 F 0 a W 9 u P j x T d G F i b G V F b n R y a W V z I C 8 + P C 9 J d G V t P j x J d G V t P j x J d G V t T G 9 j Y X R p b 2 4 + P E l 0 Z W 1 U e X B l P k Z v c m 1 1 b G E 8 L 0 l 0 Z W 1 U e X B l P j x J d G V t U G F 0 a D 5 T Z W N 0 a W 9 u M S 9 N Z X R h J T I w U m V 0 Y X J n Z X Q v U H J v b W 9 0 Z W Q l M j B o Z W F k Z X J z P C 9 J d G V t U G F 0 a D 4 8 L 0 l 0 Z W 1 M b 2 N h d G l v b j 4 8 U 3 R h Y m x l R W 5 0 c m l l c y A v P j w v S X R l b T 4 8 S X R l b T 4 8 S X R l b U x v Y 2 F 0 a W 9 u P j x J d G V t V H l w Z T 5 G b 3 J t d W x h P C 9 J d G V t V H l w Z T 4 8 S X R l b V B h d G g + U 2 V j d G l v b j E v T W V 0 Y S U y M F J l d G F y Z 2 V 0 L 0 N o Y W 5 n Z W Q l M j B j b 2 x 1 b W 4 l M j B 0 e X B l P C 9 J d G V t U G F 0 a D 4 8 L 0 l 0 Z W 1 M b 2 N h d G l v b j 4 8 U 3 R h Y m x l R W 5 0 c m l l c y A v P j w v S X R l b T 4 8 S X R l b T 4 8 S X R l b U x v Y 2 F 0 a W 9 u P j x J d G V t V H l w Z T 5 G b 3 J t d W x h P C 9 J d G V t V H l w Z T 4 8 S X R l b V B h d G g + U 2 V j d G l v b j E v T W V 0 Y S U y M E F 3 Y X J l b m V z c z 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Y y N W E 3 N D V h L W J m N D k t N D c 3 M i 0 4 N T d h L T B j M j R i M D J k O T M 2 M 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j Y i I C 8 + P E V u d H J 5 I F R 5 c G U 9 I k Z p b G x F c n J v c k N v Z G U i I F Z h b H V l P S J z V W 5 r b m 9 3 b i I g L z 4 8 R W 5 0 c n k g V H l w Z T 0 i R m l s b E V y c m 9 y Q 2 9 1 b n Q i I F Z h b H V l P S J s M C I g L z 4 8 R W 5 0 c n k g V H l w Z T 0 i R m l s b E x h c 3 R V c G R h d G V k I i B W Y W x 1 Z T 0 i Z D I w M j U t M D M t M j V U M D Q 6 M D M 6 M D k u M j g 2 N T Q 0 M F o i I C 8 + P E V u d H J 5 I F R 5 c G U 9 I k Z p b G x D b 2 x 1 b W 5 U e X B l c y I g V m F s d W U 9 I n N C Z 1 l H Q m d Z R 0 J n V U Z B d 0 1 E I i A v P j x F b n R y e S B U e X B l P S J G a W x s Q 2 9 s d W 1 u T m F t Z X M i I F Z h b H V l P S J z W y Z x d W 9 0 O 1 F 1 Y X J 0 Z X I m c X V v d D s s J n F 1 b 3 Q 7 Q 2 h h b m 5 l b C Z x d W 9 0 O y w m c X V v d D t D Y W 1 w Y W l n b i Z x d W 9 0 O y w m c X V v d D t D a G F u b m V s I F R 5 c G U m c X V v d D s s J n F 1 b 3 Q 7 Q 2 F t c G F p Z 2 4 g T m F t Z S Z x d W 9 0 O y w m c X V v d D t G a X N j Y W w g V 2 V l a y Z x d W 9 0 O y w m c X V v d D t E Y X R l J n F 1 b 3 Q 7 L C Z x d W 9 0 O 1 N w Z W 5 k J n F 1 b 3 Q 7 L C Z x d W 9 0 O 1 J l d m V u d W U m c X V v d D s s J n F 1 b 3 Q 7 Q 2 x p Y 2 t z J n F 1 b 3 Q 7 L C Z x d W 9 0 O 0 l t c H J l c 3 N p b 2 5 z J n F 1 b 3 Q 7 L C Z x d W 9 0 O 0 9 y Z G V y c 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N Z X R h I E F 3 Y X J l b m V z c y 9 B d X R v U m V t b 3 Z l Z E N v b H V t b n M x L n t R d W F y d G V y L D B 9 J n F 1 b 3 Q 7 L C Z x d W 9 0 O 1 N l Y 3 R p b 2 4 x L 0 1 l d G E g Q X d h c m V u Z X N z L 0 F 1 d G 9 S Z W 1 v d m V k Q 2 9 s d W 1 u c z E u e 0 N o Y W 5 u Z W w s M X 0 m c X V v d D s s J n F 1 b 3 Q 7 U 2 V j d G l v b j E v T W V 0 Y S B B d 2 F y Z W 5 l c 3 M v Q X V 0 b 1 J l b W 9 2 Z W R D b 2 x 1 b W 5 z M S 5 7 Q 2 F t c G F p Z 2 4 s M n 0 m c X V v d D s s J n F 1 b 3 Q 7 U 2 V j d G l v b j E v T W V 0 Y S B B d 2 F y Z W 5 l c 3 M v Q X V 0 b 1 J l b W 9 2 Z W R D b 2 x 1 b W 5 z M S 5 7 Q 2 h h b m 5 l b C B U e X B l L D N 9 J n F 1 b 3 Q 7 L C Z x d W 9 0 O 1 N l Y 3 R p b 2 4 x L 0 1 l d G E g Q X d h c m V u Z X N z L 0 F 1 d G 9 S Z W 1 v d m V k Q 2 9 s d W 1 u c z E u e 0 N h b X B h a W d u I E 5 h b W U s N H 0 m c X V v d D s s J n F 1 b 3 Q 7 U 2 V j d G l v b j E v T W V 0 Y S B B d 2 F y Z W 5 l c 3 M v Q X V 0 b 1 J l b W 9 2 Z W R D b 2 x 1 b W 5 z M S 5 7 R m l z Y 2 F s I F d l Z W s s N X 0 m c X V v d D s s J n F 1 b 3 Q 7 U 2 V j d G l v b j E v T W V 0 Y S B B d 2 F y Z W 5 l c 3 M v Q X V 0 b 1 J l b W 9 2 Z W R D b 2 x 1 b W 5 z M S 5 7 R G F 0 Z S w 2 f S Z x d W 9 0 O y w m c X V v d D t T Z W N 0 a W 9 u M S 9 N Z X R h I E F 3 Y X J l b m V z c y 9 B d X R v U m V t b 3 Z l Z E N v b H V t b n M x L n t T c G V u Z C w 3 f S Z x d W 9 0 O y w m c X V v d D t T Z W N 0 a W 9 u M S 9 N Z X R h I E F 3 Y X J l b m V z c y 9 B d X R v U m V t b 3 Z l Z E N v b H V t b n M x L n t S Z X Z l b n V l L D h 9 J n F 1 b 3 Q 7 L C Z x d W 9 0 O 1 N l Y 3 R p b 2 4 x L 0 1 l d G E g Q X d h c m V u Z X N z L 0 F 1 d G 9 S Z W 1 v d m V k Q 2 9 s d W 1 u c z E u e 0 N s a W N r c y w 5 f S Z x d W 9 0 O y w m c X V v d D t T Z W N 0 a W 9 u M S 9 N Z X R h I E F 3 Y X J l b m V z c y 9 B d X R v U m V t b 3 Z l Z E N v b H V t b n M x L n t J b X B y Z X N z a W 9 u c y w x M H 0 m c X V v d D s s J n F 1 b 3 Q 7 U 2 V j d G l v b j E v T W V 0 Y S B B d 2 F y Z W 5 l c 3 M v Q X V 0 b 1 J l b W 9 2 Z W R D b 2 x 1 b W 5 z M S 5 7 T 3 J k Z X J z L D E x f S Z x d W 9 0 O 1 0 s J n F 1 b 3 Q 7 Q 2 9 s d W 1 u Q 2 9 1 b n Q m c X V v d D s 6 M T I s J n F 1 b 3 Q 7 S 2 V 5 Q 2 9 s d W 1 u T m F t Z X M m c X V v d D s 6 W 1 0 s J n F 1 b 3 Q 7 Q 2 9 s d W 1 u S W R l b n R p d G l l c y Z x d W 9 0 O z p b J n F 1 b 3 Q 7 U 2 V j d G l v b j E v T W V 0 Y S B B d 2 F y Z W 5 l c 3 M v Q X V 0 b 1 J l b W 9 2 Z W R D b 2 x 1 b W 5 z M S 5 7 U X V h c n R l c i w w f S Z x d W 9 0 O y w m c X V v d D t T Z W N 0 a W 9 u M S 9 N Z X R h I E F 3 Y X J l b m V z c y 9 B d X R v U m V t b 3 Z l Z E N v b H V t b n M x L n t D a G F u b m V s L D F 9 J n F 1 b 3 Q 7 L C Z x d W 9 0 O 1 N l Y 3 R p b 2 4 x L 0 1 l d G E g Q X d h c m V u Z X N z L 0 F 1 d G 9 S Z W 1 v d m V k Q 2 9 s d W 1 u c z E u e 0 N h b X B h a W d u L D J 9 J n F 1 b 3 Q 7 L C Z x d W 9 0 O 1 N l Y 3 R p b 2 4 x L 0 1 l d G E g Q X d h c m V u Z X N z L 0 F 1 d G 9 S Z W 1 v d m V k Q 2 9 s d W 1 u c z E u e 0 N o Y W 5 u Z W w g V H l w Z S w z f S Z x d W 9 0 O y w m c X V v d D t T Z W N 0 a W 9 u M S 9 N Z X R h I E F 3 Y X J l b m V z c y 9 B d X R v U m V t b 3 Z l Z E N v b H V t b n M x L n t D Y W 1 w Y W l n b i B O Y W 1 l L D R 9 J n F 1 b 3 Q 7 L C Z x d W 9 0 O 1 N l Y 3 R p b 2 4 x L 0 1 l d G E g Q X d h c m V u Z X N z L 0 F 1 d G 9 S Z W 1 v d m V k Q 2 9 s d W 1 u c z E u e 0 Z p c 2 N h b C B X Z W V r L D V 9 J n F 1 b 3 Q 7 L C Z x d W 9 0 O 1 N l Y 3 R p b 2 4 x L 0 1 l d G E g Q X d h c m V u Z X N z L 0 F 1 d G 9 S Z W 1 v d m V k Q 2 9 s d W 1 u c z E u e 0 R h d G U s N n 0 m c X V v d D s s J n F 1 b 3 Q 7 U 2 V j d G l v b j E v T W V 0 Y S B B d 2 F y Z W 5 l c 3 M v Q X V 0 b 1 J l b W 9 2 Z W R D b 2 x 1 b W 5 z M S 5 7 U 3 B l b m Q s N 3 0 m c X V v d D s s J n F 1 b 3 Q 7 U 2 V j d G l v b j E v T W V 0 Y S B B d 2 F y Z W 5 l c 3 M v Q X V 0 b 1 J l b W 9 2 Z W R D b 2 x 1 b W 5 z M S 5 7 U m V 2 Z W 5 1 Z S w 4 f S Z x d W 9 0 O y w m c X V v d D t T Z W N 0 a W 9 u M S 9 N Z X R h I E F 3 Y X J l b m V z c y 9 B d X R v U m V t b 3 Z l Z E N v b H V t b n M x L n t D b G l j a 3 M s O X 0 m c X V v d D s s J n F 1 b 3 Q 7 U 2 V j d G l v b j E v T W V 0 Y S B B d 2 F y Z W 5 l c 3 M v Q X V 0 b 1 J l b W 9 2 Z W R D b 2 x 1 b W 5 z M S 5 7 S W 1 w c m V z c 2 l v b n M s M T B 9 J n F 1 b 3 Q 7 L C Z x d W 9 0 O 1 N l Y 3 R p b 2 4 x L 0 1 l d G E g Q X d h c m V u Z X N z L 0 F 1 d G 9 S Z W 1 v d m V k Q 2 9 s d W 1 u c z E u e 0 9 y Z G V y c y w x M X 0 m c X V v d D t d L C Z x d W 9 0 O 1 J l b G F 0 a W 9 u c 2 h p c E l u Z m 8 m c X V v d D s 6 W 1 1 9 I i A v P j w v U 3 R h Y m x l R W 5 0 c m l l c z 4 8 L 0 l 0 Z W 0 + P E l 0 Z W 0 + P E l 0 Z W 1 M b 2 N h d G l v b j 4 8 S X R l b V R 5 c G U + R m 9 y b X V s Y T w v S X R l b V R 5 c G U + P E l 0 Z W 1 Q Y X R o P l N l Y 3 R p b 2 4 x L 0 1 l d G E l M j B B d 2 F y Z W 5 l c 3 M v U 2 9 1 c m N l P C 9 J d G V t U G F 0 a D 4 8 L 0 l 0 Z W 1 M b 2 N h d G l v b j 4 8 U 3 R h Y m x l R W 5 0 c m l l c y A v P j w v S X R l b T 4 8 S X R l b T 4 8 S X R l b U x v Y 2 F 0 a W 9 u P j x J d G V t V H l w Z T 5 G b 3 J t d W x h P C 9 J d G V t V H l w Z T 4 8 S X R l b V B h d G g + U 2 V j d G l v b j E v T W V 0 Y S U y M E F 3 Y X J l b m V z c y 9 O Y X Z p Z 2 F 0 a W 9 u J T I w M T w v S X R l b V B h d G g + P C 9 J d G V t T G 9 j Y X R p b 2 4 + P F N 0 Y W J s Z U V u d H J p Z X M g L z 4 8 L 0 l 0 Z W 0 + P E l 0 Z W 0 + P E l 0 Z W 1 M b 2 N h d G l v b j 4 8 S X R l b V R 5 c G U + R m 9 y b X V s Y T w v S X R l b V R 5 c G U + P E l 0 Z W 1 Q Y X R o P l N l Y 3 R p b 2 4 x L 0 1 l d G E l M j B B d 2 F y Z W 5 l c 3 M v U H J v b W 9 0 Z W Q l M j B o Z W F k Z X J z P C 9 J d G V t U G F 0 a D 4 8 L 0 l 0 Z W 1 M b 2 N h d G l v b j 4 8 U 3 R h Y m x l R W 5 0 c m l l c y A v P j w v S X R l b T 4 8 S X R l b T 4 8 S X R l b U x v Y 2 F 0 a W 9 u P j x J d G V t V H l w Z T 5 G b 3 J t d W x h P C 9 J d G V t V H l w Z T 4 8 S X R l b V B h d G g + U 2 V j d G l v b j E v T W V 0 Y S U y M E F 3 Y X J l b m V z c y 9 D a G F u Z 2 V k J T I w Y 2 9 s d W 1 u J T I w d H l w Z T w v S X R l b V B h d G g + P C 9 J d G V t T G 9 j Y X R p b 2 4 + P F N 0 Y W J s Z U V u d H J p Z X M g L z 4 8 L 0 l 0 Z W 0 + P E l 0 Z W 0 + P E l 0 Z W 1 M b 2 N h d G l v b j 4 8 S X R l b V R 5 c G U + R m 9 y b X V s Y T w v S X R l b V R 5 c G U + P E l 0 Z W 1 Q Y X R o P l N l Y 3 R p b 2 4 x L 0 F w c G V u Z 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V m Y W U z M j A x L T U w Y 2 M t N G I 2 Y S 0 5 Y j d h L W U z N j A 1 Z m I 0 N j k 3 Y y I g L z 4 8 R W 5 0 c n k g V H l w Z T 0 i Q n V m Z m V y T m V 4 d F J l Z n J l c 2 g i I F Z h b H V l P S J s M S I g L z 4 8 R W 5 0 c n k g V H l w Z T 0 i U m V z d W x 0 V H l w Z S I g V m F s d W U 9 I n N U Y W J s Z S I g L z 4 8 R W 5 0 c n k g V H l w Z T 0 i T m F t Z V V w Z G F 0 Z W R B Z n R l c k Z p b G w i I F Z h b H V l P S J s M C I g L z 4 8 R W 5 0 c n k g V H l w Z T 0 i R m l s b F R h c m d l d C I g V m F s d W U 9 I n N B c H B l b m Q i I C 8 + P E V u d H J 5 I F R 5 c G U 9 I k Z p b G x l Z E N v b X B s Z X R l U m V z d W x 0 V G 9 X b 3 J r c 2 h l Z X Q i I F Z h b H V l P S J s M S I g L z 4 8 R W 5 0 c n k g V H l w Z T 0 i Q W R k Z W R U b 0 R h d G F N b 2 R l b C I g V m F s d W U 9 I m w w I i A v P j x F b n R y e S B U e X B l P S J G a W x s Q 2 9 1 b n Q i I F Z h b H V l P S J s N D U x I i A v P j x F b n R y e S B U e X B l P S J G a W x s R X J y b 3 J D b 2 R l I i B W Y W x 1 Z T 0 i c 1 V u a 2 5 v d 2 4 i I C 8 + P E V u d H J 5 I F R 5 c G U 9 I k Z p b G x F c n J v c k N v d W 5 0 I i B W Y W x 1 Z T 0 i b D A i I C 8 + P E V u d H J 5 I F R 5 c G U 9 I k Z p b G x M Y X N 0 V X B k Y X R l Z C I g V m F s d W U 9 I m Q y M D I 1 L T A z L T I 1 V D A 0 O j A z O j A 5 L j I 5 M j U 3 N j B a I i A v P j x F b n R y e S B U e X B l P S J G a W x s Q 2 9 s d W 1 u V H l w Z X M i I F Z h b H V l P S J z Q m d Z R 0 J n W U d C Z 1 V G Q X d N R C I g L z 4 8 R W 5 0 c n k g V H l w Z T 0 i R m l s b E N v b H V t b k 5 h b W V z I i B W Y W x 1 Z T 0 i c 1 s m c X V v d D t R d W F y d G V y J n F 1 b 3 Q 7 L C Z x d W 9 0 O 0 N o Y W 5 u Z W w m c X V v d D s s J n F 1 b 3 Q 7 Q 2 F t c G F p Z 2 4 m c X V v d D s s J n F 1 b 3 Q 7 Q 2 h h b m 5 l b C B U e X B l J n F 1 b 3 Q 7 L C Z x d W 9 0 O 0 N h b X B h a W d u I E 5 h b W U m c X V v d D s s J n F 1 b 3 Q 7 R m l z Y 2 F s I F d l Z W s m c X V v d D s s J n F 1 b 3 Q 7 R G F 0 Z S Z x d W 9 0 O y w m c X V v d D t T c G V u Z C Z x d W 9 0 O y w m c X V v d D t S Z X Z l b n V l J n F 1 b 3 Q 7 L C Z x d W 9 0 O 0 N s a W N r c y Z x d W 9 0 O y w m c X V v d D t J b X B y Z X N z a W 9 u c y Z x d W 9 0 O y w m c X V v d D t P c m R l c n M 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Q X B w Z W 5 k L 0 F 1 d G 9 S Z W 1 v d m V k Q 2 9 s d W 1 u c z E u e 1 F 1 Y X J 0 Z X I s M H 0 m c X V v d D s s J n F 1 b 3 Q 7 U 2 V j d G l v b j E v Q X B w Z W 5 k L 0 F 1 d G 9 S Z W 1 v d m V k Q 2 9 s d W 1 u c z E u e 0 N o Y W 5 u Z W w s M X 0 m c X V v d D s s J n F 1 b 3 Q 7 U 2 V j d G l v b j E v Q X B w Z W 5 k L 0 F 1 d G 9 S Z W 1 v d m V k Q 2 9 s d W 1 u c z E u e 0 N h b X B h a W d u L D J 9 J n F 1 b 3 Q 7 L C Z x d W 9 0 O 1 N l Y 3 R p b 2 4 x L 0 F w c G V u Z C 9 B d X R v U m V t b 3 Z l Z E N v b H V t b n M x L n t D a G F u b m V s I F R 5 c G U s M 3 0 m c X V v d D s s J n F 1 b 3 Q 7 U 2 V j d G l v b j E v Q X B w Z W 5 k L 0 F 1 d G 9 S Z W 1 v d m V k Q 2 9 s d W 1 u c z E u e 0 N h b X B h a W d u I E 5 h b W U s N H 0 m c X V v d D s s J n F 1 b 3 Q 7 U 2 V j d G l v b j E v Q X B w Z W 5 k L 0 F 1 d G 9 S Z W 1 v d m V k Q 2 9 s d W 1 u c z E u e 0 Z p c 2 N h b C B X Z W V r L D V 9 J n F 1 b 3 Q 7 L C Z x d W 9 0 O 1 N l Y 3 R p b 2 4 x L 0 F w c G V u Z C 9 B d X R v U m V t b 3 Z l Z E N v b H V t b n M x L n t E Y X R l L D Z 9 J n F 1 b 3 Q 7 L C Z x d W 9 0 O 1 N l Y 3 R p b 2 4 x L 0 F w c G V u Z C 9 B d X R v U m V t b 3 Z l Z E N v b H V t b n M x L n t T c G V u Z C w 3 f S Z x d W 9 0 O y w m c X V v d D t T Z W N 0 a W 9 u M S 9 B c H B l b m Q v Q X V 0 b 1 J l b W 9 2 Z W R D b 2 x 1 b W 5 z M S 5 7 U m V 2 Z W 5 1 Z S w 4 f S Z x d W 9 0 O y w m c X V v d D t T Z W N 0 a W 9 u M S 9 B c H B l b m Q v Q X V 0 b 1 J l b W 9 2 Z W R D b 2 x 1 b W 5 z M S 5 7 Q 2 x p Y 2 t z L D l 9 J n F 1 b 3 Q 7 L C Z x d W 9 0 O 1 N l Y 3 R p b 2 4 x L 0 F w c G V u Z C 9 B d X R v U m V t b 3 Z l Z E N v b H V t b n M x L n t J b X B y Z X N z a W 9 u c y w x M H 0 m c X V v d D s s J n F 1 b 3 Q 7 U 2 V j d G l v b j E v Q X B w Z W 5 k L 0 F 1 d G 9 S Z W 1 v d m V k Q 2 9 s d W 1 u c z E u e 0 9 y Z G V y c y w x M X 0 m c X V v d D t d L C Z x d W 9 0 O 0 N v b H V t b k N v d W 5 0 J n F 1 b 3 Q 7 O j E y L C Z x d W 9 0 O 0 t l e U N v b H V t b k 5 h b W V z J n F 1 b 3 Q 7 O l t d L C Z x d W 9 0 O 0 N v b H V t b k l k Z W 5 0 a X R p Z X M m c X V v d D s 6 W y Z x d W 9 0 O 1 N l Y 3 R p b 2 4 x L 0 F w c G V u Z C 9 B d X R v U m V t b 3 Z l Z E N v b H V t b n M x L n t R d W F y d G V y L D B 9 J n F 1 b 3 Q 7 L C Z x d W 9 0 O 1 N l Y 3 R p b 2 4 x L 0 F w c G V u Z C 9 B d X R v U m V t b 3 Z l Z E N v b H V t b n M x L n t D a G F u b m V s L D F 9 J n F 1 b 3 Q 7 L C Z x d W 9 0 O 1 N l Y 3 R p b 2 4 x L 0 F w c G V u Z C 9 B d X R v U m V t b 3 Z l Z E N v b H V t b n M x L n t D Y W 1 w Y W l n b i w y f S Z x d W 9 0 O y w m c X V v d D t T Z W N 0 a W 9 u M S 9 B c H B l b m Q v Q X V 0 b 1 J l b W 9 2 Z W R D b 2 x 1 b W 5 z M S 5 7 Q 2 h h b m 5 l b C B U e X B l L D N 9 J n F 1 b 3 Q 7 L C Z x d W 9 0 O 1 N l Y 3 R p b 2 4 x L 0 F w c G V u Z C 9 B d X R v U m V t b 3 Z l Z E N v b H V t b n M x L n t D Y W 1 w Y W l n b i B O Y W 1 l L D R 9 J n F 1 b 3 Q 7 L C Z x d W 9 0 O 1 N l Y 3 R p b 2 4 x L 0 F w c G V u Z C 9 B d X R v U m V t b 3 Z l Z E N v b H V t b n M x L n t G a X N j Y W w g V 2 V l a y w 1 f S Z x d W 9 0 O y w m c X V v d D t T Z W N 0 a W 9 u M S 9 B c H B l b m Q v Q X V 0 b 1 J l b W 9 2 Z W R D b 2 x 1 b W 5 z M S 5 7 R G F 0 Z S w 2 f S Z x d W 9 0 O y w m c X V v d D t T Z W N 0 a W 9 u M S 9 B c H B l b m Q v Q X V 0 b 1 J l b W 9 2 Z W R D b 2 x 1 b W 5 z M S 5 7 U 3 B l b m Q s N 3 0 m c X V v d D s s J n F 1 b 3 Q 7 U 2 V j d G l v b j E v Q X B w Z W 5 k L 0 F 1 d G 9 S Z W 1 v d m V k Q 2 9 s d W 1 u c z E u e 1 J l d m V u d W U s O H 0 m c X V v d D s s J n F 1 b 3 Q 7 U 2 V j d G l v b j E v Q X B w Z W 5 k L 0 F 1 d G 9 S Z W 1 v d m V k Q 2 9 s d W 1 u c z E u e 0 N s a W N r c y w 5 f S Z x d W 9 0 O y w m c X V v d D t T Z W N 0 a W 9 u M S 9 B c H B l b m Q v Q X V 0 b 1 J l b W 9 2 Z W R D b 2 x 1 b W 5 z M S 5 7 S W 1 w c m V z c 2 l v b n M s M T B 9 J n F 1 b 3 Q 7 L C Z x d W 9 0 O 1 N l Y 3 R p b 2 4 x L 0 F w c G V u Z C 9 B d X R v U m V t b 3 Z l Z E N v b H V t b n M x L n t P c m R l c n M s M T F 9 J n F 1 b 3 Q 7 X S w m c X V v d D t S Z W x h d G l v b n N o a X B J b m Z v J n F 1 b 3 Q 7 O l t d f S I g L z 4 8 L 1 N 0 Y W J s Z U V u d H J p Z X M + P C 9 J d G V t P j x J d G V t P j x J d G V t T G 9 j Y X R p b 2 4 + P E l 0 Z W 1 U e X B l P k Z v c m 1 1 b G E 8 L 0 l 0 Z W 1 U e X B l P j x J d G V t U G F 0 a D 5 T Z W N 0 a W 9 u M S 9 B c H B l b m Q v U 2 9 1 c m N l P C 9 J d G V t U G F 0 a D 4 8 L 0 l 0 Z W 1 M b 2 N h d G l v b j 4 8 U 3 R h Y m x l R W 5 0 c m l l c y A v P j w v S X R l b T 4 8 L 0 l 0 Z W 1 z P j w v T G 9 j Y W x Q Y W N r Y W d l T W V 0 Y W R h d G F G a W x l P h Y A A A B Q S w U G A A A A A A A A A A A A A A A A A A A A A A A A Z A A A A A m 5 + 1 q t R o J P s D O N E C 1 V + H f m U X e L y R y / V s N 4 3 h 8 + 5 h o u c 5 1 6 R P M 6 U 2 G z B V U k 1 6 N 4 p x / M 6 x o H s r 7 I w N / Y f / O Y d D b n y c 8 d W 6 K c a 8 f g E S U 4 e x + R / P Z s p z y I f X l Q 4 Y K 9 6 B x a d 5 p 2 p n U = < / D a t a M a s h u p > 
</file>

<file path=customXml/itemProps1.xml><?xml version="1.0" encoding="utf-8"?>
<ds:datastoreItem xmlns:ds="http://schemas.openxmlformats.org/officeDocument/2006/customXml" ds:itemID="{2B2E6B50-A14B-8944-9ADB-A945D421C4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Campaign x Landing Pages</vt:lpstr>
      <vt:lpstr>SEM</vt:lpstr>
      <vt:lpstr>SEM conquest</vt:lpstr>
      <vt:lpstr>Meta Retarget</vt:lpstr>
      <vt:lpstr>Meta Awareness</vt:lpstr>
      <vt:lpstr>Combined</vt:lpstr>
      <vt:lpstr>Performance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Nizan Howard</cp:lastModifiedBy>
  <dcterms:created xsi:type="dcterms:W3CDTF">2025-03-24T16:54:04Z</dcterms:created>
  <dcterms:modified xsi:type="dcterms:W3CDTF">2025-09-18T08:50:09Z</dcterms:modified>
</cp:coreProperties>
</file>