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"/>
    </mc:Choice>
  </mc:AlternateContent>
  <bookViews>
    <workbookView xWindow="10335" yWindow="6840" windowWidth="23895" windowHeight="16065" tabRatio="50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Q2" i="2"/>
  <c r="R2" i="2"/>
  <c r="H36" i="2" l="1"/>
  <c r="G36" i="2"/>
  <c r="A36" i="2"/>
  <c r="H35" i="2"/>
  <c r="G35" i="2"/>
  <c r="A35" i="2"/>
  <c r="H34" i="2"/>
  <c r="G34" i="2"/>
  <c r="A34" i="2"/>
  <c r="H33" i="2"/>
  <c r="G33" i="2"/>
  <c r="A33" i="2"/>
  <c r="H32" i="2"/>
  <c r="G32" i="2"/>
  <c r="A32" i="2"/>
  <c r="H31" i="2"/>
  <c r="G31" i="2"/>
  <c r="A31" i="2"/>
  <c r="H30" i="2"/>
  <c r="G30" i="2"/>
  <c r="A30" i="2"/>
  <c r="H29" i="2"/>
  <c r="G29" i="2"/>
  <c r="A29" i="2"/>
  <c r="H28" i="2"/>
  <c r="G28" i="2"/>
  <c r="A28" i="2"/>
  <c r="H27" i="2"/>
  <c r="G27" i="2"/>
  <c r="A27" i="2"/>
  <c r="H26" i="2"/>
  <c r="G26" i="2"/>
  <c r="A26" i="2"/>
  <c r="H25" i="2"/>
  <c r="G25" i="2"/>
  <c r="A25" i="2"/>
  <c r="H24" i="2"/>
  <c r="G24" i="2"/>
  <c r="A24" i="2"/>
  <c r="H23" i="2"/>
  <c r="G23" i="2"/>
  <c r="A23" i="2"/>
  <c r="H22" i="2"/>
  <c r="G22" i="2"/>
  <c r="A22" i="2"/>
  <c r="H21" i="2"/>
  <c r="G21" i="2"/>
  <c r="A21" i="2"/>
  <c r="H20" i="2"/>
  <c r="G20" i="2"/>
  <c r="A20" i="2"/>
  <c r="H19" i="2"/>
  <c r="G19" i="2"/>
  <c r="A19" i="2"/>
  <c r="H18" i="2"/>
  <c r="G18" i="2"/>
  <c r="A18" i="2"/>
  <c r="H17" i="2"/>
  <c r="G17" i="2"/>
  <c r="A17" i="2"/>
  <c r="H16" i="2"/>
  <c r="G16" i="2"/>
  <c r="A16" i="2"/>
  <c r="H15" i="2"/>
  <c r="G15" i="2"/>
  <c r="A15" i="2"/>
  <c r="H14" i="2"/>
  <c r="G14" i="2"/>
  <c r="A14" i="2"/>
  <c r="H13" i="2"/>
  <c r="G13" i="2"/>
  <c r="A13" i="2"/>
  <c r="H12" i="2"/>
  <c r="G12" i="2"/>
  <c r="A12" i="2"/>
  <c r="H11" i="2"/>
  <c r="G11" i="2"/>
  <c r="A11" i="2"/>
  <c r="H10" i="2"/>
  <c r="G10" i="2"/>
  <c r="A10" i="2"/>
  <c r="H9" i="2"/>
  <c r="G9" i="2"/>
  <c r="A9" i="2"/>
  <c r="H8" i="2"/>
  <c r="G8" i="2"/>
  <c r="A8" i="2"/>
  <c r="H7" i="2"/>
  <c r="G7" i="2"/>
  <c r="A7" i="2"/>
  <c r="H6" i="2"/>
  <c r="G6" i="2"/>
  <c r="A6" i="2"/>
  <c r="H5" i="2"/>
  <c r="G5" i="2"/>
  <c r="A5" i="2"/>
  <c r="B5" i="2" s="1"/>
  <c r="H4" i="2"/>
  <c r="G4" i="2"/>
  <c r="A4" i="2"/>
  <c r="H3" i="2"/>
  <c r="G3" i="2"/>
  <c r="H2" i="2"/>
  <c r="G2" i="2"/>
  <c r="B12" i="2" l="1"/>
  <c r="B11" i="2"/>
  <c r="B14" i="2"/>
  <c r="B15" i="2"/>
  <c r="B13" i="2"/>
  <c r="B20" i="2"/>
  <c r="B21" i="2"/>
  <c r="B19" i="2"/>
  <c r="B26" i="2"/>
  <c r="B27" i="2"/>
  <c r="B25" i="2"/>
  <c r="B32" i="2"/>
  <c r="B33" i="2"/>
  <c r="B31" i="2"/>
  <c r="B10" i="2"/>
  <c r="B8" i="2"/>
  <c r="B9" i="2"/>
  <c r="B18" i="2"/>
  <c r="B16" i="2"/>
  <c r="B17" i="2"/>
  <c r="B24" i="2"/>
  <c r="B22" i="2"/>
  <c r="B23" i="2"/>
  <c r="B30" i="2"/>
  <c r="B28" i="2"/>
  <c r="B29" i="2"/>
  <c r="B36" i="2"/>
  <c r="B34" i="2"/>
  <c r="B3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A3" i="2" l="1"/>
  <c r="A2" i="2"/>
  <c r="B4" i="2" s="1"/>
  <c r="B3" i="2" l="1"/>
  <c r="B2" i="2"/>
</calcChain>
</file>

<file path=xl/sharedStrings.xml><?xml version="1.0" encoding="utf-8"?>
<sst xmlns="http://schemas.openxmlformats.org/spreadsheetml/2006/main" count="98" uniqueCount="38">
  <si>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</si>
  <si>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</si>
  <si>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</si>
  <si>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</si>
  <si>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</si>
  <si>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</si>
  <si>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</si>
  <si>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</si>
  <si>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</si>
  <si>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</si>
  <si>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</si>
  <si>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</si>
  <si>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</si>
  <si>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</si>
  <si>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</si>
  <si>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[MPa]</t>
  </si>
  <si>
    <t>Youngs Module [MPa]</t>
  </si>
  <si>
    <t>BV/TV</t>
  </si>
  <si>
    <t>Youngs Module [Gpa]</t>
  </si>
  <si>
    <t>Deviation [Gpa]</t>
  </si>
  <si>
    <t>Youngs Module BV</t>
  </si>
  <si>
    <t>Deviation BV</t>
  </si>
  <si>
    <t>E</t>
  </si>
  <si>
    <t>Youngs Module BV zwykle</t>
  </si>
  <si>
    <t>Deviation BV zwykle</t>
  </si>
  <si>
    <t>Porowatość</t>
  </si>
  <si>
    <t>Moduł Young'a[MPa]</t>
  </si>
  <si>
    <t>Odchylenie standardowe [MPa]</t>
  </si>
  <si>
    <t>Moduł Young'a BV [MPa]</t>
  </si>
  <si>
    <t>Odchylenie standardowe BV [MPa]</t>
  </si>
  <si>
    <t>Nazwa kości</t>
  </si>
  <si>
    <t>Kierunek</t>
  </si>
  <si>
    <t xml:space="preserve"> K03RB1</t>
  </si>
  <si>
    <t xml:space="preserve"> K03RA1</t>
  </si>
  <si>
    <t xml:space="preserve"> K03LB1</t>
  </si>
  <si>
    <t>K01RC</t>
  </si>
  <si>
    <t>K01RA1</t>
  </si>
  <si>
    <t>K01LA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</si>
</sst>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2" fontId="0" fillId="3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Sheet1!$C$2:$C$36</c:f>
                <c:numCache>
                  <c:formatCode>General</c:formatCode>
                  <c:ptCount val="35"/>
                  <c:pt idx="0">
                    <c:v>22.260439999999999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8.3253880000000002</c:v>
                  </c:pt>
                  <c:pt idx="6">
                    <c:v>8.9394629999999999</c:v>
                  </c:pt>
                  <c:pt idx="7">
                    <c:v>6.3232840000000001</c:v>
                  </c:pt>
                  <c:pt idx="8">
                    <c:v>7.5372250000000003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5.5311139999999996</c:v>
                  </c:pt>
                  <c:pt idx="13">
                    <c:v>1.0212000000000001</c:v>
                  </c:pt>
                  <c:pt idx="14">
                    <c:v>7.4688439999999998</c:v>
                  </c:pt>
                  <c:pt idx="15">
                    <c:v>4.4749249999999998</c:v>
                  </c:pt>
                  <c:pt idx="16">
                    <c:v>10.1004</c:v>
                  </c:pt>
                  <c:pt idx="17">
                    <c:v>6.6006270000000002</c:v>
                  </c:pt>
                  <c:pt idx="18">
                    <c:v>3.64811</c:v>
                  </c:pt>
                  <c:pt idx="19">
                    <c:v>14.953580000000001</c:v>
                  </c:pt>
                  <c:pt idx="20">
                    <c:v>11.98908</c:v>
                  </c:pt>
                  <c:pt idx="21">
                    <c:v>4.5773489999999999</c:v>
                  </c:pt>
                  <c:pt idx="22">
                    <c:v>10.62941</c:v>
                  </c:pt>
                  <c:pt idx="23">
                    <c:v>8.0517880000000002</c:v>
                  </c:pt>
                  <c:pt idx="24">
                    <c:v>7.7090019999999999</c:v>
                  </c:pt>
                  <c:pt idx="25">
                    <c:v>9.1276159999999997</c:v>
                  </c:pt>
                  <c:pt idx="26">
                    <c:v>10.335570000000001</c:v>
                  </c:pt>
                  <c:pt idx="27">
                    <c:v>10.984450000000001</c:v>
                  </c:pt>
                  <c:pt idx="28">
                    <c:v>12.808199999999999</c:v>
                  </c:pt>
                  <c:pt idx="29">
                    <c:v>19.115870000000001</c:v>
                  </c:pt>
                  <c:pt idx="30">
                    <c:v>12.923780000000001</c:v>
                  </c:pt>
                  <c:pt idx="31">
                    <c:v>16.249099999999999</c:v>
                  </c:pt>
                  <c:pt idx="32">
                    <c:v>11.1435</c:v>
                  </c:pt>
                  <c:pt idx="33">
                    <c:v>15.896229999999999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Sheet1!$C$2:$C$36</c:f>
                <c:numCache>
                  <c:formatCode>General</c:formatCode>
                  <c:ptCount val="35"/>
                  <c:pt idx="0">
                    <c:v>22.260439999999999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8.3253880000000002</c:v>
                  </c:pt>
                  <c:pt idx="6">
                    <c:v>8.9394629999999999</c:v>
                  </c:pt>
                  <c:pt idx="7">
                    <c:v>6.3232840000000001</c:v>
                  </c:pt>
                  <c:pt idx="8">
                    <c:v>7.5372250000000003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5.5311139999999996</c:v>
                  </c:pt>
                  <c:pt idx="13">
                    <c:v>1.0212000000000001</c:v>
                  </c:pt>
                  <c:pt idx="14">
                    <c:v>7.4688439999999998</c:v>
                  </c:pt>
                  <c:pt idx="15">
                    <c:v>4.4749249999999998</c:v>
                  </c:pt>
                  <c:pt idx="16">
                    <c:v>10.1004</c:v>
                  </c:pt>
                  <c:pt idx="17">
                    <c:v>6.6006270000000002</c:v>
                  </c:pt>
                  <c:pt idx="18">
                    <c:v>3.64811</c:v>
                  </c:pt>
                  <c:pt idx="19">
                    <c:v>14.953580000000001</c:v>
                  </c:pt>
                  <c:pt idx="20">
                    <c:v>11.98908</c:v>
                  </c:pt>
                  <c:pt idx="21">
                    <c:v>4.5773489999999999</c:v>
                  </c:pt>
                  <c:pt idx="22">
                    <c:v>10.62941</c:v>
                  </c:pt>
                  <c:pt idx="23">
                    <c:v>8.0517880000000002</c:v>
                  </c:pt>
                  <c:pt idx="24">
                    <c:v>7.7090019999999999</c:v>
                  </c:pt>
                  <c:pt idx="25">
                    <c:v>9.1276159999999997</c:v>
                  </c:pt>
                  <c:pt idx="26">
                    <c:v>10.335570000000001</c:v>
                  </c:pt>
                  <c:pt idx="27">
                    <c:v>10.984450000000001</c:v>
                  </c:pt>
                  <c:pt idx="28">
                    <c:v>12.808199999999999</c:v>
                  </c:pt>
                  <c:pt idx="29">
                    <c:v>19.115870000000001</c:v>
                  </c:pt>
                  <c:pt idx="30">
                    <c:v>12.923780000000001</c:v>
                  </c:pt>
                  <c:pt idx="31">
                    <c:v>16.249099999999999</c:v>
                  </c:pt>
                  <c:pt idx="32">
                    <c:v>11.1435</c:v>
                  </c:pt>
                  <c:pt idx="33">
                    <c:v>15.896229999999999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  <c:pt idx="3">
                  <c:v>0.67700000000000005</c:v>
                </c:pt>
                <c:pt idx="4">
                  <c:v>0.67300000000000004</c:v>
                </c:pt>
                <c:pt idx="5">
                  <c:v>0.67199999999999993</c:v>
                </c:pt>
                <c:pt idx="6">
                  <c:v>0.88300000000000001</c:v>
                </c:pt>
                <c:pt idx="7">
                  <c:v>0.877</c:v>
                </c:pt>
                <c:pt idx="8">
                  <c:v>0.88800000000000001</c:v>
                </c:pt>
                <c:pt idx="9">
                  <c:v>0.69799999999999995</c:v>
                </c:pt>
                <c:pt idx="10">
                  <c:v>0.69900000000000007</c:v>
                </c:pt>
                <c:pt idx="11">
                  <c:v>0.64500000000000002</c:v>
                </c:pt>
                <c:pt idx="12">
                  <c:v>0.65</c:v>
                </c:pt>
                <c:pt idx="13">
                  <c:v>0.64600000000000002</c:v>
                </c:pt>
                <c:pt idx="14">
                  <c:v>0.83799999999999997</c:v>
                </c:pt>
                <c:pt idx="15">
                  <c:v>0.83399999999999996</c:v>
                </c:pt>
                <c:pt idx="16">
                  <c:v>0.83699999999999997</c:v>
                </c:pt>
                <c:pt idx="17">
                  <c:v>0.73499999999999999</c:v>
                </c:pt>
                <c:pt idx="18">
                  <c:v>0.73299999999999998</c:v>
                </c:pt>
                <c:pt idx="19">
                  <c:v>0.73399999999999999</c:v>
                </c:pt>
                <c:pt idx="20">
                  <c:v>0.626</c:v>
                </c:pt>
                <c:pt idx="21">
                  <c:v>0.625</c:v>
                </c:pt>
                <c:pt idx="22">
                  <c:v>0.627</c:v>
                </c:pt>
                <c:pt idx="23">
                  <c:v>0.84499999999999997</c:v>
                </c:pt>
                <c:pt idx="24">
                  <c:v>0.84399999999999997</c:v>
                </c:pt>
                <c:pt idx="25">
                  <c:v>0.84799999999999998</c:v>
                </c:pt>
                <c:pt idx="26">
                  <c:v>0.66700000000000004</c:v>
                </c:pt>
                <c:pt idx="27">
                  <c:v>0.66500000000000004</c:v>
                </c:pt>
                <c:pt idx="28">
                  <c:v>0.66399999999999992</c:v>
                </c:pt>
                <c:pt idx="29">
                  <c:v>0.69700000000000006</c:v>
                </c:pt>
                <c:pt idx="30">
                  <c:v>0.69300000000000006</c:v>
                </c:pt>
                <c:pt idx="31">
                  <c:v>0.69399999999999995</c:v>
                </c:pt>
                <c:pt idx="32">
                  <c:v>0.84299999999999997</c:v>
                </c:pt>
                <c:pt idx="33">
                  <c:v>0.83499999999999996</c:v>
                </c:pt>
                <c:pt idx="34">
                  <c:v>0.83799999999999997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122.55329999999999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73.793000000000006</c:v>
                </c:pt>
                <c:pt idx="9">
                  <c:v>142.10400000000001</c:v>
                </c:pt>
                <c:pt idx="10">
                  <c:v>151.4425</c:v>
                </c:pt>
                <c:pt idx="11">
                  <c:v>150.47999999999999</c:v>
                </c:pt>
                <c:pt idx="12">
                  <c:v>145.48500000000001</c:v>
                </c:pt>
                <c:pt idx="13">
                  <c:v>142.83330000000001</c:v>
                </c:pt>
                <c:pt idx="14">
                  <c:v>117.455</c:v>
                </c:pt>
                <c:pt idx="15">
                  <c:v>77.036670000000001</c:v>
                </c:pt>
                <c:pt idx="16">
                  <c:v>57.039200000000001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131.47669999999999</c:v>
                </c:pt>
                <c:pt idx="20">
                  <c:v>152.465</c:v>
                </c:pt>
                <c:pt idx="21">
                  <c:v>133.38499999999999</c:v>
                </c:pt>
                <c:pt idx="22">
                  <c:v>151.755</c:v>
                </c:pt>
                <c:pt idx="23">
                  <c:v>69.661000000000001</c:v>
                </c:pt>
                <c:pt idx="24">
                  <c:v>80.061999999999998</c:v>
                </c:pt>
                <c:pt idx="25">
                  <c:v>90.271330000000006</c:v>
                </c:pt>
                <c:pt idx="26">
                  <c:v>140.04329999999999</c:v>
                </c:pt>
                <c:pt idx="27">
                  <c:v>125.4633</c:v>
                </c:pt>
                <c:pt idx="28">
                  <c:v>152.16249999999999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76.323670000000007</c:v>
                </c:pt>
                <c:pt idx="34">
                  <c:v>76.352500000000006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4720"/>
        <c:axId val="93436016"/>
      </c:scatterChart>
      <c:valAx>
        <c:axId val="9344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36016"/>
        <c:crosses val="autoZero"/>
        <c:crossBetween val="midCat"/>
      </c:valAx>
      <c:valAx>
        <c:axId val="9343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4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19.372499999999999</c:v>
                  </c:pt>
                  <c:pt idx="3">
                    <c:v>12.927099999999999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2.9108000000000001</c:v>
                  </c:pt>
                  <c:pt idx="16">
                    <c:v>4.9484000000000004</c:v>
                  </c:pt>
                  <c:pt idx="17">
                    <c:v>7.2103999999999999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15.706989999999999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  <c:pt idx="3">
                  <c:v>0.67700000000000005</c:v>
                </c:pt>
                <c:pt idx="4">
                  <c:v>0.67300000000000004</c:v>
                </c:pt>
                <c:pt idx="5">
                  <c:v>0.67199999999999993</c:v>
                </c:pt>
                <c:pt idx="6">
                  <c:v>0.88300000000000001</c:v>
                </c:pt>
                <c:pt idx="7">
                  <c:v>0.877</c:v>
                </c:pt>
                <c:pt idx="8">
                  <c:v>0.88800000000000001</c:v>
                </c:pt>
                <c:pt idx="9">
                  <c:v>0.69799999999999995</c:v>
                </c:pt>
                <c:pt idx="10">
                  <c:v>0.69900000000000007</c:v>
                </c:pt>
                <c:pt idx="11">
                  <c:v>0.64500000000000002</c:v>
                </c:pt>
                <c:pt idx="12">
                  <c:v>0.65</c:v>
                </c:pt>
                <c:pt idx="13">
                  <c:v>0.64600000000000002</c:v>
                </c:pt>
                <c:pt idx="14">
                  <c:v>0.83799999999999997</c:v>
                </c:pt>
                <c:pt idx="15">
                  <c:v>0.83399999999999996</c:v>
                </c:pt>
                <c:pt idx="16">
                  <c:v>0.83699999999999997</c:v>
                </c:pt>
                <c:pt idx="17">
                  <c:v>0.73499999999999999</c:v>
                </c:pt>
                <c:pt idx="18">
                  <c:v>0.73299999999999998</c:v>
                </c:pt>
                <c:pt idx="19">
                  <c:v>0.73399999999999999</c:v>
                </c:pt>
                <c:pt idx="20">
                  <c:v>0.626</c:v>
                </c:pt>
                <c:pt idx="21">
                  <c:v>0.625</c:v>
                </c:pt>
                <c:pt idx="22">
                  <c:v>0.627</c:v>
                </c:pt>
                <c:pt idx="23">
                  <c:v>0.84499999999999997</c:v>
                </c:pt>
                <c:pt idx="24">
                  <c:v>0.84399999999999997</c:v>
                </c:pt>
                <c:pt idx="25">
                  <c:v>0.84799999999999998</c:v>
                </c:pt>
                <c:pt idx="26">
                  <c:v>0.66700000000000004</c:v>
                </c:pt>
                <c:pt idx="27">
                  <c:v>0.66500000000000004</c:v>
                </c:pt>
                <c:pt idx="28">
                  <c:v>0.66399999999999992</c:v>
                </c:pt>
                <c:pt idx="29">
                  <c:v>0.69700000000000006</c:v>
                </c:pt>
                <c:pt idx="30">
                  <c:v>0.69300000000000006</c:v>
                </c:pt>
                <c:pt idx="31">
                  <c:v>0.69399999999999995</c:v>
                </c:pt>
                <c:pt idx="32">
                  <c:v>0.84299999999999997</c:v>
                </c:pt>
                <c:pt idx="33">
                  <c:v>0.83499999999999996</c:v>
                </c:pt>
                <c:pt idx="34">
                  <c:v>0.83799999999999997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130.77000000000001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7104"/>
        <c:axId val="93446352"/>
      </c:scatterChart>
      <c:valAx>
        <c:axId val="934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46352"/>
        <c:crosses val="autoZero"/>
        <c:crossBetween val="midCat"/>
      </c:valAx>
      <c:valAx>
        <c:axId val="9344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3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26755786509E-2"/>
          <c:y val="5.4018445322793103E-2"/>
          <c:w val="0.86788175092722997"/>
          <c:h val="0.89259214591846903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20.276900000000001</c:v>
                  </c:pt>
                  <c:pt idx="1">
                    <c:v>20.4831</c:v>
                  </c:pt>
                  <c:pt idx="2">
                    <c:v>19.372499999999999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12.927099999999999</c:v>
                  </c:pt>
                  <c:pt idx="1">
                    <c:v>6.1291000000000002</c:v>
                  </c:pt>
                  <c:pt idx="2">
                    <c:v>9.6501000000000001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115.9383</c:v>
                </c:pt>
                <c:pt idx="1">
                  <c:v>144.38499999999999</c:v>
                </c:pt>
                <c:pt idx="2">
                  <c:v>105.75230000000001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8.8190000000000008</c:v>
                  </c:pt>
                  <c:pt idx="1">
                    <c:v>2.3294999999999999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70.031000000000006</c:v>
                </c:pt>
                <c:pt idx="1">
                  <c:v>104.25</c:v>
                </c:pt>
                <c:pt idx="2">
                  <c:v>74.967200000000005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8.6662999999999997</c:v>
                  </c:pt>
                  <c:pt idx="1">
                    <c:v>8.4776000000000007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141.63999999999999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3.3132000000000001</c:v>
                  </c:pt>
                  <c:pt idx="1">
                    <c:v>2.9108000000000001</c:v>
                  </c:pt>
                  <c:pt idx="2">
                    <c:v>4.9484000000000004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82.852999999999994</c:v>
                </c:pt>
                <c:pt idx="2">
                  <c:v>62.002299999999998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7.2103999999999999</c:v>
                  </c:pt>
                  <c:pt idx="1">
                    <c:v>1.0219</c:v>
                  </c:pt>
                  <c:pt idx="2">
                    <c:v>8.2385000000000002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128.48330000000001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4.8127000000000004</c:v>
                  </c:pt>
                  <c:pt idx="1">
                    <c:v>2.1063000000000001</c:v>
                  </c:pt>
                  <c:pt idx="2">
                    <c:v>6.0113000000000003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155.46250000000001</c:v>
                </c:pt>
                <c:pt idx="1">
                  <c:v>130.77000000000001</c:v>
                </c:pt>
                <c:pt idx="2">
                  <c:v>149.72749999999999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Sheet1!$C$25:$C$27</c:f>
                <c:numCache>
                  <c:formatCode>General</c:formatCode>
                  <c:ptCount val="3"/>
                  <c:pt idx="0">
                    <c:v>8.0517880000000002</c:v>
                  </c:pt>
                  <c:pt idx="1">
                    <c:v>7.7090019999999999</c:v>
                  </c:pt>
                  <c:pt idx="2">
                    <c:v>9.1276159999999997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65.813599999999994</c:v>
                </c:pt>
                <c:pt idx="1">
                  <c:v>80.492000000000004</c:v>
                </c:pt>
                <c:pt idx="2">
                  <c:v>93.965999999999994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9.7705000000000002</c:v>
                  </c:pt>
                  <c:pt idx="1">
                    <c:v>4.8891</c:v>
                  </c:pt>
                  <c:pt idx="2">
                    <c:v>3.2040999999999999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6.7698999999999998</c:v>
                  </c:pt>
                  <c:pt idx="1">
                    <c:v>7.6550000000000002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133.61670000000001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11.697699999999999</c:v>
                  </c:pt>
                  <c:pt idx="1">
                    <c:v>14.992699999999999</c:v>
                  </c:pt>
                  <c:pt idx="2">
                    <c:v>15.706989999999999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94.342600000000004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7.1643999999999997</c:v>
                  </c:pt>
                  <c:pt idx="1">
                    <c:v>3.1227999999999998</c:v>
                  </c:pt>
                  <c:pt idx="2">
                    <c:v>2.6619000000000002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154.15600000000001</c:v>
                </c:pt>
                <c:pt idx="1">
                  <c:v>146.73750000000001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9280"/>
        <c:axId val="93440368"/>
      </c:scatterChart>
      <c:valAx>
        <c:axId val="93439280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40368"/>
        <c:crosses val="autoZero"/>
        <c:crossBetween val="midCat"/>
      </c:valAx>
      <c:valAx>
        <c:axId val="9344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3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130.77000000000001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000"/>
        <c:axId val="93445808"/>
      </c:scatterChart>
      <c:valAx>
        <c:axId val="93442000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93445808"/>
        <c:crosses val="autoZero"/>
        <c:crossBetween val="midCat"/>
      </c:valAx>
      <c:valAx>
        <c:axId val="93445808"/>
        <c:scaling>
          <c:orientation val="minMax"/>
          <c:max val="1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4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37360"/>
        <c:axId val="2030827568"/>
      </c:scatterChart>
      <c:valAx>
        <c:axId val="203083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827568"/>
        <c:crosses val="autoZero"/>
        <c:crossBetween val="midCat"/>
      </c:valAx>
      <c:valAx>
        <c:axId val="2030827568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3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Sheet2!$G$2:$G$36</c:f>
              <c:numCache>
                <c:formatCode>0\.000</c:formatCode>
                <c:ptCount val="35"/>
                <c:pt idx="0">
                  <c:v>0.173816</c:v>
                </c:pt>
                <c:pt idx="1">
                  <c:v>0.218864</c:v>
                </c:pt>
                <c:pt idx="2">
                  <c:v>0.164516</c:v>
                </c:pt>
                <c:pt idx="3">
                  <c:v>0.19563</c:v>
                </c:pt>
                <c:pt idx="4">
                  <c:v>0.24043500000000001</c:v>
                </c:pt>
                <c:pt idx="5">
                  <c:v>0.17027330000000002</c:v>
                </c:pt>
                <c:pt idx="6">
                  <c:v>9.6668499999999991E-2</c:v>
                </c:pt>
                <c:pt idx="7">
                  <c:v>0.151645</c:v>
                </c:pt>
                <c:pt idx="8">
                  <c:v>0.1081165</c:v>
                </c:pt>
                <c:pt idx="9">
                  <c:v>0.25029200000000001</c:v>
                </c:pt>
                <c:pt idx="10">
                  <c:v>0.2365283</c:v>
                </c:pt>
                <c:pt idx="11">
                  <c:v>0.25801400000000002</c:v>
                </c:pt>
                <c:pt idx="12">
                  <c:v>0.29362250000000001</c:v>
                </c:pt>
                <c:pt idx="13">
                  <c:v>0.24187330000000001</c:v>
                </c:pt>
                <c:pt idx="14">
                  <c:v>0.19849749999999999</c:v>
                </c:pt>
                <c:pt idx="15">
                  <c:v>0.12983330000000001</c:v>
                </c:pt>
                <c:pt idx="16">
                  <c:v>0.106823</c:v>
                </c:pt>
                <c:pt idx="17">
                  <c:v>0.16642699999999999</c:v>
                </c:pt>
                <c:pt idx="18">
                  <c:v>0.20024700000000001</c:v>
                </c:pt>
                <c:pt idx="19">
                  <c:v>0.18700330000000001</c:v>
                </c:pt>
                <c:pt idx="20">
                  <c:v>0.269063</c:v>
                </c:pt>
                <c:pt idx="21">
                  <c:v>0.224693</c:v>
                </c:pt>
                <c:pt idx="22">
                  <c:v>0.23794499999999999</c:v>
                </c:pt>
                <c:pt idx="23">
                  <c:v>9.8322670000000001E-2</c:v>
                </c:pt>
                <c:pt idx="24">
                  <c:v>0.120077</c:v>
                </c:pt>
                <c:pt idx="25">
                  <c:v>0.1386</c:v>
                </c:pt>
                <c:pt idx="26">
                  <c:v>0.2296667</c:v>
                </c:pt>
                <c:pt idx="27">
                  <c:v>0.20008330000000002</c:v>
                </c:pt>
                <c:pt idx="28">
                  <c:v>0.26580500000000001</c:v>
                </c:pt>
                <c:pt idx="29">
                  <c:v>0.2210667</c:v>
                </c:pt>
                <c:pt idx="30">
                  <c:v>0.226855</c:v>
                </c:pt>
                <c:pt idx="31">
                  <c:v>0.21135000000000001</c:v>
                </c:pt>
                <c:pt idx="32">
                  <c:v>0.14312799999999998</c:v>
                </c:pt>
                <c:pt idx="33">
                  <c:v>0.1179487</c:v>
                </c:pt>
                <c:pt idx="34">
                  <c:v>0.1116545</c:v>
                </c:pt>
              </c:numCache>
            </c:numRef>
          </c:yVal>
          <c:smooth val="0"/>
        </c:ser>
        <c:ser>
          <c:idx val="1"/>
          <c:order val="1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Sheet2!$O$2:$O$36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Sheet2!$S$2:$S$59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Sheet2!$T$2:$T$36</c:f>
              <c:numCache>
                <c:formatCode>General</c:formatCode>
                <c:ptCount val="35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</c:numCache>
            </c:numRef>
          </c:yVal>
          <c:smooth val="0"/>
        </c:ser>
        <c:ser>
          <c:idx val="3"/>
          <c:order val="3"/>
          <c:tx>
            <c:v>BV ZWYKLY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Sheet2!$I$2:$I$36</c:f>
              <c:numCache>
                <c:formatCode>0\.000</c:formatCode>
                <c:ptCount val="35"/>
                <c:pt idx="0">
                  <c:v>0.20400000000000007</c:v>
                </c:pt>
                <c:pt idx="1">
                  <c:v>0.20400000000000007</c:v>
                </c:pt>
                <c:pt idx="2">
                  <c:v>0.20400000000000007</c:v>
                </c:pt>
                <c:pt idx="3">
                  <c:v>0.32599999999999996</c:v>
                </c:pt>
                <c:pt idx="4">
                  <c:v>0.32599999999999996</c:v>
                </c:pt>
                <c:pt idx="5">
                  <c:v>0.32599999999999996</c:v>
                </c:pt>
                <c:pt idx="6">
                  <c:v>0.11733333333333329</c:v>
                </c:pt>
                <c:pt idx="7">
                  <c:v>0.11733333333333329</c:v>
                </c:pt>
                <c:pt idx="8">
                  <c:v>0.11733333333333329</c:v>
                </c:pt>
                <c:pt idx="9">
                  <c:v>0.30149999999999999</c:v>
                </c:pt>
                <c:pt idx="10">
                  <c:v>0.30149999999999999</c:v>
                </c:pt>
                <c:pt idx="11">
                  <c:v>0.35300000000000009</c:v>
                </c:pt>
                <c:pt idx="12">
                  <c:v>0.35300000000000009</c:v>
                </c:pt>
                <c:pt idx="13">
                  <c:v>0.35300000000000009</c:v>
                </c:pt>
                <c:pt idx="14">
                  <c:v>0.16366666666666674</c:v>
                </c:pt>
                <c:pt idx="15">
                  <c:v>0.16366666666666674</c:v>
                </c:pt>
                <c:pt idx="16">
                  <c:v>0.16366666666666674</c:v>
                </c:pt>
                <c:pt idx="17">
                  <c:v>0.26600000000000001</c:v>
                </c:pt>
                <c:pt idx="18">
                  <c:v>0.26600000000000001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0.374</c:v>
                </c:pt>
                <c:pt idx="22">
                  <c:v>0.374</c:v>
                </c:pt>
                <c:pt idx="23">
                  <c:v>0.15433333333333332</c:v>
                </c:pt>
                <c:pt idx="24">
                  <c:v>0.15433333333333332</c:v>
                </c:pt>
                <c:pt idx="25">
                  <c:v>0.15433333333333332</c:v>
                </c:pt>
                <c:pt idx="26">
                  <c:v>0.33466666666666667</c:v>
                </c:pt>
                <c:pt idx="27">
                  <c:v>0.33466666666666667</c:v>
                </c:pt>
                <c:pt idx="28">
                  <c:v>0.33466666666666667</c:v>
                </c:pt>
                <c:pt idx="29">
                  <c:v>0.30533333333333335</c:v>
                </c:pt>
                <c:pt idx="30">
                  <c:v>0.30533333333333335</c:v>
                </c:pt>
                <c:pt idx="31">
                  <c:v>0.30533333333333335</c:v>
                </c:pt>
                <c:pt idx="32">
                  <c:v>0.16133333333333333</c:v>
                </c:pt>
                <c:pt idx="33">
                  <c:v>0.16133333333333333</c:v>
                </c:pt>
                <c:pt idx="34">
                  <c:v>0.16133333333333333</c:v>
                </c:pt>
              </c:numCache>
            </c:numRef>
          </c:xVal>
          <c:yVal>
            <c:numRef>
              <c:f>Sheet2!$Q$2:$Q$36</c:f>
              <c:numCache>
                <c:formatCode>General</c:formatCode>
                <c:ptCount val="35"/>
                <c:pt idx="0">
                  <c:v>0.58494800000000002</c:v>
                </c:pt>
                <c:pt idx="1">
                  <c:v>0.66223199999999993</c:v>
                </c:pt>
                <c:pt idx="2">
                  <c:v>0.522366</c:v>
                </c:pt>
                <c:pt idx="3">
                  <c:v>0.35783670000000001</c:v>
                </c:pt>
                <c:pt idx="4">
                  <c:v>0.42591500000000004</c:v>
                </c:pt>
                <c:pt idx="5">
                  <c:v>0.31287999999999999</c:v>
                </c:pt>
                <c:pt idx="6">
                  <c:v>0.59855499999999995</c:v>
                </c:pt>
                <c:pt idx="7">
                  <c:v>0.854495</c:v>
                </c:pt>
                <c:pt idx="8">
                  <c:v>0.64074749999999991</c:v>
                </c:pt>
                <c:pt idx="9">
                  <c:v>0.46745600000000004</c:v>
                </c:pt>
                <c:pt idx="10">
                  <c:v>0.47727170000000002</c:v>
                </c:pt>
                <c:pt idx="11">
                  <c:v>0.43423800000000001</c:v>
                </c:pt>
                <c:pt idx="12">
                  <c:v>0.4192475</c:v>
                </c:pt>
                <c:pt idx="13">
                  <c:v>0.40694999999999998</c:v>
                </c:pt>
                <c:pt idx="14">
                  <c:v>0.73824000000000001</c:v>
                </c:pt>
                <c:pt idx="15">
                  <c:v>0.4980733</c:v>
                </c:pt>
                <c:pt idx="16">
                  <c:v>0.42486499999999999</c:v>
                </c:pt>
                <c:pt idx="17">
                  <c:v>0.39555299999999999</c:v>
                </c:pt>
                <c:pt idx="18">
                  <c:v>0.44973000000000002</c:v>
                </c:pt>
                <c:pt idx="19">
                  <c:v>0.47941329999999999</c:v>
                </c:pt>
                <c:pt idx="20">
                  <c:v>0.40591000000000005</c:v>
                </c:pt>
                <c:pt idx="21">
                  <c:v>0.34873000000000004</c:v>
                </c:pt>
                <c:pt idx="22">
                  <c:v>0.40229500000000001</c:v>
                </c:pt>
                <c:pt idx="23">
                  <c:v>0.4246067</c:v>
                </c:pt>
                <c:pt idx="24">
                  <c:v>0.52609299999999992</c:v>
                </c:pt>
                <c:pt idx="25">
                  <c:v>0.58952700000000002</c:v>
                </c:pt>
                <c:pt idx="26">
                  <c:v>0.41251670000000001</c:v>
                </c:pt>
                <c:pt idx="27">
                  <c:v>0.38004669999999996</c:v>
                </c:pt>
                <c:pt idx="28">
                  <c:v>0.46952749999999999</c:v>
                </c:pt>
                <c:pt idx="29">
                  <c:v>0.43664999999999998</c:v>
                </c:pt>
                <c:pt idx="30">
                  <c:v>0.43437999999999999</c:v>
                </c:pt>
                <c:pt idx="31">
                  <c:v>0.41808600000000001</c:v>
                </c:pt>
                <c:pt idx="32">
                  <c:v>0.54324800000000006</c:v>
                </c:pt>
                <c:pt idx="33">
                  <c:v>0.46651670000000001</c:v>
                </c:pt>
                <c:pt idx="34">
                  <c:v>0.44734249999999998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32464"/>
        <c:axId val="2030833008"/>
      </c:scatterChart>
      <c:valAx>
        <c:axId val="203083246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33008"/>
        <c:crosses val="autoZero"/>
        <c:crossBetween val="midCat"/>
      </c:valAx>
      <c:valAx>
        <c:axId val="203083300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0</xdr:row>
      <xdr:rowOff>215900</xdr:rowOff>
    </xdr:from>
    <xdr:to>
      <xdr:col>26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12</xdr:row>
      <xdr:rowOff>63500</xdr:rowOff>
    </xdr:from>
    <xdr:to>
      <xdr:col>28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170873</xdr:colOff>
      <xdr:row>0</xdr:row>
      <xdr:rowOff>260927</xdr:rowOff>
    </xdr:from>
    <xdr:to>
      <xdr:col>33</xdr:col>
      <xdr:colOff>437572</xdr:colOff>
      <xdr:row>41</xdr:row>
      <xdr:rowOff>18472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168275</xdr:colOff>
      <xdr:row>2</xdr:row>
      <xdr:rowOff>79375</xdr:rowOff>
    </xdr:from>
    <xdr:to>
      <xdr:col>16</xdr:col>
      <xdr:colOff>593725</xdr:colOff>
      <xdr:row>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714375</xdr:colOff>
      <xdr:row>11</xdr:row>
      <xdr:rowOff>41275</xdr:rowOff>
    </xdr:from>
    <xdr:to>
      <xdr:col>15</xdr:col>
      <xdr:colOff>323850</xdr:colOff>
      <xdr:row>25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0</xdr:row>
      <xdr:rowOff>590550</xdr:rowOff>
    </xdr:from>
    <xdr:to>
      <xdr:col>25</xdr:col>
      <xdr:colOff>295275</xdr:colOff>
      <xdr:row>7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66" zoomScaleNormal="66" workbookViewId="0">
      <selection sqref="A1:A1048576"/>
    </sheetView>
  </sheetViews>
  <sheetFormatPr defaultColWidth="11" defaultRowHeight="15.75" x14ac:dyDescent="0.25"/>
  <cols>
    <col min="1" max="7" width="10.875" style="1"/>
    <col min="9" max="10" width="10.875" style="1"/>
  </cols>
  <sheetData>
    <row r="1" spans="1:15" ht="47.25" x14ac:dyDescent="0.25">
      <c r="A1" s="2" t="s">
        <v>0</v>
      </c>
      <c r="B1" s="3" t="s">
        <v>16</v>
      </c>
      <c r="C1" s="6" t="s">
        <v>15</v>
      </c>
      <c r="D1" s="3" t="s">
        <v>20</v>
      </c>
      <c r="E1" s="6" t="s">
        <v>21</v>
      </c>
      <c r="F1" s="3" t="s">
        <v>18</v>
      </c>
      <c r="G1" s="6" t="s">
        <v>19</v>
      </c>
      <c r="H1" s="7" t="s">
        <v>17</v>
      </c>
      <c r="I1" s="4" t="s">
        <v>1</v>
      </c>
      <c r="J1" s="5" t="s">
        <v>2</v>
      </c>
      <c r="N1" s="1"/>
      <c r="O1" s="1"/>
    </row>
    <row r="2" spans="1:15" ht="31.5" x14ac:dyDescent="0.25">
      <c r="A2" s="1">
        <f>1-H2</f>
        <v>0.79500000000000004</v>
      </c>
      <c r="B2" s="1">
        <v>120.2458</v>
      </c>
      <c r="C2" s="1">
        <v>22.260439999999999</v>
      </c>
      <c r="D2" s="1">
        <v>119.9144</v>
      </c>
      <c r="E2" s="1">
        <v>20.276900000000001</v>
      </c>
      <c r="F2" s="1">
        <f t="shared" ref="F2:F36" si="0">D2*10^(-3)</f>
        <v>0.1199144</v>
      </c>
      <c r="G2" s="1">
        <f t="shared" ref="G2:G36" si="1">E2*10^(-3)</f>
        <v>2.02769E-2</v>
      </c>
      <c r="H2" s="8">
        <v>0.20499999999999999</v>
      </c>
      <c r="I2" s="1" t="s">
        <v>3</v>
      </c>
      <c r="J2" s="1">
        <v>1</v>
      </c>
      <c r="N2" s="1"/>
      <c r="O2" s="1"/>
    </row>
    <row r="3" spans="1:15" ht="31.5" x14ac:dyDescent="0.25">
      <c r="A3" s="1">
        <f t="shared" ref="A3:A36" si="2">1-H3</f>
        <v>0.79600000000000004</v>
      </c>
      <c r="B3" s="1">
        <v>138.16</v>
      </c>
      <c r="C3" s="1">
        <v>16.64066</v>
      </c>
      <c r="D3" s="1">
        <v>135.09399999999999</v>
      </c>
      <c r="E3" s="1">
        <v>20.4831</v>
      </c>
      <c r="F3" s="1">
        <f t="shared" si="0"/>
        <v>0.13509399999999999</v>
      </c>
      <c r="G3" s="1">
        <f t="shared" si="1"/>
        <v>2.0483100000000001E-2</v>
      </c>
      <c r="H3" s="8">
        <v>0.20399999999999999</v>
      </c>
      <c r="I3" s="1" t="s">
        <v>3</v>
      </c>
      <c r="J3" s="1">
        <v>2</v>
      </c>
      <c r="N3" s="1"/>
      <c r="O3" s="1"/>
    </row>
    <row r="4" spans="1:15" ht="31.5" x14ac:dyDescent="0.25">
      <c r="A4" s="1">
        <f t="shared" si="2"/>
        <v>0.79699999999999993</v>
      </c>
      <c r="B4" s="1">
        <v>107.146</v>
      </c>
      <c r="C4" s="1">
        <v>17.69098</v>
      </c>
      <c r="D4" s="1">
        <v>107.0868</v>
      </c>
      <c r="E4" s="1">
        <v>19.372499999999999</v>
      </c>
      <c r="F4" s="1">
        <f t="shared" si="0"/>
        <v>0.1070868</v>
      </c>
      <c r="G4" s="1">
        <f t="shared" si="1"/>
        <v>1.9372500000000001E-2</v>
      </c>
      <c r="H4" s="8">
        <v>0.20300000000000001</v>
      </c>
      <c r="I4" s="1" t="s">
        <v>3</v>
      </c>
      <c r="J4" s="1">
        <v>3</v>
      </c>
      <c r="N4" s="1"/>
      <c r="O4" s="1"/>
    </row>
    <row r="5" spans="1:15" ht="31.5" x14ac:dyDescent="0.25">
      <c r="A5" s="1">
        <f t="shared" si="2"/>
        <v>0.67700000000000005</v>
      </c>
      <c r="B5" s="1">
        <v>122.55329999999999</v>
      </c>
      <c r="C5" s="1">
        <v>11.9514</v>
      </c>
      <c r="D5" s="1">
        <v>115.9383</v>
      </c>
      <c r="E5" s="1">
        <v>12.927099999999999</v>
      </c>
      <c r="F5" s="1">
        <f t="shared" si="0"/>
        <v>0.11593829999999999</v>
      </c>
      <c r="G5" s="1">
        <f t="shared" si="1"/>
        <v>1.29271E-2</v>
      </c>
      <c r="H5" s="8">
        <v>0.32300000000000001</v>
      </c>
      <c r="I5" s="1" t="s">
        <v>4</v>
      </c>
      <c r="J5" s="1">
        <v>1</v>
      </c>
      <c r="N5" s="1"/>
      <c r="O5" s="1"/>
    </row>
    <row r="6" spans="1:15" ht="31.5" x14ac:dyDescent="0.25">
      <c r="A6" s="1">
        <f t="shared" si="2"/>
        <v>0.67300000000000004</v>
      </c>
      <c r="B6" s="1">
        <v>141.465</v>
      </c>
      <c r="C6" s="1">
        <v>15.03735</v>
      </c>
      <c r="D6" s="1">
        <v>144.38499999999999</v>
      </c>
      <c r="E6" s="1">
        <v>6.1291000000000002</v>
      </c>
      <c r="F6" s="1">
        <f t="shared" si="0"/>
        <v>0.14438499999999999</v>
      </c>
      <c r="G6" s="1">
        <f t="shared" si="1"/>
        <v>6.1291000000000002E-3</v>
      </c>
      <c r="H6" s="8">
        <v>0.32700000000000001</v>
      </c>
      <c r="I6" s="1" t="s">
        <v>4</v>
      </c>
      <c r="J6" s="1">
        <v>2</v>
      </c>
      <c r="N6" s="1"/>
      <c r="O6" s="1"/>
    </row>
    <row r="7" spans="1:15" ht="31.5" x14ac:dyDescent="0.25">
      <c r="A7" s="1">
        <f t="shared" si="2"/>
        <v>0.67199999999999993</v>
      </c>
      <c r="B7" s="1">
        <v>113.7833</v>
      </c>
      <c r="C7" s="1">
        <v>8.3253880000000002</v>
      </c>
      <c r="D7" s="1">
        <v>105.75230000000001</v>
      </c>
      <c r="E7" s="1">
        <v>9.6501000000000001</v>
      </c>
      <c r="F7" s="1">
        <f t="shared" si="0"/>
        <v>0.10575230000000001</v>
      </c>
      <c r="G7" s="1">
        <f t="shared" si="1"/>
        <v>9.6501E-3</v>
      </c>
      <c r="H7" s="8">
        <v>0.32800000000000001</v>
      </c>
      <c r="I7" s="1" t="s">
        <v>4</v>
      </c>
      <c r="J7" s="1">
        <v>3</v>
      </c>
      <c r="N7" s="1"/>
      <c r="O7" s="1"/>
    </row>
    <row r="8" spans="1:15" ht="31.5" x14ac:dyDescent="0.25">
      <c r="A8" s="1">
        <f t="shared" si="2"/>
        <v>0.88300000000000001</v>
      </c>
      <c r="B8" s="1">
        <v>69.26925</v>
      </c>
      <c r="C8" s="1">
        <v>8.9394629999999999</v>
      </c>
      <c r="D8" s="1">
        <v>70.031000000000006</v>
      </c>
      <c r="E8" s="1">
        <v>8.8190000000000008</v>
      </c>
      <c r="F8" s="1">
        <f t="shared" si="0"/>
        <v>7.003100000000001E-2</v>
      </c>
      <c r="G8" s="1">
        <f t="shared" si="1"/>
        <v>8.8190000000000004E-3</v>
      </c>
      <c r="H8" s="8">
        <v>0.11700000000000001</v>
      </c>
      <c r="I8" s="1" t="s">
        <v>5</v>
      </c>
      <c r="J8" s="1">
        <v>1</v>
      </c>
      <c r="N8" s="1"/>
      <c r="O8" s="1"/>
    </row>
    <row r="9" spans="1:15" ht="31.5" x14ac:dyDescent="0.25">
      <c r="A9" s="1">
        <f t="shared" si="2"/>
        <v>0.877</v>
      </c>
      <c r="B9" s="1">
        <v>105.2865</v>
      </c>
      <c r="C9" s="1">
        <v>6.3232840000000001</v>
      </c>
      <c r="D9" s="1">
        <v>104.25</v>
      </c>
      <c r="E9" s="1">
        <v>2.3294999999999999</v>
      </c>
      <c r="F9" s="1">
        <f t="shared" si="0"/>
        <v>0.10425</v>
      </c>
      <c r="G9" s="1">
        <f t="shared" si="1"/>
        <v>2.3295E-3</v>
      </c>
      <c r="H9" s="8">
        <v>0.123</v>
      </c>
      <c r="I9" s="1" t="s">
        <v>5</v>
      </c>
      <c r="J9" s="1">
        <v>2</v>
      </c>
      <c r="N9" s="1"/>
      <c r="O9" s="1"/>
    </row>
    <row r="10" spans="1:15" ht="31.5" x14ac:dyDescent="0.25">
      <c r="A10" s="1">
        <f t="shared" si="2"/>
        <v>0.88800000000000001</v>
      </c>
      <c r="B10" s="1">
        <v>73.793000000000006</v>
      </c>
      <c r="C10" s="1">
        <v>7.5372250000000003</v>
      </c>
      <c r="D10" s="1">
        <v>74.967200000000005</v>
      </c>
      <c r="E10" s="1">
        <v>6.9802</v>
      </c>
      <c r="F10" s="1">
        <f t="shared" si="0"/>
        <v>7.4967200000000012E-2</v>
      </c>
      <c r="G10" s="1">
        <f t="shared" si="1"/>
        <v>6.9801999999999998E-3</v>
      </c>
      <c r="H10" s="8">
        <v>0.112</v>
      </c>
      <c r="I10" s="1" t="s">
        <v>5</v>
      </c>
      <c r="J10" s="1">
        <v>3</v>
      </c>
      <c r="N10" s="1"/>
      <c r="O10" s="1"/>
    </row>
    <row r="11" spans="1:15" x14ac:dyDescent="0.25">
      <c r="A11" s="1">
        <f t="shared" si="2"/>
        <v>0.69799999999999995</v>
      </c>
      <c r="B11" s="1">
        <v>142.10400000000001</v>
      </c>
      <c r="C11" s="1">
        <v>12.72762</v>
      </c>
      <c r="D11" s="1">
        <v>141.63999999999999</v>
      </c>
      <c r="E11" s="1">
        <v>8.6662999999999997</v>
      </c>
      <c r="F11" s="1">
        <f t="shared" si="0"/>
        <v>0.14163999999999999</v>
      </c>
      <c r="G11" s="1">
        <f t="shared" si="1"/>
        <v>8.6663E-3</v>
      </c>
      <c r="H11" s="8">
        <v>0.30199999999999999</v>
      </c>
      <c r="I11" s="1" t="s">
        <v>6</v>
      </c>
      <c r="J11" s="1">
        <v>2</v>
      </c>
      <c r="N11" s="1"/>
      <c r="O11" s="1"/>
    </row>
    <row r="12" spans="1:15" x14ac:dyDescent="0.25">
      <c r="A12" s="1">
        <f t="shared" si="2"/>
        <v>0.69900000000000007</v>
      </c>
      <c r="B12" s="1">
        <v>151.4425</v>
      </c>
      <c r="C12" s="1">
        <v>2.5204</v>
      </c>
      <c r="D12" s="1">
        <v>151.7775</v>
      </c>
      <c r="E12" s="1">
        <v>8.4776000000000007</v>
      </c>
      <c r="F12" s="1">
        <f t="shared" si="0"/>
        <v>0.15177750000000001</v>
      </c>
      <c r="G12" s="1">
        <f t="shared" si="1"/>
        <v>8.4776000000000001E-3</v>
      </c>
      <c r="H12" s="8">
        <v>0.30099999999999999</v>
      </c>
      <c r="I12" s="1" t="s">
        <v>6</v>
      </c>
      <c r="J12" s="1">
        <v>3</v>
      </c>
      <c r="N12" s="1"/>
      <c r="O12" s="1"/>
    </row>
    <row r="13" spans="1:15" x14ac:dyDescent="0.25">
      <c r="A13" s="1">
        <f t="shared" si="2"/>
        <v>0.64500000000000002</v>
      </c>
      <c r="B13" s="1">
        <v>150.47999999999999</v>
      </c>
      <c r="C13" s="1">
        <v>7.310073</v>
      </c>
      <c r="D13" s="1">
        <v>154.15600000000001</v>
      </c>
      <c r="E13" s="1">
        <v>7.1643999999999997</v>
      </c>
      <c r="F13" s="1">
        <f t="shared" si="0"/>
        <v>0.15415600000000002</v>
      </c>
      <c r="G13" s="1">
        <f t="shared" si="1"/>
        <v>7.1643999999999996E-3</v>
      </c>
      <c r="H13" s="8">
        <v>0.35499999999999998</v>
      </c>
      <c r="I13" s="1" t="s">
        <v>7</v>
      </c>
      <c r="J13" s="1">
        <v>1</v>
      </c>
      <c r="N13" s="1"/>
      <c r="O13" s="1"/>
    </row>
    <row r="14" spans="1:15" x14ac:dyDescent="0.25">
      <c r="A14" s="1">
        <f t="shared" si="2"/>
        <v>0.65</v>
      </c>
      <c r="B14" s="1">
        <v>145.48500000000001</v>
      </c>
      <c r="C14" s="1">
        <v>5.5311139999999996</v>
      </c>
      <c r="D14" s="1">
        <v>146.73750000000001</v>
      </c>
      <c r="E14" s="1">
        <v>3.1227999999999998</v>
      </c>
      <c r="F14" s="1">
        <f t="shared" si="0"/>
        <v>0.14673750000000002</v>
      </c>
      <c r="G14" s="1">
        <f t="shared" si="1"/>
        <v>3.1227999999999998E-3</v>
      </c>
      <c r="H14" s="8">
        <v>0.35</v>
      </c>
      <c r="I14" s="1" t="s">
        <v>7</v>
      </c>
      <c r="J14" s="1">
        <v>2</v>
      </c>
      <c r="N14" s="1"/>
      <c r="O14" s="1"/>
    </row>
    <row r="15" spans="1:15" x14ac:dyDescent="0.25">
      <c r="A15" s="1">
        <f t="shared" si="2"/>
        <v>0.64600000000000002</v>
      </c>
      <c r="B15" s="1">
        <v>142.83330000000001</v>
      </c>
      <c r="C15" s="1">
        <v>1.0212000000000001</v>
      </c>
      <c r="D15" s="1">
        <v>144.06</v>
      </c>
      <c r="E15" s="1">
        <v>2.6619000000000002</v>
      </c>
      <c r="F15" s="1">
        <f t="shared" si="0"/>
        <v>0.14405999999999999</v>
      </c>
      <c r="G15" s="1">
        <f t="shared" si="1"/>
        <v>2.6619E-3</v>
      </c>
      <c r="H15" s="8">
        <v>0.35399999999999998</v>
      </c>
      <c r="I15" s="1" t="s">
        <v>7</v>
      </c>
      <c r="J15" s="1">
        <v>3</v>
      </c>
      <c r="N15" s="1"/>
      <c r="O15" s="1"/>
    </row>
    <row r="16" spans="1:15" x14ac:dyDescent="0.25">
      <c r="A16" s="1">
        <f t="shared" si="2"/>
        <v>0.83799999999999997</v>
      </c>
      <c r="B16" s="1">
        <v>117.455</v>
      </c>
      <c r="C16" s="1">
        <v>7.4688439999999998</v>
      </c>
      <c r="D16" s="1">
        <v>119.595</v>
      </c>
      <c r="E16" s="1">
        <v>3.3132000000000001</v>
      </c>
      <c r="F16" s="1">
        <f t="shared" si="0"/>
        <v>0.11959500000000001</v>
      </c>
      <c r="G16" s="1">
        <f t="shared" si="1"/>
        <v>3.3132000000000001E-3</v>
      </c>
      <c r="H16" s="8">
        <v>0.16200000000000001</v>
      </c>
      <c r="I16" s="1" t="s">
        <v>8</v>
      </c>
      <c r="J16" s="1">
        <v>1</v>
      </c>
      <c r="N16" s="1"/>
      <c r="O16" s="1"/>
    </row>
    <row r="17" spans="1:15" x14ac:dyDescent="0.25">
      <c r="A17" s="1">
        <f t="shared" si="2"/>
        <v>0.83399999999999996</v>
      </c>
      <c r="B17" s="1">
        <v>77.036670000000001</v>
      </c>
      <c r="C17" s="1">
        <v>4.4749249999999998</v>
      </c>
      <c r="D17" s="1">
        <v>82.852999999999994</v>
      </c>
      <c r="E17" s="1">
        <v>2.9108000000000001</v>
      </c>
      <c r="F17" s="1">
        <f t="shared" si="0"/>
        <v>8.2852999999999996E-2</v>
      </c>
      <c r="G17" s="1">
        <f t="shared" si="1"/>
        <v>2.9108000000000003E-3</v>
      </c>
      <c r="H17" s="8">
        <v>0.16600000000000001</v>
      </c>
      <c r="I17" s="1" t="s">
        <v>8</v>
      </c>
      <c r="J17" s="1">
        <v>2</v>
      </c>
      <c r="N17" s="1"/>
      <c r="O17" s="1"/>
    </row>
    <row r="18" spans="1:15" x14ac:dyDescent="0.25">
      <c r="A18" s="1">
        <f t="shared" si="2"/>
        <v>0.83699999999999997</v>
      </c>
      <c r="B18" s="1">
        <v>57.039200000000001</v>
      </c>
      <c r="C18" s="1">
        <v>10.1004</v>
      </c>
      <c r="D18" s="1">
        <v>62.002299999999998</v>
      </c>
      <c r="E18" s="1">
        <v>4.9484000000000004</v>
      </c>
      <c r="F18" s="1">
        <f t="shared" si="0"/>
        <v>6.2002299999999996E-2</v>
      </c>
      <c r="G18" s="1">
        <f t="shared" si="1"/>
        <v>4.9484000000000004E-3</v>
      </c>
      <c r="H18" s="8">
        <v>0.16300000000000001</v>
      </c>
      <c r="I18" s="1" t="s">
        <v>8</v>
      </c>
      <c r="J18" s="1">
        <v>3</v>
      </c>
      <c r="N18" s="1"/>
      <c r="O18" s="1"/>
    </row>
    <row r="19" spans="1:15" x14ac:dyDescent="0.25">
      <c r="A19" s="1">
        <f t="shared" si="2"/>
        <v>0.73499999999999999</v>
      </c>
      <c r="B19" s="1">
        <v>106.2273</v>
      </c>
      <c r="C19" s="1">
        <v>6.6006270000000002</v>
      </c>
      <c r="D19" s="1">
        <v>104.699</v>
      </c>
      <c r="E19" s="1">
        <v>7.2103999999999999</v>
      </c>
      <c r="F19" s="1">
        <f t="shared" si="0"/>
        <v>0.104699</v>
      </c>
      <c r="G19" s="1">
        <f t="shared" si="1"/>
        <v>7.2104000000000005E-3</v>
      </c>
      <c r="H19" s="8">
        <v>0.26500000000000001</v>
      </c>
      <c r="I19" s="1" t="s">
        <v>9</v>
      </c>
      <c r="J19" s="1">
        <v>1</v>
      </c>
      <c r="N19" s="1"/>
      <c r="O19" s="1"/>
    </row>
    <row r="20" spans="1:15" x14ac:dyDescent="0.25">
      <c r="A20" s="1">
        <f t="shared" si="2"/>
        <v>0.73299999999999998</v>
      </c>
      <c r="B20" s="1">
        <v>121.3567</v>
      </c>
      <c r="C20" s="1">
        <v>3.64811</v>
      </c>
      <c r="D20" s="1">
        <v>120.527</v>
      </c>
      <c r="E20" s="1">
        <v>1.0219</v>
      </c>
      <c r="F20" s="1">
        <f t="shared" si="0"/>
        <v>0.12052700000000001</v>
      </c>
      <c r="G20" s="1">
        <f t="shared" si="1"/>
        <v>1.0219000000000001E-3</v>
      </c>
      <c r="H20" s="8">
        <v>0.26700000000000002</v>
      </c>
      <c r="I20" s="1" t="s">
        <v>9</v>
      </c>
      <c r="J20" s="1">
        <v>2</v>
      </c>
      <c r="N20" s="1"/>
      <c r="O20" s="1"/>
    </row>
    <row r="21" spans="1:15" x14ac:dyDescent="0.25">
      <c r="A21" s="1">
        <f t="shared" si="2"/>
        <v>0.73399999999999999</v>
      </c>
      <c r="B21" s="1">
        <v>131.47669999999999</v>
      </c>
      <c r="C21" s="1">
        <v>14.953580000000001</v>
      </c>
      <c r="D21" s="1">
        <v>128.48330000000001</v>
      </c>
      <c r="E21" s="1">
        <v>8.2385000000000002</v>
      </c>
      <c r="F21" s="1">
        <f t="shared" si="0"/>
        <v>0.12848330000000002</v>
      </c>
      <c r="G21" s="1">
        <f t="shared" si="1"/>
        <v>8.238500000000001E-3</v>
      </c>
      <c r="H21" s="8">
        <v>0.26600000000000001</v>
      </c>
      <c r="I21" s="1" t="s">
        <v>9</v>
      </c>
      <c r="J21" s="1">
        <v>3</v>
      </c>
      <c r="N21" s="1"/>
      <c r="O21" s="1"/>
    </row>
    <row r="22" spans="1:15" x14ac:dyDescent="0.25">
      <c r="A22" s="1">
        <f t="shared" si="2"/>
        <v>0.626</v>
      </c>
      <c r="B22" s="1">
        <v>152.465</v>
      </c>
      <c r="C22" s="1">
        <v>11.98908</v>
      </c>
      <c r="D22" s="1">
        <v>155.46250000000001</v>
      </c>
      <c r="E22" s="1">
        <v>4.8127000000000004</v>
      </c>
      <c r="F22" s="1">
        <f t="shared" si="0"/>
        <v>0.1554625</v>
      </c>
      <c r="G22" s="1">
        <f t="shared" si="1"/>
        <v>4.8127000000000005E-3</v>
      </c>
      <c r="H22" s="8">
        <v>0.374</v>
      </c>
      <c r="I22" s="1" t="s">
        <v>10</v>
      </c>
      <c r="J22" s="1">
        <v>1</v>
      </c>
      <c r="N22" s="1"/>
      <c r="O22" s="1"/>
    </row>
    <row r="23" spans="1:15" x14ac:dyDescent="0.25">
      <c r="A23" s="1">
        <f t="shared" si="2"/>
        <v>0.625</v>
      </c>
      <c r="B23" s="1">
        <v>133.38499999999999</v>
      </c>
      <c r="C23" s="1">
        <v>4.5773489999999999</v>
      </c>
      <c r="D23" s="1">
        <v>130.77000000000001</v>
      </c>
      <c r="E23" s="1">
        <v>2.1063000000000001</v>
      </c>
      <c r="F23" s="1">
        <f t="shared" si="0"/>
        <v>0.13077000000000003</v>
      </c>
      <c r="G23" s="1">
        <f t="shared" si="1"/>
        <v>2.1063000000000002E-3</v>
      </c>
      <c r="H23" s="8">
        <v>0.375</v>
      </c>
      <c r="I23" s="1" t="s">
        <v>10</v>
      </c>
      <c r="J23" s="1">
        <v>2</v>
      </c>
      <c r="N23" s="1"/>
      <c r="O23" s="1"/>
    </row>
    <row r="24" spans="1:15" x14ac:dyDescent="0.25">
      <c r="A24" s="1">
        <f t="shared" si="2"/>
        <v>0.627</v>
      </c>
      <c r="B24" s="1">
        <v>151.755</v>
      </c>
      <c r="C24" s="1">
        <v>10.62941</v>
      </c>
      <c r="D24" s="1">
        <v>149.72749999999999</v>
      </c>
      <c r="E24" s="1">
        <v>6.0113000000000003</v>
      </c>
      <c r="F24" s="1">
        <f t="shared" si="0"/>
        <v>0.14972749999999999</v>
      </c>
      <c r="G24" s="1">
        <f t="shared" si="1"/>
        <v>6.0113000000000007E-3</v>
      </c>
      <c r="H24" s="8">
        <v>0.373</v>
      </c>
      <c r="I24" s="1" t="s">
        <v>10</v>
      </c>
      <c r="J24" s="1">
        <v>3</v>
      </c>
      <c r="N24" s="1"/>
      <c r="O24" s="1"/>
    </row>
    <row r="25" spans="1:15" x14ac:dyDescent="0.25">
      <c r="A25" s="1">
        <f t="shared" si="2"/>
        <v>0.84499999999999997</v>
      </c>
      <c r="B25" s="1">
        <v>69.661000000000001</v>
      </c>
      <c r="C25" s="1">
        <v>8.0517880000000002</v>
      </c>
      <c r="D25" s="1">
        <v>65.813599999999994</v>
      </c>
      <c r="E25" s="1">
        <v>4.6601999999999997</v>
      </c>
      <c r="F25" s="1">
        <f t="shared" si="0"/>
        <v>6.58136E-2</v>
      </c>
      <c r="G25" s="1">
        <f t="shared" si="1"/>
        <v>4.6601999999999998E-3</v>
      </c>
      <c r="H25" s="8">
        <v>0.155</v>
      </c>
      <c r="I25" s="1" t="s">
        <v>11</v>
      </c>
      <c r="J25" s="1">
        <v>1</v>
      </c>
      <c r="N25" s="1"/>
      <c r="O25" s="1"/>
    </row>
    <row r="26" spans="1:15" x14ac:dyDescent="0.25">
      <c r="A26" s="1">
        <f t="shared" si="2"/>
        <v>0.84399999999999997</v>
      </c>
      <c r="B26" s="1">
        <v>80.061999999999998</v>
      </c>
      <c r="C26" s="1">
        <v>7.7090019999999999</v>
      </c>
      <c r="D26" s="1">
        <v>80.492000000000004</v>
      </c>
      <c r="E26" s="1">
        <v>7.8902999999999999</v>
      </c>
      <c r="F26" s="1">
        <f t="shared" si="0"/>
        <v>8.0492000000000008E-2</v>
      </c>
      <c r="G26" s="1">
        <f t="shared" si="1"/>
        <v>7.8902999999999994E-3</v>
      </c>
      <c r="H26" s="8">
        <v>0.156</v>
      </c>
      <c r="I26" s="1" t="s">
        <v>11</v>
      </c>
      <c r="J26" s="1">
        <v>2</v>
      </c>
      <c r="N26" s="1"/>
      <c r="O26" s="1"/>
    </row>
    <row r="27" spans="1:15" x14ac:dyDescent="0.25">
      <c r="A27" s="1">
        <f t="shared" si="2"/>
        <v>0.84799999999999998</v>
      </c>
      <c r="B27" s="1">
        <v>90.271330000000006</v>
      </c>
      <c r="C27" s="1">
        <v>9.1276159999999997</v>
      </c>
      <c r="D27" s="1">
        <v>93.965999999999994</v>
      </c>
      <c r="E27" s="1">
        <v>1.7384599999999999</v>
      </c>
      <c r="F27" s="1">
        <f t="shared" si="0"/>
        <v>9.3965999999999994E-2</v>
      </c>
      <c r="G27" s="1">
        <f t="shared" si="1"/>
        <v>1.7384599999999998E-3</v>
      </c>
      <c r="H27" s="8">
        <v>0.152</v>
      </c>
      <c r="I27" s="1" t="s">
        <v>11</v>
      </c>
      <c r="J27" s="1">
        <v>3</v>
      </c>
      <c r="N27" s="1"/>
      <c r="O27" s="1"/>
    </row>
    <row r="28" spans="1:15" x14ac:dyDescent="0.25">
      <c r="A28" s="1">
        <f t="shared" si="2"/>
        <v>0.66700000000000004</v>
      </c>
      <c r="B28" s="1">
        <v>140.04329999999999</v>
      </c>
      <c r="C28" s="1">
        <v>10.335570000000001</v>
      </c>
      <c r="D28" s="1">
        <v>138.5033</v>
      </c>
      <c r="E28" s="1">
        <v>9.7705000000000002</v>
      </c>
      <c r="F28" s="1">
        <f t="shared" si="0"/>
        <v>0.1385033</v>
      </c>
      <c r="G28" s="1">
        <f t="shared" si="1"/>
        <v>9.7704999999999997E-3</v>
      </c>
      <c r="H28" s="8">
        <v>0.33300000000000002</v>
      </c>
      <c r="I28" s="1" t="s">
        <v>12</v>
      </c>
      <c r="J28" s="1">
        <v>1</v>
      </c>
      <c r="N28" s="1"/>
      <c r="O28" s="1"/>
    </row>
    <row r="29" spans="1:15" x14ac:dyDescent="0.25">
      <c r="A29" s="1">
        <f t="shared" si="2"/>
        <v>0.66500000000000004</v>
      </c>
      <c r="B29" s="1">
        <v>125.4633</v>
      </c>
      <c r="C29" s="1">
        <v>10.984450000000001</v>
      </c>
      <c r="D29" s="1">
        <v>127.2167</v>
      </c>
      <c r="E29" s="1">
        <v>4.8891</v>
      </c>
      <c r="F29" s="1">
        <f t="shared" si="0"/>
        <v>0.12721670000000002</v>
      </c>
      <c r="G29" s="1">
        <f t="shared" si="1"/>
        <v>4.8891000000000004E-3</v>
      </c>
      <c r="H29" s="8">
        <v>0.33500000000000002</v>
      </c>
      <c r="I29" s="1" t="s">
        <v>12</v>
      </c>
      <c r="J29" s="1">
        <v>2</v>
      </c>
      <c r="N29" s="1"/>
      <c r="O29" s="1"/>
    </row>
    <row r="30" spans="1:15" x14ac:dyDescent="0.25">
      <c r="A30" s="1">
        <f t="shared" si="2"/>
        <v>0.66399999999999992</v>
      </c>
      <c r="B30" s="1">
        <v>152.16249999999999</v>
      </c>
      <c r="C30" s="1">
        <v>12.808199999999999</v>
      </c>
      <c r="D30" s="1">
        <v>157.29</v>
      </c>
      <c r="E30" s="1">
        <v>3.2040999999999999</v>
      </c>
      <c r="F30" s="1">
        <f t="shared" si="0"/>
        <v>0.15728999999999999</v>
      </c>
      <c r="G30" s="1">
        <f t="shared" si="1"/>
        <v>3.2041000000000001E-3</v>
      </c>
      <c r="H30" s="8">
        <v>0.33600000000000002</v>
      </c>
      <c r="I30" s="1" t="s">
        <v>12</v>
      </c>
      <c r="J30" s="1">
        <v>3</v>
      </c>
      <c r="N30" s="1"/>
      <c r="O30" s="1"/>
    </row>
    <row r="31" spans="1:15" x14ac:dyDescent="0.25">
      <c r="A31" s="1">
        <f t="shared" si="2"/>
        <v>0.69700000000000006</v>
      </c>
      <c r="B31" s="1">
        <v>124.5617</v>
      </c>
      <c r="C31" s="1">
        <v>19.115870000000001</v>
      </c>
      <c r="D31" s="1">
        <v>133.61670000000001</v>
      </c>
      <c r="E31" s="1">
        <v>6.7698999999999998</v>
      </c>
      <c r="F31" s="1">
        <f t="shared" si="0"/>
        <v>0.1336167</v>
      </c>
      <c r="G31" s="1">
        <f t="shared" si="1"/>
        <v>6.7698999999999997E-3</v>
      </c>
      <c r="H31" s="8">
        <v>0.30299999999999999</v>
      </c>
      <c r="I31" s="1" t="s">
        <v>13</v>
      </c>
      <c r="J31" s="1">
        <v>1</v>
      </c>
      <c r="N31" s="1"/>
      <c r="O31" s="1"/>
    </row>
    <row r="32" spans="1:15" x14ac:dyDescent="0.25">
      <c r="A32" s="1">
        <f t="shared" si="2"/>
        <v>0.69300000000000006</v>
      </c>
      <c r="B32" s="1">
        <v>139.3075</v>
      </c>
      <c r="C32" s="1">
        <v>12.923780000000001</v>
      </c>
      <c r="D32" s="1">
        <v>134.655</v>
      </c>
      <c r="E32" s="1">
        <v>7.6550000000000002</v>
      </c>
      <c r="F32" s="1">
        <f t="shared" si="0"/>
        <v>0.134655</v>
      </c>
      <c r="G32" s="1">
        <f t="shared" si="1"/>
        <v>7.6550000000000003E-3</v>
      </c>
      <c r="H32" s="8">
        <v>0.307</v>
      </c>
      <c r="I32" s="1" t="s">
        <v>13</v>
      </c>
      <c r="J32" s="1">
        <v>2</v>
      </c>
      <c r="N32" s="1"/>
      <c r="O32" s="1"/>
    </row>
    <row r="33" spans="1:15" x14ac:dyDescent="0.25">
      <c r="A33" s="1">
        <f t="shared" si="2"/>
        <v>0.69399999999999995</v>
      </c>
      <c r="B33" s="1">
        <v>130.708</v>
      </c>
      <c r="C33" s="1">
        <v>16.249099999999999</v>
      </c>
      <c r="D33" s="1">
        <v>128.352</v>
      </c>
      <c r="E33" s="1">
        <v>14.5474</v>
      </c>
      <c r="F33" s="1">
        <f t="shared" si="0"/>
        <v>0.12835199999999999</v>
      </c>
      <c r="G33" s="1">
        <f t="shared" si="1"/>
        <v>1.45474E-2</v>
      </c>
      <c r="H33" s="8">
        <v>0.30599999999999999</v>
      </c>
      <c r="I33" s="1" t="s">
        <v>13</v>
      </c>
      <c r="J33" s="1">
        <v>3</v>
      </c>
      <c r="N33" s="1"/>
      <c r="O33" s="1"/>
    </row>
    <row r="34" spans="1:15" x14ac:dyDescent="0.25">
      <c r="A34" s="1">
        <f t="shared" si="2"/>
        <v>0.84299999999999997</v>
      </c>
      <c r="B34" s="1">
        <v>113.402</v>
      </c>
      <c r="C34" s="1">
        <v>11.1435</v>
      </c>
      <c r="D34" s="1">
        <v>110.773</v>
      </c>
      <c r="E34" s="1">
        <v>11.697699999999999</v>
      </c>
      <c r="F34" s="1">
        <f t="shared" si="0"/>
        <v>0.110773</v>
      </c>
      <c r="G34" s="1">
        <f t="shared" si="1"/>
        <v>1.16977E-2</v>
      </c>
      <c r="H34" s="8">
        <v>0.157</v>
      </c>
      <c r="I34" s="1" t="s">
        <v>14</v>
      </c>
      <c r="J34" s="1">
        <v>1</v>
      </c>
      <c r="N34" s="1"/>
      <c r="O34" s="1"/>
    </row>
    <row r="35" spans="1:15" x14ac:dyDescent="0.25">
      <c r="A35" s="1">
        <f t="shared" si="2"/>
        <v>0.83499999999999996</v>
      </c>
      <c r="B35" s="1">
        <v>76.323670000000007</v>
      </c>
      <c r="C35" s="1">
        <v>15.896229999999999</v>
      </c>
      <c r="D35" s="1">
        <v>76.9756</v>
      </c>
      <c r="E35" s="1">
        <v>14.992699999999999</v>
      </c>
      <c r="F35" s="1">
        <f t="shared" si="0"/>
        <v>7.6975600000000005E-2</v>
      </c>
      <c r="G35" s="1">
        <f t="shared" si="1"/>
        <v>1.4992699999999999E-2</v>
      </c>
      <c r="H35" s="8">
        <v>0.16500000000000001</v>
      </c>
      <c r="I35" s="1" t="s">
        <v>14</v>
      </c>
      <c r="J35" s="1">
        <v>2</v>
      </c>
      <c r="N35" s="1"/>
      <c r="O35" s="1"/>
    </row>
    <row r="36" spans="1:15" x14ac:dyDescent="0.25">
      <c r="A36" s="1">
        <f t="shared" si="2"/>
        <v>0.83799999999999997</v>
      </c>
      <c r="B36" s="1">
        <v>76.352500000000006</v>
      </c>
      <c r="C36" s="1">
        <v>13.6165</v>
      </c>
      <c r="D36" s="1">
        <v>94.342600000000004</v>
      </c>
      <c r="E36" s="1">
        <v>15.706989999999999</v>
      </c>
      <c r="F36" s="1">
        <f t="shared" si="0"/>
        <v>9.4342600000000013E-2</v>
      </c>
      <c r="G36" s="1">
        <f t="shared" si="1"/>
        <v>1.5706990000000001E-2</v>
      </c>
      <c r="H36" s="8">
        <v>0.16200000000000001</v>
      </c>
      <c r="I36" s="1" t="s">
        <v>14</v>
      </c>
      <c r="J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J1" workbookViewId="0">
      <selection activeCell="B1" sqref="B1:L36"/>
    </sheetView>
  </sheetViews>
  <sheetFormatPr defaultRowHeight="15.75" x14ac:dyDescent="0.25"/>
  <sheetData>
    <row r="1" spans="1:20" ht="78.75" x14ac:dyDescent="0.25">
      <c r="A1" s="2" t="s">
        <v>0</v>
      </c>
      <c r="B1" s="2" t="s">
        <v>25</v>
      </c>
      <c r="C1" s="11" t="s">
        <v>26</v>
      </c>
      <c r="D1" s="12" t="s">
        <v>27</v>
      </c>
      <c r="E1" s="11" t="s">
        <v>28</v>
      </c>
      <c r="F1" s="12" t="s">
        <v>29</v>
      </c>
      <c r="G1" s="14" t="s">
        <v>18</v>
      </c>
      <c r="H1" s="15" t="s">
        <v>19</v>
      </c>
      <c r="I1" s="7" t="s">
        <v>17</v>
      </c>
      <c r="J1" s="7" t="s">
        <v>17</v>
      </c>
      <c r="K1" s="4" t="s">
        <v>30</v>
      </c>
      <c r="L1" s="5" t="s">
        <v>31</v>
      </c>
      <c r="M1" t="s">
        <v>23</v>
      </c>
      <c r="N1" t="s">
        <v>24</v>
      </c>
      <c r="O1" s="3" t="s">
        <v>18</v>
      </c>
      <c r="P1" s="6" t="s">
        <v>19</v>
      </c>
      <c r="S1" s="9" t="s">
        <v>17</v>
      </c>
      <c r="T1" s="9" t="s">
        <v>22</v>
      </c>
    </row>
    <row r="2" spans="1:20" x14ac:dyDescent="0.25">
      <c r="A2" s="1">
        <f>1-J2</f>
        <v>0.79500000000000004</v>
      </c>
      <c r="B2" s="16">
        <f>AVERAGE(A2:A4)</f>
        <v>0.79599999999999993</v>
      </c>
      <c r="C2" s="13">
        <v>120.2458</v>
      </c>
      <c r="D2" s="13">
        <v>22.260439999999999</v>
      </c>
      <c r="E2" s="13">
        <v>173.816</v>
      </c>
      <c r="F2" s="13">
        <v>29.39123</v>
      </c>
      <c r="G2" s="16">
        <f t="shared" ref="G2:H36" si="0">E2*10^(-3)</f>
        <v>0.173816</v>
      </c>
      <c r="H2" s="16">
        <f t="shared" si="0"/>
        <v>2.9391230000000001E-2</v>
      </c>
      <c r="I2" s="16">
        <f>1-B2</f>
        <v>0.20400000000000007</v>
      </c>
      <c r="J2" s="8">
        <v>0.20499999999999999</v>
      </c>
      <c r="K2" s="1" t="s">
        <v>32</v>
      </c>
      <c r="L2" s="1">
        <v>1</v>
      </c>
      <c r="M2">
        <v>584.94799999999998</v>
      </c>
      <c r="N2" s="1">
        <v>98.909769999999995</v>
      </c>
      <c r="O2" s="1">
        <v>0.1199144</v>
      </c>
      <c r="P2" s="1">
        <v>2.02769E-2</v>
      </c>
      <c r="Q2">
        <f>M2/1000</f>
        <v>0.58494800000000002</v>
      </c>
      <c r="R2">
        <f>N2/1000</f>
        <v>9.8909769999999994E-2</v>
      </c>
      <c r="S2" s="10">
        <v>0.15151515151515152</v>
      </c>
      <c r="T2" s="10">
        <v>0.17156862745098039</v>
      </c>
    </row>
    <row r="3" spans="1:20" x14ac:dyDescent="0.25">
      <c r="A3" s="1">
        <f>1-J3</f>
        <v>0.79600000000000004</v>
      </c>
      <c r="B3" s="16">
        <f>AVERAGE(A2:A4)</f>
        <v>0.79599999999999993</v>
      </c>
      <c r="C3" s="13">
        <v>138.16</v>
      </c>
      <c r="D3" s="13">
        <v>16.64066</v>
      </c>
      <c r="E3" s="13">
        <v>218.864</v>
      </c>
      <c r="F3" s="13">
        <v>33.251390000000001</v>
      </c>
      <c r="G3" s="16">
        <f t="shared" si="0"/>
        <v>0.218864</v>
      </c>
      <c r="H3" s="16">
        <f t="shared" si="0"/>
        <v>3.3251389999999999E-2</v>
      </c>
      <c r="I3" s="16">
        <f t="shared" ref="I3:I59" si="1">1-B3</f>
        <v>0.20400000000000007</v>
      </c>
      <c r="J3" s="8">
        <v>0.20399999999999999</v>
      </c>
      <c r="K3" s="1" t="s">
        <v>32</v>
      </c>
      <c r="L3" s="1">
        <v>2</v>
      </c>
      <c r="M3">
        <v>662.23199999999997</v>
      </c>
      <c r="N3" s="1">
        <v>100.40479999999999</v>
      </c>
      <c r="O3" s="1">
        <v>0.13509399999999999</v>
      </c>
      <c r="P3" s="1">
        <v>2.0483100000000001E-2</v>
      </c>
      <c r="Q3">
        <f t="shared" ref="P3:Q59" si="2">M3/1000</f>
        <v>0.66223199999999993</v>
      </c>
      <c r="R3">
        <f t="shared" ref="Q3:R59" si="3">N3/1000</f>
        <v>0.10040479999999999</v>
      </c>
      <c r="S3" s="10">
        <v>0.23030303030303031</v>
      </c>
      <c r="T3" s="10">
        <v>0.22875816993464052</v>
      </c>
    </row>
    <row r="4" spans="1:20" x14ac:dyDescent="0.25">
      <c r="A4" s="1">
        <f>1-J4</f>
        <v>0.79699999999999993</v>
      </c>
      <c r="B4" s="16">
        <f>AVERAGE(A2:A4)</f>
        <v>0.79599999999999993</v>
      </c>
      <c r="C4" s="13">
        <v>107.146</v>
      </c>
      <c r="D4" s="13">
        <v>17.69098</v>
      </c>
      <c r="E4" s="13">
        <v>164.51599999999999</v>
      </c>
      <c r="F4" s="13">
        <v>29.75798</v>
      </c>
      <c r="G4" s="16">
        <f t="shared" si="0"/>
        <v>0.164516</v>
      </c>
      <c r="H4" s="16">
        <f t="shared" si="0"/>
        <v>2.975798E-2</v>
      </c>
      <c r="I4" s="16">
        <f t="shared" si="1"/>
        <v>0.20400000000000007</v>
      </c>
      <c r="J4" s="8">
        <v>0.20300000000000001</v>
      </c>
      <c r="K4" s="1" t="s">
        <v>32</v>
      </c>
      <c r="L4" s="1">
        <v>3</v>
      </c>
      <c r="M4">
        <v>522.36599999999999</v>
      </c>
      <c r="N4" s="1">
        <v>94.492310000000003</v>
      </c>
      <c r="O4" s="1">
        <v>0.1070868</v>
      </c>
      <c r="P4" s="1">
        <v>1.9372500000000001E-2</v>
      </c>
      <c r="Q4">
        <f t="shared" si="2"/>
        <v>0.522366</v>
      </c>
      <c r="R4">
        <f t="shared" si="3"/>
        <v>9.449231000000001E-2</v>
      </c>
      <c r="S4" s="10">
        <v>0.24545454545454545</v>
      </c>
      <c r="T4" s="10">
        <v>0.17156862745098039</v>
      </c>
    </row>
    <row r="5" spans="1:20" x14ac:dyDescent="0.25">
      <c r="A5" s="1">
        <f>1-J5</f>
        <v>0.67700000000000005</v>
      </c>
      <c r="B5" s="16">
        <f>AVERAGE(A5:A7)</f>
        <v>0.67400000000000004</v>
      </c>
      <c r="C5" s="13">
        <v>122.55329999999999</v>
      </c>
      <c r="D5" s="13">
        <v>11.9514</v>
      </c>
      <c r="E5" s="13">
        <v>195.63</v>
      </c>
      <c r="F5" s="13">
        <v>21.814129999999999</v>
      </c>
      <c r="G5" s="16">
        <f t="shared" si="0"/>
        <v>0.19563</v>
      </c>
      <c r="H5" s="16">
        <f t="shared" si="0"/>
        <v>2.1814129999999998E-2</v>
      </c>
      <c r="I5" s="16">
        <f t="shared" si="1"/>
        <v>0.32599999999999996</v>
      </c>
      <c r="J5" s="8">
        <v>0.32300000000000001</v>
      </c>
      <c r="K5" s="1" t="s">
        <v>33</v>
      </c>
      <c r="L5" s="1">
        <v>1</v>
      </c>
      <c r="M5">
        <v>357.83670000000001</v>
      </c>
      <c r="N5" s="1">
        <v>39.896380000000001</v>
      </c>
      <c r="O5" s="1">
        <v>0.11593829999999999</v>
      </c>
      <c r="P5" s="1">
        <v>1.29271E-2</v>
      </c>
      <c r="Q5">
        <f t="shared" si="2"/>
        <v>0.35783670000000001</v>
      </c>
      <c r="R5">
        <f t="shared" si="3"/>
        <v>3.9896380000000002E-2</v>
      </c>
      <c r="S5" s="10">
        <v>0.34848484848484851</v>
      </c>
      <c r="T5" s="10">
        <v>1.6013071895424837</v>
      </c>
    </row>
    <row r="6" spans="1:20" x14ac:dyDescent="0.25">
      <c r="A6" s="1">
        <f>1-J6</f>
        <v>0.67300000000000004</v>
      </c>
      <c r="B6" s="16">
        <v>0.67400000000000004</v>
      </c>
      <c r="C6" s="13">
        <v>141.465</v>
      </c>
      <c r="D6" s="13">
        <v>15.03735</v>
      </c>
      <c r="E6" s="13">
        <v>240.435</v>
      </c>
      <c r="F6" s="13">
        <v>10.20697</v>
      </c>
      <c r="G6" s="16">
        <f t="shared" si="0"/>
        <v>0.24043500000000001</v>
      </c>
      <c r="H6" s="16">
        <f t="shared" si="0"/>
        <v>1.0206970000000001E-2</v>
      </c>
      <c r="I6" s="16">
        <f t="shared" si="1"/>
        <v>0.32599999999999996</v>
      </c>
      <c r="J6" s="8">
        <v>0.32700000000000001</v>
      </c>
      <c r="K6" s="1" t="s">
        <v>33</v>
      </c>
      <c r="L6" s="1">
        <v>2</v>
      </c>
      <c r="M6">
        <v>425.91500000000002</v>
      </c>
      <c r="N6" s="1">
        <v>18.08221</v>
      </c>
      <c r="O6" s="1">
        <v>0.14438499999999999</v>
      </c>
      <c r="P6" s="1">
        <v>6.1291000000000002E-3</v>
      </c>
      <c r="Q6">
        <f t="shared" si="2"/>
        <v>0.42591500000000004</v>
      </c>
      <c r="R6">
        <f t="shared" si="3"/>
        <v>1.8082210000000001E-2</v>
      </c>
      <c r="S6" s="10">
        <v>0.25909090909090909</v>
      </c>
      <c r="T6" s="10">
        <v>1.0294117647058822</v>
      </c>
    </row>
    <row r="7" spans="1:20" x14ac:dyDescent="0.25">
      <c r="A7" s="1">
        <f>1-J7</f>
        <v>0.67199999999999993</v>
      </c>
      <c r="B7" s="16">
        <v>0.67400000000000004</v>
      </c>
      <c r="C7" s="13">
        <v>113.7833</v>
      </c>
      <c r="D7" s="13">
        <v>8.3253880000000002</v>
      </c>
      <c r="E7" s="13">
        <v>170.27330000000001</v>
      </c>
      <c r="F7" s="13">
        <v>15.54012</v>
      </c>
      <c r="G7" s="16">
        <f t="shared" si="0"/>
        <v>0.17027330000000002</v>
      </c>
      <c r="H7" s="16">
        <f t="shared" si="0"/>
        <v>1.5540120000000001E-2</v>
      </c>
      <c r="I7" s="16">
        <f t="shared" si="1"/>
        <v>0.32599999999999996</v>
      </c>
      <c r="J7" s="8">
        <v>0.32800000000000001</v>
      </c>
      <c r="K7" s="1" t="s">
        <v>33</v>
      </c>
      <c r="L7" s="1">
        <v>3</v>
      </c>
      <c r="M7">
        <v>312.88</v>
      </c>
      <c r="N7" s="1">
        <v>28.551159999999999</v>
      </c>
      <c r="O7" s="1">
        <v>0.10575230000000001</v>
      </c>
      <c r="P7" s="1">
        <v>9.6501E-3</v>
      </c>
      <c r="Q7">
        <f t="shared" si="2"/>
        <v>0.31287999999999999</v>
      </c>
      <c r="R7">
        <f t="shared" si="3"/>
        <v>2.8551159999999999E-2</v>
      </c>
      <c r="S7" s="10">
        <v>0.37575757575757573</v>
      </c>
      <c r="T7" s="10">
        <v>0.91503267973856206</v>
      </c>
    </row>
    <row r="8" spans="1:20" x14ac:dyDescent="0.25">
      <c r="A8" s="1">
        <f>1-J8</f>
        <v>0.88300000000000001</v>
      </c>
      <c r="B8" s="16">
        <f>AVERAGE(A8:A10)</f>
        <v>0.88266666666666671</v>
      </c>
      <c r="C8" s="13">
        <v>69.26925</v>
      </c>
      <c r="D8" s="13">
        <v>8.9394629999999999</v>
      </c>
      <c r="E8" s="13">
        <v>96.668499999999995</v>
      </c>
      <c r="F8" s="13">
        <v>12.17266</v>
      </c>
      <c r="G8" s="16">
        <f t="shared" si="0"/>
        <v>9.6668499999999991E-2</v>
      </c>
      <c r="H8" s="16">
        <f t="shared" si="0"/>
        <v>1.217266E-2</v>
      </c>
      <c r="I8" s="16">
        <f t="shared" si="1"/>
        <v>0.11733333333333329</v>
      </c>
      <c r="J8" s="8">
        <v>0.11700000000000001</v>
      </c>
      <c r="K8" s="1" t="s">
        <v>34</v>
      </c>
      <c r="L8" s="1">
        <v>1</v>
      </c>
      <c r="M8">
        <v>598.55499999999995</v>
      </c>
      <c r="N8" s="1">
        <v>75.376930000000002</v>
      </c>
      <c r="O8" s="1">
        <v>7.003100000000001E-2</v>
      </c>
      <c r="P8" s="1">
        <v>8.8190000000000004E-3</v>
      </c>
      <c r="Q8">
        <f t="shared" si="2"/>
        <v>0.59855499999999995</v>
      </c>
      <c r="R8">
        <f t="shared" si="3"/>
        <v>7.5376929999999995E-2</v>
      </c>
      <c r="S8" s="10">
        <v>0.35757575757575755</v>
      </c>
      <c r="T8" s="10">
        <v>0.34313725490196079</v>
      </c>
    </row>
    <row r="9" spans="1:20" x14ac:dyDescent="0.25">
      <c r="A9" s="1">
        <f>1-J9</f>
        <v>0.877</v>
      </c>
      <c r="B9" s="16">
        <f>AVERAGE(A8:A10)</f>
        <v>0.88266666666666671</v>
      </c>
      <c r="C9" s="13">
        <v>105.2865</v>
      </c>
      <c r="D9" s="13">
        <v>6.3232840000000001</v>
      </c>
      <c r="E9" s="13">
        <v>151.64500000000001</v>
      </c>
      <c r="F9" s="13">
        <v>3.3935339999999998</v>
      </c>
      <c r="G9" s="16">
        <f t="shared" si="0"/>
        <v>0.151645</v>
      </c>
      <c r="H9" s="16">
        <f t="shared" si="0"/>
        <v>3.3935339999999997E-3</v>
      </c>
      <c r="I9" s="16">
        <f t="shared" si="1"/>
        <v>0.11733333333333329</v>
      </c>
      <c r="J9" s="8">
        <v>0.123</v>
      </c>
      <c r="K9" s="1" t="s">
        <v>34</v>
      </c>
      <c r="L9" s="1">
        <v>2</v>
      </c>
      <c r="M9">
        <v>854.495</v>
      </c>
      <c r="N9" s="1">
        <v>19.09684</v>
      </c>
      <c r="O9" s="1">
        <v>0.10425</v>
      </c>
      <c r="P9" s="1">
        <v>2.3295E-3</v>
      </c>
      <c r="Q9">
        <f t="shared" si="2"/>
        <v>0.854495</v>
      </c>
      <c r="R9">
        <f t="shared" si="3"/>
        <v>1.909684E-2</v>
      </c>
      <c r="S9" s="10">
        <v>0.35454545454545455</v>
      </c>
      <c r="T9" s="10">
        <v>0.45751633986928103</v>
      </c>
    </row>
    <row r="10" spans="1:20" x14ac:dyDescent="0.25">
      <c r="A10" s="1">
        <f>1-J10</f>
        <v>0.88800000000000001</v>
      </c>
      <c r="B10" s="16">
        <f>AVERAGE(A8:A10)</f>
        <v>0.88266666666666671</v>
      </c>
      <c r="C10" s="13">
        <v>73.793000000000006</v>
      </c>
      <c r="D10" s="13">
        <v>7.5372250000000003</v>
      </c>
      <c r="E10" s="13">
        <v>108.1165</v>
      </c>
      <c r="F10" s="13">
        <v>26.55856</v>
      </c>
      <c r="G10" s="16">
        <f t="shared" si="0"/>
        <v>0.1081165</v>
      </c>
      <c r="H10" s="16">
        <f t="shared" si="0"/>
        <v>2.6558560000000002E-2</v>
      </c>
      <c r="I10" s="16">
        <f t="shared" si="1"/>
        <v>0.11733333333333329</v>
      </c>
      <c r="J10" s="8">
        <v>0.112</v>
      </c>
      <c r="K10" s="1" t="s">
        <v>34</v>
      </c>
      <c r="L10" s="1">
        <v>3</v>
      </c>
      <c r="M10">
        <v>640.74749999999995</v>
      </c>
      <c r="N10" s="1">
        <v>59.659120000000001</v>
      </c>
      <c r="O10" s="1">
        <v>7.4967200000000012E-2</v>
      </c>
      <c r="P10" s="1">
        <v>6.9801999999999998E-3</v>
      </c>
      <c r="Q10">
        <f t="shared" si="2"/>
        <v>0.64074749999999991</v>
      </c>
      <c r="R10">
        <f t="shared" si="3"/>
        <v>5.9659120000000003E-2</v>
      </c>
      <c r="S10" s="10">
        <v>0.41363636363636358</v>
      </c>
      <c r="T10" s="10">
        <v>0.57189542483660127</v>
      </c>
    </row>
    <row r="11" spans="1:20" x14ac:dyDescent="0.25">
      <c r="A11" s="1">
        <f>1-J11</f>
        <v>0.69799999999999995</v>
      </c>
      <c r="B11" s="16">
        <f>AVERAGE(A11:A12)</f>
        <v>0.69850000000000001</v>
      </c>
      <c r="C11" s="13">
        <v>142.10400000000001</v>
      </c>
      <c r="D11" s="13">
        <v>12.72762</v>
      </c>
      <c r="E11" s="13">
        <v>250.292</v>
      </c>
      <c r="F11" s="13">
        <v>15.31302</v>
      </c>
      <c r="G11" s="16">
        <f t="shared" si="0"/>
        <v>0.25029200000000001</v>
      </c>
      <c r="H11" s="16">
        <f t="shared" si="0"/>
        <v>1.531302E-2</v>
      </c>
      <c r="I11" s="16">
        <f t="shared" si="1"/>
        <v>0.30149999999999999</v>
      </c>
      <c r="J11" s="8">
        <v>0.30199999999999999</v>
      </c>
      <c r="K11" s="1" t="s">
        <v>35</v>
      </c>
      <c r="L11" s="1">
        <v>2</v>
      </c>
      <c r="M11">
        <v>467.45600000000002</v>
      </c>
      <c r="N11" s="1">
        <v>28.599679999999999</v>
      </c>
      <c r="O11" s="1">
        <v>0.14163999999999999</v>
      </c>
      <c r="P11" s="1">
        <v>8.6663E-3</v>
      </c>
      <c r="Q11">
        <f t="shared" si="2"/>
        <v>0.46745600000000004</v>
      </c>
      <c r="R11">
        <f t="shared" si="3"/>
        <v>2.8599679999999999E-2</v>
      </c>
      <c r="S11" s="10">
        <v>0.44545454545454549</v>
      </c>
      <c r="T11" s="10">
        <v>0.85784313725490191</v>
      </c>
    </row>
    <row r="12" spans="1:20" x14ac:dyDescent="0.25">
      <c r="A12" s="1">
        <f>1-J12</f>
        <v>0.69900000000000007</v>
      </c>
      <c r="B12" s="16">
        <f>AVERAGE(A11:A12)</f>
        <v>0.69850000000000001</v>
      </c>
      <c r="C12" s="13">
        <v>151.4425</v>
      </c>
      <c r="D12" s="13">
        <v>2.5204</v>
      </c>
      <c r="E12" s="13">
        <v>236.5283</v>
      </c>
      <c r="F12" s="13">
        <v>19.200479999999999</v>
      </c>
      <c r="G12" s="16">
        <f t="shared" si="0"/>
        <v>0.2365283</v>
      </c>
      <c r="H12" s="16">
        <f t="shared" si="0"/>
        <v>1.9200479999999999E-2</v>
      </c>
      <c r="I12" s="16">
        <f t="shared" si="1"/>
        <v>0.30149999999999999</v>
      </c>
      <c r="J12" s="8">
        <v>0.30099999999999999</v>
      </c>
      <c r="K12" s="1" t="s">
        <v>35</v>
      </c>
      <c r="L12" s="1">
        <v>3</v>
      </c>
      <c r="M12">
        <v>477.27170000000001</v>
      </c>
      <c r="N12" s="1">
        <v>38.750019999999999</v>
      </c>
      <c r="O12" s="1">
        <v>0.15177750000000001</v>
      </c>
      <c r="P12" s="1">
        <v>8.4776000000000001E-3</v>
      </c>
      <c r="Q12">
        <f t="shared" si="2"/>
        <v>0.47727170000000002</v>
      </c>
      <c r="R12">
        <f t="shared" si="3"/>
        <v>3.8750019999999996E-2</v>
      </c>
      <c r="S12" s="10">
        <v>0.45909090909090905</v>
      </c>
      <c r="T12" s="10">
        <v>0.57189542483660127</v>
      </c>
    </row>
    <row r="13" spans="1:20" x14ac:dyDescent="0.25">
      <c r="A13" s="1">
        <f>1-J13</f>
        <v>0.64500000000000002</v>
      </c>
      <c r="B13" s="16">
        <f>AVERAGE(A13:A15)</f>
        <v>0.64699999999999991</v>
      </c>
      <c r="C13" s="13">
        <v>150.47999999999999</v>
      </c>
      <c r="D13" s="13">
        <v>7.310073</v>
      </c>
      <c r="E13" s="13">
        <v>258.01400000000001</v>
      </c>
      <c r="F13" s="13">
        <v>11.99095</v>
      </c>
      <c r="G13" s="16">
        <f t="shared" si="0"/>
        <v>0.25801400000000002</v>
      </c>
      <c r="H13" s="16">
        <f t="shared" si="0"/>
        <v>1.199095E-2</v>
      </c>
      <c r="I13" s="16">
        <f t="shared" si="1"/>
        <v>0.35300000000000009</v>
      </c>
      <c r="J13" s="8">
        <v>0.35499999999999998</v>
      </c>
      <c r="K13" s="1" t="s">
        <v>36</v>
      </c>
      <c r="L13" s="1">
        <v>1</v>
      </c>
      <c r="M13">
        <v>434.238</v>
      </c>
      <c r="N13" s="1">
        <v>20.183019999999999</v>
      </c>
      <c r="O13" s="1">
        <v>0.15415600000000002</v>
      </c>
      <c r="P13" s="1">
        <v>7.1643999999999996E-3</v>
      </c>
      <c r="Q13">
        <f t="shared" si="2"/>
        <v>0.43423800000000001</v>
      </c>
      <c r="R13">
        <f t="shared" si="3"/>
        <v>2.0183019999999999E-2</v>
      </c>
      <c r="S13" s="10">
        <v>0.47575757575757577</v>
      </c>
      <c r="T13" s="10">
        <v>1.5441176470588236</v>
      </c>
    </row>
    <row r="14" spans="1:20" x14ac:dyDescent="0.25">
      <c r="A14" s="1">
        <f>1-J14</f>
        <v>0.65</v>
      </c>
      <c r="B14" s="16">
        <f>AVERAGE(A13:A15)</f>
        <v>0.64699999999999991</v>
      </c>
      <c r="C14" s="13">
        <v>145.48500000000001</v>
      </c>
      <c r="D14" s="13">
        <v>5.5311139999999996</v>
      </c>
      <c r="E14" s="13">
        <v>293.6225</v>
      </c>
      <c r="F14" s="13">
        <v>6.2474850000000002</v>
      </c>
      <c r="G14" s="16">
        <f t="shared" si="0"/>
        <v>0.29362250000000001</v>
      </c>
      <c r="H14" s="16">
        <f t="shared" si="0"/>
        <v>6.2474850000000005E-3</v>
      </c>
      <c r="I14" s="16">
        <f t="shared" si="1"/>
        <v>0.35300000000000009</v>
      </c>
      <c r="J14" s="8">
        <v>0.35</v>
      </c>
      <c r="K14" s="1" t="s">
        <v>36</v>
      </c>
      <c r="L14" s="1">
        <v>2</v>
      </c>
      <c r="M14">
        <v>419.2475</v>
      </c>
      <c r="N14" s="1">
        <v>8.9215680000000006</v>
      </c>
      <c r="O14" s="1">
        <v>0.14673750000000002</v>
      </c>
      <c r="P14" s="1">
        <v>3.1227999999999998E-3</v>
      </c>
      <c r="Q14">
        <f t="shared" si="2"/>
        <v>0.4192475</v>
      </c>
      <c r="R14">
        <f t="shared" si="3"/>
        <v>8.9215680000000012E-3</v>
      </c>
      <c r="S14" s="10">
        <v>0.47878787878787876</v>
      </c>
      <c r="T14" s="10">
        <v>1.0294117647058822</v>
      </c>
    </row>
    <row r="15" spans="1:20" x14ac:dyDescent="0.25">
      <c r="A15" s="1">
        <f>1-J15</f>
        <v>0.64600000000000002</v>
      </c>
      <c r="B15" s="16">
        <f>AVERAGE(A13:A15)</f>
        <v>0.64699999999999991</v>
      </c>
      <c r="C15" s="13">
        <v>142.83330000000001</v>
      </c>
      <c r="D15" s="13">
        <v>1.0212000000000001</v>
      </c>
      <c r="E15" s="13">
        <v>241.8733</v>
      </c>
      <c r="F15" s="13">
        <v>4.4636329999999997</v>
      </c>
      <c r="G15" s="16">
        <f t="shared" si="0"/>
        <v>0.24187330000000001</v>
      </c>
      <c r="H15" s="16">
        <f t="shared" si="0"/>
        <v>4.4636329999999998E-3</v>
      </c>
      <c r="I15" s="16">
        <f t="shared" si="1"/>
        <v>0.35300000000000009</v>
      </c>
      <c r="J15" s="8">
        <v>0.35399999999999998</v>
      </c>
      <c r="K15" s="1" t="s">
        <v>36</v>
      </c>
      <c r="L15" s="1">
        <v>3</v>
      </c>
      <c r="M15">
        <v>406.95</v>
      </c>
      <c r="N15" s="1">
        <v>7.5146040000000003</v>
      </c>
      <c r="O15" s="1">
        <v>0.14405999999999999</v>
      </c>
      <c r="P15" s="1">
        <v>2.6619E-3</v>
      </c>
      <c r="Q15">
        <f t="shared" si="2"/>
        <v>0.40694999999999998</v>
      </c>
      <c r="R15">
        <f t="shared" si="3"/>
        <v>7.5146040000000002E-3</v>
      </c>
      <c r="S15" s="10">
        <v>0.46969696969696972</v>
      </c>
      <c r="T15" s="10">
        <v>1.6013071895424837</v>
      </c>
    </row>
    <row r="16" spans="1:20" x14ac:dyDescent="0.25">
      <c r="A16" s="1">
        <f>1-J16</f>
        <v>0.83799999999999997</v>
      </c>
      <c r="B16" s="16">
        <f>AVERAGE(A16:A18)</f>
        <v>0.83633333333333326</v>
      </c>
      <c r="C16" s="13">
        <v>117.455</v>
      </c>
      <c r="D16" s="13">
        <v>7.4688439999999998</v>
      </c>
      <c r="E16" s="13">
        <v>198.4975</v>
      </c>
      <c r="F16" s="13">
        <v>5.4984650000000004</v>
      </c>
      <c r="G16" s="16">
        <f t="shared" si="0"/>
        <v>0.19849749999999999</v>
      </c>
      <c r="H16" s="16">
        <f t="shared" si="0"/>
        <v>5.4984650000000001E-3</v>
      </c>
      <c r="I16" s="16">
        <f t="shared" si="1"/>
        <v>0.16366666666666674</v>
      </c>
      <c r="J16" s="8">
        <v>0.16200000000000001</v>
      </c>
      <c r="K16" s="1" t="s">
        <v>37</v>
      </c>
      <c r="L16" s="1">
        <v>1</v>
      </c>
      <c r="M16">
        <v>738.24</v>
      </c>
      <c r="N16" s="1">
        <v>20.45017</v>
      </c>
      <c r="O16" s="1">
        <v>0.11959500000000001</v>
      </c>
      <c r="P16" s="1">
        <v>3.3132000000000001E-3</v>
      </c>
      <c r="Q16">
        <f t="shared" si="2"/>
        <v>0.73824000000000001</v>
      </c>
      <c r="R16">
        <f t="shared" si="3"/>
        <v>2.045017E-2</v>
      </c>
      <c r="S16" s="10">
        <v>0.5060606060606061</v>
      </c>
      <c r="T16" s="10">
        <v>0.57189542483660127</v>
      </c>
    </row>
    <row r="17" spans="1:20" x14ac:dyDescent="0.25">
      <c r="A17" s="1">
        <f>1-J17</f>
        <v>0.83399999999999996</v>
      </c>
      <c r="B17" s="16">
        <f>AVERAGE(A16:A18)</f>
        <v>0.83633333333333326</v>
      </c>
      <c r="C17" s="13">
        <v>77.036670000000001</v>
      </c>
      <c r="D17" s="13">
        <v>4.4749249999999998</v>
      </c>
      <c r="E17" s="13">
        <v>129.83330000000001</v>
      </c>
      <c r="F17" s="13">
        <v>8.0007260000000002</v>
      </c>
      <c r="G17" s="16">
        <f t="shared" si="0"/>
        <v>0.12983330000000001</v>
      </c>
      <c r="H17" s="16">
        <f t="shared" si="0"/>
        <v>8.0007259999999997E-3</v>
      </c>
      <c r="I17" s="16">
        <f t="shared" si="1"/>
        <v>0.16366666666666674</v>
      </c>
      <c r="J17" s="8">
        <v>0.16600000000000001</v>
      </c>
      <c r="K17" s="1" t="s">
        <v>37</v>
      </c>
      <c r="L17" s="1">
        <v>2</v>
      </c>
      <c r="M17">
        <v>498.07330000000002</v>
      </c>
      <c r="N17" s="1">
        <v>31.414210000000001</v>
      </c>
      <c r="O17" s="1">
        <v>8.2852999999999996E-2</v>
      </c>
      <c r="P17" s="1">
        <v>2.9108000000000003E-3</v>
      </c>
      <c r="Q17">
        <f t="shared" si="2"/>
        <v>0.4980733</v>
      </c>
      <c r="R17">
        <f t="shared" si="3"/>
        <v>3.1414209999999998E-2</v>
      </c>
      <c r="S17" s="10">
        <v>0.53181818181818186</v>
      </c>
      <c r="T17" s="10">
        <v>1.1437908496732025</v>
      </c>
    </row>
    <row r="18" spans="1:20" x14ac:dyDescent="0.25">
      <c r="A18" s="1">
        <f>1-J18</f>
        <v>0.83699999999999997</v>
      </c>
      <c r="B18" s="16">
        <f>AVERAGE(A16:A18)</f>
        <v>0.83633333333333326</v>
      </c>
      <c r="C18" s="13">
        <v>57.039200000000001</v>
      </c>
      <c r="D18" s="13">
        <v>10.1004</v>
      </c>
      <c r="E18" s="13">
        <v>106.82299999999999</v>
      </c>
      <c r="F18" s="13">
        <v>8.5251400000000004</v>
      </c>
      <c r="G18" s="16">
        <f t="shared" si="0"/>
        <v>0.106823</v>
      </c>
      <c r="H18" s="16">
        <f t="shared" si="0"/>
        <v>8.5251400000000005E-3</v>
      </c>
      <c r="I18" s="16">
        <f t="shared" si="1"/>
        <v>0.16366666666666674</v>
      </c>
      <c r="J18" s="8">
        <v>0.16300000000000001</v>
      </c>
      <c r="K18" s="1" t="s">
        <v>37</v>
      </c>
      <c r="L18" s="1">
        <v>3</v>
      </c>
      <c r="M18">
        <v>424.86500000000001</v>
      </c>
      <c r="N18" s="1">
        <v>33.910139999999998</v>
      </c>
      <c r="O18" s="1">
        <v>6.2002299999999996E-2</v>
      </c>
      <c r="P18" s="1">
        <v>4.9484000000000004E-3</v>
      </c>
      <c r="Q18">
        <f t="shared" si="2"/>
        <v>0.42486499999999999</v>
      </c>
      <c r="R18">
        <f t="shared" si="3"/>
        <v>3.3910139999999998E-2</v>
      </c>
      <c r="S18" s="10">
        <v>0.56818181818181823</v>
      </c>
      <c r="T18" s="10">
        <v>0.85784313725490191</v>
      </c>
    </row>
    <row r="19" spans="1:20" x14ac:dyDescent="0.25">
      <c r="A19" s="1">
        <f>1-J19</f>
        <v>0.73499999999999999</v>
      </c>
      <c r="B19" s="16">
        <f>AVERAGE(A19:A21)</f>
        <v>0.73399999999999999</v>
      </c>
      <c r="C19" s="13">
        <v>106.2273</v>
      </c>
      <c r="D19" s="13">
        <v>6.6006270000000002</v>
      </c>
      <c r="E19" s="13">
        <v>166.42699999999999</v>
      </c>
      <c r="F19" s="13">
        <v>11.536899999999999</v>
      </c>
      <c r="G19" s="16">
        <f t="shared" si="0"/>
        <v>0.16642699999999999</v>
      </c>
      <c r="H19" s="16">
        <f t="shared" si="0"/>
        <v>1.1536899999999999E-2</v>
      </c>
      <c r="I19" s="16">
        <f t="shared" si="1"/>
        <v>0.26600000000000001</v>
      </c>
      <c r="J19" s="8">
        <v>0.26500000000000001</v>
      </c>
      <c r="K19" s="1" t="s">
        <v>9</v>
      </c>
      <c r="L19" s="1">
        <v>1</v>
      </c>
      <c r="M19">
        <v>395.553</v>
      </c>
      <c r="N19" s="1">
        <v>27.4237</v>
      </c>
      <c r="O19" s="1">
        <v>0.104699</v>
      </c>
      <c r="P19" s="1">
        <v>7.2104000000000005E-3</v>
      </c>
      <c r="Q19">
        <f t="shared" si="2"/>
        <v>0.39555299999999999</v>
      </c>
      <c r="R19">
        <f t="shared" si="3"/>
        <v>2.7423699999999999E-2</v>
      </c>
      <c r="S19" s="10">
        <v>0.6045454545454545</v>
      </c>
      <c r="T19" s="10">
        <v>1.3725490196078431</v>
      </c>
    </row>
    <row r="20" spans="1:20" x14ac:dyDescent="0.25">
      <c r="A20" s="1">
        <f>1-J20</f>
        <v>0.73299999999999998</v>
      </c>
      <c r="B20" s="16">
        <f>AVERAGE(A19:A21)</f>
        <v>0.73399999999999999</v>
      </c>
      <c r="C20" s="13">
        <v>121.3567</v>
      </c>
      <c r="D20" s="13">
        <v>3.64811</v>
      </c>
      <c r="E20" s="13">
        <v>200.24700000000001</v>
      </c>
      <c r="F20" s="13">
        <v>1.7046300000000001</v>
      </c>
      <c r="G20" s="16">
        <f t="shared" si="0"/>
        <v>0.20024700000000001</v>
      </c>
      <c r="H20" s="16">
        <f t="shared" si="0"/>
        <v>1.7046300000000002E-3</v>
      </c>
      <c r="I20" s="16">
        <f t="shared" si="1"/>
        <v>0.26600000000000001</v>
      </c>
      <c r="J20" s="8">
        <v>0.26700000000000002</v>
      </c>
      <c r="K20" s="1" t="s">
        <v>9</v>
      </c>
      <c r="L20" s="1">
        <v>2</v>
      </c>
      <c r="M20">
        <v>449.73</v>
      </c>
      <c r="N20" s="1">
        <v>3.82633</v>
      </c>
      <c r="O20" s="1">
        <v>0.12052700000000001</v>
      </c>
      <c r="P20" s="1">
        <v>1.0219000000000001E-3</v>
      </c>
      <c r="Q20">
        <f t="shared" si="2"/>
        <v>0.44973000000000002</v>
      </c>
      <c r="R20">
        <f t="shared" si="3"/>
        <v>3.8263300000000002E-3</v>
      </c>
      <c r="S20" s="10">
        <v>0.60606060606060608</v>
      </c>
      <c r="T20" s="10">
        <v>2.4019607843137254</v>
      </c>
    </row>
    <row r="21" spans="1:20" x14ac:dyDescent="0.25">
      <c r="A21" s="1">
        <f>1-J21</f>
        <v>0.73399999999999999</v>
      </c>
      <c r="B21" s="16">
        <f>AVERAGE(A19:A21)</f>
        <v>0.73399999999999999</v>
      </c>
      <c r="C21" s="13">
        <v>131.47669999999999</v>
      </c>
      <c r="D21" s="13">
        <v>14.953580000000001</v>
      </c>
      <c r="E21" s="13">
        <v>187.0033</v>
      </c>
      <c r="F21" s="13">
        <v>8.2196529999999992</v>
      </c>
      <c r="G21" s="16">
        <f t="shared" si="0"/>
        <v>0.18700330000000001</v>
      </c>
      <c r="H21" s="16">
        <f t="shared" si="0"/>
        <v>8.2196529999999986E-3</v>
      </c>
      <c r="I21" s="16">
        <f t="shared" si="1"/>
        <v>0.26600000000000001</v>
      </c>
      <c r="J21" s="8">
        <v>0.26600000000000001</v>
      </c>
      <c r="K21" s="1" t="s">
        <v>9</v>
      </c>
      <c r="L21" s="1">
        <v>3</v>
      </c>
      <c r="M21">
        <v>479.41329999999999</v>
      </c>
      <c r="N21" s="1">
        <v>30.750309999999999</v>
      </c>
      <c r="O21" s="1">
        <v>0.12848330000000002</v>
      </c>
      <c r="P21" s="1">
        <v>8.238500000000001E-3</v>
      </c>
      <c r="Q21">
        <f t="shared" si="2"/>
        <v>0.47941329999999999</v>
      </c>
      <c r="R21">
        <f t="shared" si="3"/>
        <v>3.0750309999999999E-2</v>
      </c>
      <c r="S21" s="10">
        <v>0.62272727272727268</v>
      </c>
      <c r="T21" s="10">
        <v>1.2009803921568627</v>
      </c>
    </row>
    <row r="22" spans="1:20" x14ac:dyDescent="0.25">
      <c r="A22" s="1">
        <f>1-J22</f>
        <v>0.626</v>
      </c>
      <c r="B22" s="16">
        <f>AVERAGE(A22:A24)</f>
        <v>0.626</v>
      </c>
      <c r="C22" s="13">
        <v>152.465</v>
      </c>
      <c r="D22" s="13">
        <v>11.98908</v>
      </c>
      <c r="E22" s="13">
        <v>269.06299999999999</v>
      </c>
      <c r="F22" s="13">
        <v>8.3042400000000001</v>
      </c>
      <c r="G22" s="16">
        <f t="shared" si="0"/>
        <v>0.269063</v>
      </c>
      <c r="H22" s="16">
        <f t="shared" si="0"/>
        <v>8.3042400000000009E-3</v>
      </c>
      <c r="I22" s="16">
        <f t="shared" si="1"/>
        <v>0.374</v>
      </c>
      <c r="J22" s="8">
        <v>0.374</v>
      </c>
      <c r="K22" s="1" t="s">
        <v>10</v>
      </c>
      <c r="L22" s="1">
        <v>1</v>
      </c>
      <c r="M22">
        <v>405.91</v>
      </c>
      <c r="N22" s="1">
        <v>12.7</v>
      </c>
      <c r="O22" s="1">
        <v>0.1554625</v>
      </c>
      <c r="P22" s="1">
        <v>4.8127000000000005E-3</v>
      </c>
      <c r="Q22">
        <f t="shared" si="2"/>
        <v>0.40591000000000005</v>
      </c>
      <c r="R22">
        <f t="shared" si="3"/>
        <v>1.2699999999999999E-2</v>
      </c>
      <c r="S22" s="10">
        <v>0.65454545454545454</v>
      </c>
      <c r="T22" s="10">
        <v>0.80065359477124187</v>
      </c>
    </row>
    <row r="23" spans="1:20" x14ac:dyDescent="0.25">
      <c r="A23" s="1">
        <f>1-J23</f>
        <v>0.625</v>
      </c>
      <c r="B23" s="16">
        <f>AVERAGE(A22:A24)</f>
        <v>0.626</v>
      </c>
      <c r="C23" s="13">
        <v>133.38499999999999</v>
      </c>
      <c r="D23" s="13">
        <v>4.5773489999999999</v>
      </c>
      <c r="E23" s="13">
        <v>224.69300000000001</v>
      </c>
      <c r="F23" s="13">
        <v>3.6185499999999999</v>
      </c>
      <c r="G23" s="16">
        <f t="shared" si="0"/>
        <v>0.224693</v>
      </c>
      <c r="H23" s="16">
        <f t="shared" si="0"/>
        <v>3.6185499999999999E-3</v>
      </c>
      <c r="I23" s="16">
        <f t="shared" si="1"/>
        <v>0.374</v>
      </c>
      <c r="J23" s="8">
        <v>0.375</v>
      </c>
      <c r="K23" s="1" t="s">
        <v>10</v>
      </c>
      <c r="L23" s="1">
        <v>2</v>
      </c>
      <c r="M23">
        <v>348.73</v>
      </c>
      <c r="N23" s="1">
        <v>5.6122399999999999</v>
      </c>
      <c r="O23" s="1">
        <v>0.13077000000000003</v>
      </c>
      <c r="P23" s="1">
        <v>2.1063000000000002E-3</v>
      </c>
      <c r="Q23">
        <f t="shared" si="2"/>
        <v>0.34873000000000004</v>
      </c>
      <c r="R23">
        <f t="shared" si="3"/>
        <v>5.6122400000000001E-3</v>
      </c>
      <c r="S23" s="10">
        <v>0.66969696969696968</v>
      </c>
      <c r="T23" s="10">
        <v>1.1437908496732025</v>
      </c>
    </row>
    <row r="24" spans="1:20" x14ac:dyDescent="0.25">
      <c r="A24" s="1">
        <f>1-J24</f>
        <v>0.627</v>
      </c>
      <c r="B24" s="16">
        <f>AVERAGE(A22:A24)</f>
        <v>0.626</v>
      </c>
      <c r="C24" s="13">
        <v>151.755</v>
      </c>
      <c r="D24" s="13">
        <v>10.62941</v>
      </c>
      <c r="E24" s="13">
        <v>237.94499999999999</v>
      </c>
      <c r="F24" s="13">
        <v>9.9321959999999994</v>
      </c>
      <c r="G24" s="16">
        <f t="shared" si="0"/>
        <v>0.23794499999999999</v>
      </c>
      <c r="H24" s="16">
        <f t="shared" si="0"/>
        <v>9.932195999999999E-3</v>
      </c>
      <c r="I24" s="16">
        <f t="shared" si="1"/>
        <v>0.374</v>
      </c>
      <c r="J24" s="8">
        <v>0.373</v>
      </c>
      <c r="K24" s="1" t="s">
        <v>10</v>
      </c>
      <c r="L24" s="1">
        <v>3</v>
      </c>
      <c r="M24">
        <v>402.29500000000002</v>
      </c>
      <c r="N24" s="1">
        <v>16.161259999999999</v>
      </c>
      <c r="O24" s="1">
        <v>0.14972749999999999</v>
      </c>
      <c r="P24" s="1">
        <v>6.0113000000000007E-3</v>
      </c>
      <c r="Q24">
        <f t="shared" si="2"/>
        <v>0.40229500000000001</v>
      </c>
      <c r="R24">
        <f t="shared" si="3"/>
        <v>1.616126E-2</v>
      </c>
      <c r="S24" s="10">
        <v>0.67878787878787883</v>
      </c>
      <c r="T24" s="10">
        <v>1.7156862745098038</v>
      </c>
    </row>
    <row r="25" spans="1:20" x14ac:dyDescent="0.25">
      <c r="A25" s="1">
        <f>1-J25</f>
        <v>0.84499999999999997</v>
      </c>
      <c r="B25" s="16">
        <f>AVERAGE(A25:A27)</f>
        <v>0.84566666666666668</v>
      </c>
      <c r="C25" s="13">
        <v>69.661000000000001</v>
      </c>
      <c r="D25" s="13">
        <v>8.0517880000000002</v>
      </c>
      <c r="E25" s="13">
        <v>98.322670000000002</v>
      </c>
      <c r="F25" s="13">
        <v>6.9632430000000003</v>
      </c>
      <c r="G25" s="16">
        <f t="shared" si="0"/>
        <v>9.8322670000000001E-2</v>
      </c>
      <c r="H25" s="16">
        <f t="shared" si="0"/>
        <v>6.963243E-3</v>
      </c>
      <c r="I25" s="16">
        <f t="shared" si="1"/>
        <v>0.15433333333333332</v>
      </c>
      <c r="J25" s="8">
        <v>0.155</v>
      </c>
      <c r="K25" s="1" t="s">
        <v>11</v>
      </c>
      <c r="L25" s="1">
        <v>1</v>
      </c>
      <c r="M25">
        <v>424.60669999999999</v>
      </c>
      <c r="N25" s="1">
        <v>30.065339999999999</v>
      </c>
      <c r="O25" s="1">
        <v>6.58136E-2</v>
      </c>
      <c r="P25" s="1">
        <v>4.6601999999999998E-3</v>
      </c>
      <c r="Q25">
        <f t="shared" si="2"/>
        <v>0.4246067</v>
      </c>
      <c r="R25">
        <f t="shared" si="3"/>
        <v>3.0065339999999999E-2</v>
      </c>
      <c r="S25" s="10">
        <v>0.69696969696969702</v>
      </c>
      <c r="T25" s="10">
        <v>0.68627450980392157</v>
      </c>
    </row>
    <row r="26" spans="1:20" x14ac:dyDescent="0.25">
      <c r="A26" s="1">
        <f>1-J26</f>
        <v>0.84399999999999997</v>
      </c>
      <c r="B26" s="16">
        <f>AVERAGE(A25:A27)</f>
        <v>0.84566666666666668</v>
      </c>
      <c r="C26" s="13">
        <v>80.061999999999998</v>
      </c>
      <c r="D26" s="13">
        <v>7.7090019999999999</v>
      </c>
      <c r="E26" s="13">
        <v>120.077</v>
      </c>
      <c r="F26" s="13">
        <v>11.7705</v>
      </c>
      <c r="G26" s="16">
        <f t="shared" si="0"/>
        <v>0.120077</v>
      </c>
      <c r="H26" s="16">
        <f t="shared" si="0"/>
        <v>1.17705E-2</v>
      </c>
      <c r="I26" s="16">
        <f t="shared" si="1"/>
        <v>0.15433333333333332</v>
      </c>
      <c r="J26" s="8">
        <v>0.156</v>
      </c>
      <c r="K26" s="1" t="s">
        <v>11</v>
      </c>
      <c r="L26" s="1">
        <v>2</v>
      </c>
      <c r="M26">
        <v>526.09299999999996</v>
      </c>
      <c r="N26" s="1">
        <v>51.567700000000002</v>
      </c>
      <c r="O26" s="1">
        <v>8.0492000000000008E-2</v>
      </c>
      <c r="P26" s="1">
        <v>7.8902999999999994E-3</v>
      </c>
      <c r="Q26">
        <f t="shared" si="2"/>
        <v>0.52609299999999992</v>
      </c>
      <c r="R26">
        <f t="shared" si="3"/>
        <v>5.1567700000000001E-2</v>
      </c>
      <c r="S26" s="10">
        <v>0.71515151515151509</v>
      </c>
      <c r="T26" s="10">
        <v>1.5441176470588236</v>
      </c>
    </row>
    <row r="27" spans="1:20" x14ac:dyDescent="0.25">
      <c r="A27" s="1">
        <f>1-J27</f>
        <v>0.84799999999999998</v>
      </c>
      <c r="B27" s="16">
        <f>AVERAGE(A25:A27)</f>
        <v>0.84566666666666668</v>
      </c>
      <c r="C27" s="13">
        <v>90.271330000000006</v>
      </c>
      <c r="D27" s="13">
        <v>9.1276159999999997</v>
      </c>
      <c r="E27" s="13">
        <v>138.6</v>
      </c>
      <c r="F27" s="13">
        <v>2.6170300000000002</v>
      </c>
      <c r="G27" s="16">
        <f t="shared" si="0"/>
        <v>0.1386</v>
      </c>
      <c r="H27" s="16">
        <f t="shared" si="0"/>
        <v>2.6170300000000002E-3</v>
      </c>
      <c r="I27" s="16">
        <f t="shared" si="1"/>
        <v>0.15433333333333332</v>
      </c>
      <c r="J27" s="8">
        <v>0.152</v>
      </c>
      <c r="K27" s="1" t="s">
        <v>11</v>
      </c>
      <c r="L27" s="1">
        <v>3</v>
      </c>
      <c r="M27">
        <v>589.52700000000004</v>
      </c>
      <c r="N27" s="1">
        <v>11.145200000000001</v>
      </c>
      <c r="O27" s="1">
        <v>9.3965999999999994E-2</v>
      </c>
      <c r="P27" s="1">
        <v>1.7384599999999998E-3</v>
      </c>
      <c r="Q27">
        <f t="shared" si="2"/>
        <v>0.58952700000000002</v>
      </c>
      <c r="R27">
        <f t="shared" si="3"/>
        <v>1.1145200000000001E-2</v>
      </c>
      <c r="S27" s="10">
        <v>0.73181818181818181</v>
      </c>
      <c r="T27" s="10">
        <v>2.2875816993464051</v>
      </c>
    </row>
    <row r="28" spans="1:20" x14ac:dyDescent="0.25">
      <c r="A28" s="1">
        <f>1-J28</f>
        <v>0.66700000000000004</v>
      </c>
      <c r="B28" s="16">
        <f>AVERAGE(A28:A30)</f>
        <v>0.66533333333333333</v>
      </c>
      <c r="C28" s="13">
        <v>140.04329999999999</v>
      </c>
      <c r="D28" s="13">
        <v>10.335570000000001</v>
      </c>
      <c r="E28" s="13">
        <v>229.66669999999999</v>
      </c>
      <c r="F28" s="13">
        <v>16.185860000000002</v>
      </c>
      <c r="G28" s="16">
        <f t="shared" si="0"/>
        <v>0.2296667</v>
      </c>
      <c r="H28" s="16">
        <f t="shared" si="0"/>
        <v>1.6185860000000003E-2</v>
      </c>
      <c r="I28" s="16">
        <f t="shared" si="1"/>
        <v>0.33466666666666667</v>
      </c>
      <c r="J28" s="8">
        <v>0.33300000000000002</v>
      </c>
      <c r="K28" s="1" t="s">
        <v>12</v>
      </c>
      <c r="L28" s="1">
        <v>1</v>
      </c>
      <c r="M28">
        <v>412.51670000000001</v>
      </c>
      <c r="N28" s="1">
        <v>29.075510000000001</v>
      </c>
      <c r="O28" s="1">
        <v>0.1385033</v>
      </c>
      <c r="P28" s="1">
        <v>9.7704999999999997E-3</v>
      </c>
      <c r="Q28">
        <f t="shared" si="2"/>
        <v>0.41251670000000001</v>
      </c>
      <c r="R28">
        <f t="shared" si="3"/>
        <v>2.9075510000000002E-2</v>
      </c>
      <c r="S28" s="10">
        <v>0.76363636363636356</v>
      </c>
      <c r="T28" s="10">
        <v>1.7156862745098038</v>
      </c>
    </row>
    <row r="29" spans="1:20" x14ac:dyDescent="0.25">
      <c r="A29" s="1">
        <f>1-J29</f>
        <v>0.66500000000000004</v>
      </c>
      <c r="B29" s="16">
        <f>AVERAGE(A28:A30)</f>
        <v>0.66533333333333333</v>
      </c>
      <c r="C29" s="13">
        <v>125.4633</v>
      </c>
      <c r="D29" s="13">
        <v>10.984450000000001</v>
      </c>
      <c r="E29" s="13">
        <v>200.08330000000001</v>
      </c>
      <c r="F29" s="13">
        <v>7.6864999999999997</v>
      </c>
      <c r="G29" s="16">
        <f t="shared" si="0"/>
        <v>0.20008330000000002</v>
      </c>
      <c r="H29" s="16">
        <f t="shared" si="0"/>
        <v>7.6864999999999998E-3</v>
      </c>
      <c r="I29" s="16">
        <f t="shared" si="1"/>
        <v>0.33466666666666667</v>
      </c>
      <c r="J29" s="8">
        <v>0.33500000000000002</v>
      </c>
      <c r="K29" s="1" t="s">
        <v>12</v>
      </c>
      <c r="L29" s="1">
        <v>2</v>
      </c>
      <c r="M29">
        <v>380.04669999999999</v>
      </c>
      <c r="N29" s="1">
        <v>14.600860000000001</v>
      </c>
      <c r="O29" s="1">
        <v>0.12721670000000002</v>
      </c>
      <c r="P29" s="1">
        <v>4.8891000000000004E-3</v>
      </c>
      <c r="Q29">
        <f t="shared" si="2"/>
        <v>0.38004669999999996</v>
      </c>
      <c r="R29">
        <f t="shared" si="3"/>
        <v>1.460086E-2</v>
      </c>
      <c r="S29" s="10">
        <v>0.7787878787878787</v>
      </c>
      <c r="T29" s="10">
        <v>0.85784313725490191</v>
      </c>
    </row>
    <row r="30" spans="1:20" x14ac:dyDescent="0.25">
      <c r="A30" s="1">
        <f>1-J30</f>
        <v>0.66399999999999992</v>
      </c>
      <c r="B30" s="16">
        <f>AVERAGE(A28:A30)</f>
        <v>0.66533333333333333</v>
      </c>
      <c r="C30" s="13">
        <v>152.16249999999999</v>
      </c>
      <c r="D30" s="13">
        <v>12.808199999999999</v>
      </c>
      <c r="E30" s="13">
        <v>265.80500000000001</v>
      </c>
      <c r="F30" s="13">
        <v>5.4142340000000004</v>
      </c>
      <c r="G30" s="16">
        <f t="shared" si="0"/>
        <v>0.26580500000000001</v>
      </c>
      <c r="H30" s="16">
        <f t="shared" si="0"/>
        <v>5.4142340000000004E-3</v>
      </c>
      <c r="I30" s="16">
        <f t="shared" si="1"/>
        <v>0.33466666666666667</v>
      </c>
      <c r="J30" s="8">
        <v>0.33600000000000002</v>
      </c>
      <c r="K30" s="1" t="s">
        <v>12</v>
      </c>
      <c r="L30" s="1">
        <v>3</v>
      </c>
      <c r="M30">
        <v>469.52749999999997</v>
      </c>
      <c r="N30" s="1">
        <v>9.5659039999999997</v>
      </c>
      <c r="O30" s="1">
        <v>0.15728999999999999</v>
      </c>
      <c r="P30" s="1">
        <v>3.2041000000000001E-3</v>
      </c>
      <c r="Q30">
        <f t="shared" si="2"/>
        <v>0.46952749999999999</v>
      </c>
      <c r="R30">
        <f t="shared" si="3"/>
        <v>9.5659040000000001E-3</v>
      </c>
      <c r="S30" s="10">
        <v>0.78787878787878785</v>
      </c>
      <c r="T30" s="10">
        <v>1.7156862745098038</v>
      </c>
    </row>
    <row r="31" spans="1:20" x14ac:dyDescent="0.25">
      <c r="A31" s="1">
        <f>1-J31</f>
        <v>0.69700000000000006</v>
      </c>
      <c r="B31" s="16">
        <f>AVERAGE(A31:A33)</f>
        <v>0.69466666666666665</v>
      </c>
      <c r="C31" s="13">
        <v>124.5617</v>
      </c>
      <c r="D31" s="13">
        <v>19.115870000000001</v>
      </c>
      <c r="E31" s="13">
        <v>221.0667</v>
      </c>
      <c r="F31" s="13">
        <v>11.20294</v>
      </c>
      <c r="G31" s="16">
        <f t="shared" si="0"/>
        <v>0.2210667</v>
      </c>
      <c r="H31" s="16">
        <f t="shared" si="0"/>
        <v>1.120294E-2</v>
      </c>
      <c r="I31" s="16">
        <f t="shared" si="1"/>
        <v>0.30533333333333335</v>
      </c>
      <c r="J31" s="8">
        <v>0.30299999999999999</v>
      </c>
      <c r="K31" s="1" t="s">
        <v>13</v>
      </c>
      <c r="L31" s="1">
        <v>1</v>
      </c>
      <c r="M31">
        <v>436.65</v>
      </c>
      <c r="N31" s="1">
        <v>22.12811</v>
      </c>
      <c r="O31" s="1">
        <v>0.1336167</v>
      </c>
      <c r="P31" s="1">
        <v>6.7698999999999997E-3</v>
      </c>
      <c r="Q31">
        <f t="shared" si="2"/>
        <v>0.43664999999999998</v>
      </c>
      <c r="R31">
        <f t="shared" si="3"/>
        <v>2.2128109999999999E-2</v>
      </c>
      <c r="S31" s="10">
        <v>0.76818181818181819</v>
      </c>
      <c r="T31" s="10">
        <v>2.630718954248366</v>
      </c>
    </row>
    <row r="32" spans="1:20" x14ac:dyDescent="0.25">
      <c r="A32" s="1">
        <f>1-J32</f>
        <v>0.69300000000000006</v>
      </c>
      <c r="B32" s="16">
        <f>AVERAGE(A31:A33)</f>
        <v>0.69466666666666665</v>
      </c>
      <c r="C32" s="13">
        <v>139.3075</v>
      </c>
      <c r="D32" s="13">
        <v>12.923780000000001</v>
      </c>
      <c r="E32" s="13">
        <v>226.85499999999999</v>
      </c>
      <c r="F32" s="13">
        <v>12.895</v>
      </c>
      <c r="G32" s="16">
        <f t="shared" si="0"/>
        <v>0.226855</v>
      </c>
      <c r="H32" s="16">
        <f t="shared" si="0"/>
        <v>1.2895E-2</v>
      </c>
      <c r="I32" s="16">
        <f t="shared" si="1"/>
        <v>0.30533333333333335</v>
      </c>
      <c r="J32" s="8">
        <v>0.307</v>
      </c>
      <c r="K32" s="1" t="s">
        <v>13</v>
      </c>
      <c r="L32" s="1">
        <v>2</v>
      </c>
      <c r="M32">
        <v>434.38</v>
      </c>
      <c r="N32" s="1">
        <v>24.69</v>
      </c>
      <c r="O32" s="1">
        <v>0.134655</v>
      </c>
      <c r="P32" s="1">
        <v>7.6550000000000003E-3</v>
      </c>
      <c r="Q32">
        <f t="shared" si="2"/>
        <v>0.43437999999999999</v>
      </c>
      <c r="R32">
        <f t="shared" si="3"/>
        <v>2.469E-2</v>
      </c>
      <c r="S32" s="10">
        <v>0.76969696969696977</v>
      </c>
      <c r="T32" s="10">
        <v>3.5457516339869279</v>
      </c>
    </row>
    <row r="33" spans="1:20" x14ac:dyDescent="0.25">
      <c r="A33" s="1">
        <f>1-J33</f>
        <v>0.69399999999999995</v>
      </c>
      <c r="B33" s="16">
        <f>AVERAGE(A31:A33)</f>
        <v>0.69466666666666665</v>
      </c>
      <c r="C33" s="13">
        <v>130.708</v>
      </c>
      <c r="D33" s="13">
        <v>16.249099999999999</v>
      </c>
      <c r="E33" s="13">
        <v>211.35</v>
      </c>
      <c r="F33" s="13">
        <v>23.954350000000002</v>
      </c>
      <c r="G33" s="16">
        <f t="shared" si="0"/>
        <v>0.21135000000000001</v>
      </c>
      <c r="H33" s="16">
        <f t="shared" si="0"/>
        <v>2.3954350000000003E-2</v>
      </c>
      <c r="I33" s="16">
        <f t="shared" si="1"/>
        <v>0.30533333333333335</v>
      </c>
      <c r="J33" s="8">
        <v>0.30599999999999999</v>
      </c>
      <c r="K33" s="1" t="s">
        <v>13</v>
      </c>
      <c r="L33" s="1">
        <v>3</v>
      </c>
      <c r="M33">
        <v>418.08600000000001</v>
      </c>
      <c r="N33" s="1">
        <v>20.447150000000001</v>
      </c>
      <c r="O33" s="1">
        <v>0.12835199999999999</v>
      </c>
      <c r="P33" s="1">
        <v>1.45474E-2</v>
      </c>
      <c r="Q33">
        <f t="shared" si="2"/>
        <v>0.41808600000000001</v>
      </c>
      <c r="R33">
        <f t="shared" si="3"/>
        <v>2.0447150000000001E-2</v>
      </c>
      <c r="S33" s="10">
        <v>0.75</v>
      </c>
      <c r="T33" s="10">
        <v>3.8888888888888888</v>
      </c>
    </row>
    <row r="34" spans="1:20" x14ac:dyDescent="0.25">
      <c r="A34" s="1">
        <f>1-J34</f>
        <v>0.84299999999999997</v>
      </c>
      <c r="B34" s="16">
        <f>AVERAGE(A34:A36)</f>
        <v>0.83866666666666667</v>
      </c>
      <c r="C34" s="13">
        <v>113.402</v>
      </c>
      <c r="D34" s="13">
        <v>11.1435</v>
      </c>
      <c r="E34" s="13">
        <v>143.12799999999999</v>
      </c>
      <c r="F34" s="13">
        <v>23.793759999999999</v>
      </c>
      <c r="G34" s="16">
        <f t="shared" si="0"/>
        <v>0.14312799999999998</v>
      </c>
      <c r="H34" s="16">
        <f t="shared" si="0"/>
        <v>2.3793760000000001E-2</v>
      </c>
      <c r="I34" s="16">
        <f t="shared" si="1"/>
        <v>0.16133333333333333</v>
      </c>
      <c r="J34" s="8">
        <v>0.157</v>
      </c>
      <c r="K34" s="1" t="s">
        <v>14</v>
      </c>
      <c r="L34" s="1">
        <v>1</v>
      </c>
      <c r="M34">
        <v>543.24800000000005</v>
      </c>
      <c r="N34" s="1">
        <v>90.312560000000005</v>
      </c>
      <c r="O34" s="1">
        <v>0.110773</v>
      </c>
      <c r="P34" s="1">
        <v>1.16977E-2</v>
      </c>
      <c r="Q34">
        <f t="shared" si="2"/>
        <v>0.54324800000000006</v>
      </c>
      <c r="R34">
        <f t="shared" si="3"/>
        <v>9.031256E-2</v>
      </c>
      <c r="S34" s="10">
        <v>0.82424242424242422</v>
      </c>
      <c r="T34" s="10">
        <v>1.0294117647058822</v>
      </c>
    </row>
    <row r="35" spans="1:20" x14ac:dyDescent="0.25">
      <c r="A35" s="1">
        <f>1-J35</f>
        <v>0.83499999999999996</v>
      </c>
      <c r="B35" s="16">
        <f>AVERAGE(A34:A36)</f>
        <v>0.83866666666666667</v>
      </c>
      <c r="C35" s="13">
        <v>76.323670000000007</v>
      </c>
      <c r="D35" s="13">
        <v>15.896229999999999</v>
      </c>
      <c r="E35" s="13">
        <v>117.9487</v>
      </c>
      <c r="F35" s="13">
        <v>22.972290000000001</v>
      </c>
      <c r="G35" s="16">
        <f t="shared" si="0"/>
        <v>0.1179487</v>
      </c>
      <c r="H35" s="16">
        <f t="shared" si="0"/>
        <v>2.2972290000000003E-2</v>
      </c>
      <c r="I35" s="16">
        <f t="shared" si="1"/>
        <v>0.16133333333333333</v>
      </c>
      <c r="J35" s="8">
        <v>0.16500000000000001</v>
      </c>
      <c r="K35" s="1" t="s">
        <v>14</v>
      </c>
      <c r="L35" s="1">
        <v>2</v>
      </c>
      <c r="M35">
        <v>466.51670000000001</v>
      </c>
      <c r="N35" s="1">
        <v>90.866200000000006</v>
      </c>
      <c r="O35" s="1">
        <v>7.6975600000000005E-2</v>
      </c>
      <c r="P35" s="1">
        <v>1.4992699999999999E-2</v>
      </c>
      <c r="Q35">
        <f t="shared" si="2"/>
        <v>0.46651670000000001</v>
      </c>
      <c r="R35">
        <f t="shared" si="3"/>
        <v>9.0866200000000008E-2</v>
      </c>
      <c r="S35" s="10">
        <v>0.80303030303030298</v>
      </c>
      <c r="T35" s="10">
        <v>1.9444444444444444</v>
      </c>
    </row>
    <row r="36" spans="1:20" x14ac:dyDescent="0.25">
      <c r="A36" s="1">
        <f>1-J36</f>
        <v>0.83799999999999997</v>
      </c>
      <c r="B36" s="16">
        <f>AVERAGE(A34:A36)</f>
        <v>0.83866666666666667</v>
      </c>
      <c r="C36" s="13">
        <v>76.352500000000006</v>
      </c>
      <c r="D36" s="13">
        <v>13.6165</v>
      </c>
      <c r="E36" s="13">
        <v>111.6545</v>
      </c>
      <c r="F36" s="13">
        <v>14.393219999999999</v>
      </c>
      <c r="G36" s="16">
        <f t="shared" si="0"/>
        <v>0.1116545</v>
      </c>
      <c r="H36" s="16">
        <f t="shared" si="0"/>
        <v>1.439322E-2</v>
      </c>
      <c r="I36" s="16">
        <f t="shared" si="1"/>
        <v>0.16133333333333333</v>
      </c>
      <c r="J36" s="8">
        <v>0.16200000000000001</v>
      </c>
      <c r="K36" s="1" t="s">
        <v>14</v>
      </c>
      <c r="L36" s="1">
        <v>3</v>
      </c>
      <c r="M36">
        <v>447.34249999999997</v>
      </c>
      <c r="N36" s="1">
        <v>66.593159999999997</v>
      </c>
      <c r="O36" s="1">
        <v>9.4342600000000013E-2</v>
      </c>
      <c r="P36" s="1">
        <v>1.5706990000000001E-2</v>
      </c>
      <c r="Q36">
        <f t="shared" si="2"/>
        <v>0.44734249999999998</v>
      </c>
      <c r="R36">
        <f t="shared" si="3"/>
        <v>6.6593159999999998E-2</v>
      </c>
      <c r="S36" s="10">
        <v>0.85757575757575744</v>
      </c>
      <c r="T36" s="10">
        <v>2.2303921568627452</v>
      </c>
    </row>
    <row r="37" spans="1:20" x14ac:dyDescent="0.25">
      <c r="I37" s="16">
        <f t="shared" si="1"/>
        <v>1</v>
      </c>
      <c r="P37">
        <f t="shared" si="2"/>
        <v>0</v>
      </c>
      <c r="Q37">
        <f t="shared" si="3"/>
        <v>0</v>
      </c>
      <c r="R37" s="10">
        <v>0.82272727272727275</v>
      </c>
      <c r="S37" s="10">
        <v>3.3169934640522878</v>
      </c>
    </row>
    <row r="38" spans="1:20" x14ac:dyDescent="0.25">
      <c r="I38" s="16">
        <f t="shared" si="1"/>
        <v>1</v>
      </c>
      <c r="P38">
        <f t="shared" si="2"/>
        <v>0</v>
      </c>
      <c r="Q38">
        <f t="shared" si="3"/>
        <v>0</v>
      </c>
      <c r="R38" s="10">
        <v>0.82424242424242422</v>
      </c>
      <c r="S38" s="10">
        <v>4.2320261437908497</v>
      </c>
    </row>
    <row r="39" spans="1:20" x14ac:dyDescent="0.25">
      <c r="I39" s="16">
        <f t="shared" si="1"/>
        <v>1</v>
      </c>
      <c r="P39">
        <f t="shared" si="2"/>
        <v>0</v>
      </c>
      <c r="Q39">
        <f t="shared" si="3"/>
        <v>0</v>
      </c>
      <c r="R39" s="10">
        <v>0.84999999999999987</v>
      </c>
      <c r="S39" s="10">
        <v>3.6601307189542482</v>
      </c>
    </row>
    <row r="40" spans="1:20" x14ac:dyDescent="0.25">
      <c r="I40" s="16">
        <f t="shared" si="1"/>
        <v>1</v>
      </c>
      <c r="P40">
        <f t="shared" si="2"/>
        <v>0</v>
      </c>
      <c r="Q40">
        <f t="shared" si="3"/>
        <v>0</v>
      </c>
      <c r="R40" s="10">
        <v>0.88181818181818183</v>
      </c>
      <c r="S40" s="10">
        <v>3.5457516339869279</v>
      </c>
    </row>
    <row r="41" spans="1:20" x14ac:dyDescent="0.25">
      <c r="I41" s="16">
        <f t="shared" si="1"/>
        <v>1</v>
      </c>
      <c r="P41">
        <f t="shared" si="2"/>
        <v>0</v>
      </c>
      <c r="Q41">
        <f t="shared" si="3"/>
        <v>0</v>
      </c>
      <c r="R41" s="10">
        <v>0.90303030303030296</v>
      </c>
      <c r="S41" s="10">
        <v>1.8300653594771241</v>
      </c>
    </row>
    <row r="42" spans="1:20" x14ac:dyDescent="0.25">
      <c r="I42" s="16">
        <f t="shared" si="1"/>
        <v>1</v>
      </c>
      <c r="P42">
        <f t="shared" si="2"/>
        <v>0</v>
      </c>
      <c r="Q42">
        <f t="shared" si="3"/>
        <v>0</v>
      </c>
      <c r="R42" s="10">
        <v>0.97878787878787865</v>
      </c>
      <c r="S42" s="10">
        <v>3.0882352941176472</v>
      </c>
    </row>
    <row r="43" spans="1:20" x14ac:dyDescent="0.25">
      <c r="I43" s="16">
        <f t="shared" si="1"/>
        <v>1</v>
      </c>
      <c r="P43">
        <f t="shared" si="2"/>
        <v>0</v>
      </c>
      <c r="Q43">
        <f t="shared" si="3"/>
        <v>0</v>
      </c>
      <c r="R43" s="10">
        <v>0.91363636363636369</v>
      </c>
      <c r="S43" s="10">
        <v>3.7745098039215685</v>
      </c>
    </row>
    <row r="44" spans="1:20" x14ac:dyDescent="0.25">
      <c r="I44" s="16">
        <f t="shared" si="1"/>
        <v>1</v>
      </c>
      <c r="P44">
        <f t="shared" si="2"/>
        <v>0</v>
      </c>
      <c r="Q44">
        <f t="shared" si="3"/>
        <v>0</v>
      </c>
      <c r="R44" s="10">
        <v>0.95</v>
      </c>
      <c r="S44" s="10">
        <v>4.632352941176471</v>
      </c>
    </row>
    <row r="45" spans="1:20" x14ac:dyDescent="0.25">
      <c r="I45" s="16">
        <f t="shared" si="1"/>
        <v>1</v>
      </c>
      <c r="P45">
        <f t="shared" si="2"/>
        <v>0</v>
      </c>
      <c r="Q45">
        <f t="shared" si="3"/>
        <v>0</v>
      </c>
      <c r="R45" s="10">
        <v>0.99545454545454548</v>
      </c>
      <c r="S45" s="10">
        <v>10.179738562091503</v>
      </c>
    </row>
    <row r="46" spans="1:20" x14ac:dyDescent="0.25">
      <c r="I46" s="16">
        <f t="shared" si="1"/>
        <v>1</v>
      </c>
      <c r="P46">
        <f t="shared" si="2"/>
        <v>0</v>
      </c>
      <c r="Q46">
        <f t="shared" si="3"/>
        <v>0</v>
      </c>
      <c r="R46" s="10">
        <v>0.99090909090909085</v>
      </c>
      <c r="S46" s="10">
        <v>12.524509803921569</v>
      </c>
    </row>
    <row r="47" spans="1:20" x14ac:dyDescent="0.25">
      <c r="I47" s="16">
        <f t="shared" si="1"/>
        <v>1</v>
      </c>
      <c r="P47">
        <f t="shared" si="2"/>
        <v>0</v>
      </c>
      <c r="Q47">
        <f t="shared" si="3"/>
        <v>0</v>
      </c>
      <c r="R47" s="10">
        <v>1.009090909090909</v>
      </c>
      <c r="S47" s="10">
        <v>12.81045751633987</v>
      </c>
    </row>
    <row r="48" spans="1:20" x14ac:dyDescent="0.25">
      <c r="I48" s="16">
        <f t="shared" si="1"/>
        <v>1</v>
      </c>
      <c r="P48">
        <f t="shared" si="2"/>
        <v>0</v>
      </c>
      <c r="Q48">
        <f t="shared" si="3"/>
        <v>0</v>
      </c>
      <c r="R48" s="10">
        <v>1.009090909090909</v>
      </c>
      <c r="S48" s="10">
        <v>14.411764705882353</v>
      </c>
    </row>
    <row r="49" spans="9:19" x14ac:dyDescent="0.25">
      <c r="I49" s="16">
        <f t="shared" si="1"/>
        <v>1</v>
      </c>
      <c r="P49">
        <f t="shared" si="2"/>
        <v>0</v>
      </c>
      <c r="Q49">
        <f t="shared" si="3"/>
        <v>0</v>
      </c>
      <c r="R49" s="10">
        <v>0.9939393939393939</v>
      </c>
      <c r="S49" s="10">
        <v>15.326797385620916</v>
      </c>
    </row>
    <row r="50" spans="9:19" x14ac:dyDescent="0.25">
      <c r="I50" s="16">
        <f t="shared" si="1"/>
        <v>1</v>
      </c>
      <c r="P50">
        <f t="shared" si="2"/>
        <v>0</v>
      </c>
      <c r="Q50">
        <f t="shared" si="3"/>
        <v>0</v>
      </c>
      <c r="R50" s="10">
        <v>0.95909090909090911</v>
      </c>
      <c r="S50" s="10">
        <v>16.928104575163399</v>
      </c>
    </row>
    <row r="51" spans="9:19" x14ac:dyDescent="0.25">
      <c r="I51" s="16">
        <f t="shared" si="1"/>
        <v>1</v>
      </c>
      <c r="P51">
        <f t="shared" si="2"/>
        <v>0</v>
      </c>
      <c r="Q51">
        <f t="shared" si="3"/>
        <v>0</v>
      </c>
      <c r="R51" s="10">
        <v>1.0060606060606061</v>
      </c>
      <c r="S51" s="10">
        <v>17.385620915032678</v>
      </c>
    </row>
    <row r="52" spans="9:19" x14ac:dyDescent="0.25">
      <c r="I52" s="16">
        <f t="shared" si="1"/>
        <v>1</v>
      </c>
      <c r="P52">
        <f t="shared" si="2"/>
        <v>0</v>
      </c>
      <c r="Q52">
        <f t="shared" si="3"/>
        <v>0</v>
      </c>
      <c r="R52" s="10">
        <v>0.96363636363636351</v>
      </c>
      <c r="S52" s="10">
        <v>18.758169934640524</v>
      </c>
    </row>
    <row r="53" spans="9:19" x14ac:dyDescent="0.25">
      <c r="I53" s="16">
        <f t="shared" si="1"/>
        <v>1</v>
      </c>
      <c r="P53">
        <f t="shared" si="2"/>
        <v>0</v>
      </c>
      <c r="Q53">
        <f t="shared" si="3"/>
        <v>0</v>
      </c>
      <c r="R53" s="10">
        <v>1.0060606060606061</v>
      </c>
      <c r="S53" s="10">
        <v>19.101307189542485</v>
      </c>
    </row>
    <row r="54" spans="9:19" x14ac:dyDescent="0.25">
      <c r="I54" s="16">
        <f t="shared" si="1"/>
        <v>1</v>
      </c>
      <c r="P54">
        <f t="shared" si="2"/>
        <v>0</v>
      </c>
      <c r="Q54">
        <f t="shared" si="3"/>
        <v>0</v>
      </c>
      <c r="R54" s="10">
        <v>0.97575757575757571</v>
      </c>
      <c r="S54" s="10">
        <v>19.387254901960784</v>
      </c>
    </row>
    <row r="55" spans="9:19" x14ac:dyDescent="0.25">
      <c r="I55" s="16">
        <f t="shared" si="1"/>
        <v>1</v>
      </c>
      <c r="P55">
        <f t="shared" si="2"/>
        <v>0</v>
      </c>
      <c r="Q55">
        <f t="shared" si="3"/>
        <v>0</v>
      </c>
      <c r="R55" s="10">
        <v>1.0030303030303029</v>
      </c>
      <c r="S55" s="10">
        <v>20.245098039215687</v>
      </c>
    </row>
    <row r="56" spans="9:19" x14ac:dyDescent="0.25">
      <c r="I56" s="16">
        <f t="shared" si="1"/>
        <v>1</v>
      </c>
      <c r="P56">
        <f t="shared" si="2"/>
        <v>0</v>
      </c>
      <c r="Q56">
        <f t="shared" si="3"/>
        <v>0</v>
      </c>
      <c r="R56" s="10">
        <v>0.97727272727272729</v>
      </c>
      <c r="S56" s="10">
        <v>20.702614379084967</v>
      </c>
    </row>
    <row r="57" spans="9:19" x14ac:dyDescent="0.25">
      <c r="I57" s="16">
        <f t="shared" si="1"/>
        <v>1</v>
      </c>
      <c r="P57">
        <f t="shared" si="2"/>
        <v>0</v>
      </c>
      <c r="Q57">
        <f t="shared" si="3"/>
        <v>0</v>
      </c>
      <c r="R57" s="10">
        <v>1.0121212121212122</v>
      </c>
      <c r="S57" s="10">
        <v>21.78921568627451</v>
      </c>
    </row>
    <row r="58" spans="9:19" x14ac:dyDescent="0.25">
      <c r="I58" s="16">
        <f t="shared" si="1"/>
        <v>1</v>
      </c>
      <c r="P58">
        <f t="shared" si="2"/>
        <v>0</v>
      </c>
      <c r="Q58">
        <f t="shared" si="3"/>
        <v>0</v>
      </c>
      <c r="R58" s="10">
        <v>1.0030303030303029</v>
      </c>
      <c r="S58" s="10">
        <v>24.820261437908496</v>
      </c>
    </row>
    <row r="59" spans="9:19" x14ac:dyDescent="0.25">
      <c r="I59" s="16">
        <f t="shared" si="1"/>
        <v>1</v>
      </c>
      <c r="P59">
        <f t="shared" si="2"/>
        <v>0</v>
      </c>
      <c r="Q59">
        <f t="shared" si="3"/>
        <v>0</v>
      </c>
      <c r="R59" s="10">
        <v>1.0181818181818181</v>
      </c>
      <c r="S59" s="10">
        <v>29.852941176470587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2015-01-15T13:42:08Z</dcterms:modified>
</cp:coreProperties>
</file>